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01E697A3-BADB-44F2-83E3-70A3307591B9}" xr6:coauthVersionLast="47" xr6:coauthVersionMax="47" xr10:uidLastSave="{00000000-0000-0000-0000-000000000000}"/>
  <bookViews>
    <workbookView xWindow="-108" yWindow="-108" windowWidth="23256" windowHeight="13176" xr2:uid="{8A8D7A03-BE8A-4A78-85AE-B96293080BCA}"/>
  </bookViews>
  <sheets>
    <sheet name="1.1 PE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I9" i="1" s="1"/>
  <c r="F10" i="1"/>
  <c r="F11" i="1"/>
  <c r="I11" i="1" s="1"/>
  <c r="F12" i="1"/>
  <c r="I12" i="1" s="1"/>
  <c r="F13" i="1"/>
  <c r="F14" i="1"/>
  <c r="I14" i="1" s="1"/>
  <c r="F15" i="1"/>
  <c r="F16" i="1"/>
  <c r="I16" i="1" s="1"/>
  <c r="F17" i="1"/>
  <c r="I17" i="1" s="1"/>
  <c r="J15" i="1" s="1"/>
  <c r="F18" i="1"/>
  <c r="I18" i="1" s="1"/>
  <c r="F8" i="1"/>
  <c r="H8" i="1" s="1"/>
  <c r="I15" i="1" l="1"/>
  <c r="J13" i="1" s="1"/>
  <c r="H9" i="1"/>
  <c r="K9" i="1" s="1"/>
  <c r="I13" i="1" l="1"/>
  <c r="J10" i="1" s="1"/>
  <c r="G10" i="1"/>
  <c r="H10" i="1" s="1"/>
  <c r="G12" i="1" l="1"/>
  <c r="H12" i="1" s="1"/>
  <c r="G11" i="1"/>
  <c r="H11" i="1" s="1"/>
  <c r="G14" i="1"/>
  <c r="H14" i="1" s="1"/>
  <c r="K14" i="1" s="1"/>
  <c r="K10" i="1"/>
  <c r="I10" i="1"/>
  <c r="J8" i="1" s="1"/>
  <c r="K11" i="1" l="1"/>
  <c r="K8" i="1"/>
  <c r="I8" i="1"/>
  <c r="K12" i="1"/>
  <c r="G13" i="1"/>
  <c r="H13" i="1" s="1"/>
  <c r="K13" i="1" s="1"/>
  <c r="G15" i="1" l="1"/>
  <c r="H15" i="1" s="1"/>
  <c r="G16" i="1"/>
  <c r="H16" i="1" s="1"/>
  <c r="K16" i="1" l="1"/>
  <c r="G17" i="1"/>
  <c r="H17" i="1" s="1"/>
  <c r="K17" i="1" s="1"/>
  <c r="K15" i="1"/>
  <c r="G18" i="1" l="1"/>
  <c r="H18" i="1" s="1"/>
  <c r="K18" i="1" l="1"/>
  <c r="J19" i="1"/>
  <c r="H19" i="1"/>
  <c r="G19" i="1"/>
</calcChain>
</file>

<file path=xl/sharedStrings.xml><?xml version="1.0" encoding="utf-8"?>
<sst xmlns="http://schemas.openxmlformats.org/spreadsheetml/2006/main" count="39" uniqueCount="33">
  <si>
    <t>Activity</t>
  </si>
  <si>
    <t>Prodecessors</t>
  </si>
  <si>
    <t>Most Likely (m)</t>
  </si>
  <si>
    <t>Pessimistic (b)</t>
  </si>
  <si>
    <t>Average</t>
  </si>
  <si>
    <t>Time</t>
  </si>
  <si>
    <t>Opitimistic (a)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</si>
  <si>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</si>
  <si>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</si>
  <si>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</si>
  <si>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</si>
  <si>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</si>
  <si>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</si>
  <si>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</si>
  <si>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</si>
  <si>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</si>
  <si>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</si>
  <si>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</si>
  <si>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None</t>
  </si>
  <si>
    <t>A,B</t>
  </si>
  <si>
    <t>D,G,F</t>
  </si>
  <si>
    <t>D,F</t>
  </si>
  <si>
    <t>I,J</t>
  </si>
  <si>
    <t>Praktikum 1.1 PERT</t>
  </si>
  <si>
    <t>ES</t>
  </si>
  <si>
    <t>EF</t>
  </si>
  <si>
    <t>LS</t>
  </si>
  <si>
    <t>LF</t>
  </si>
  <si>
    <t>FINISH</t>
  </si>
  <si>
    <t>Slack</t>
  </si>
  <si>
    <t>TIC 2022</t>
  </si>
  <si>
    <t>Christo Gustawan</t>
  </si>
  <si>
    <t>V3422071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</si>
</sst>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21</xdr:row>
      <xdr:rowOff>91440</xdr:rowOff>
    </xdr:from>
    <xdr:to>
      <xdr:col>1</xdr:col>
      <xdr:colOff>670560</xdr:colOff>
      <xdr:row>26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8572A82-DF0F-ED50-B880-80878F658A1C}"/>
            </a:ext>
          </a:extLst>
        </xdr:cNvPr>
        <xdr:cNvSpPr/>
      </xdr:nvSpPr>
      <xdr:spPr>
        <a:xfrm>
          <a:off x="381000" y="3931920"/>
          <a:ext cx="1028700" cy="8229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  <a:endParaRPr lang="id-ID" sz="1100"/>
        </a:p>
      </xdr:txBody>
    </xdr:sp>
    <xdr:clientData/>
  </xdr:twoCellAnchor>
  <xdr:twoCellAnchor>
    <xdr:from>
      <xdr:col>1</xdr:col>
      <xdr:colOff>975360</xdr:colOff>
      <xdr:row>20</xdr:row>
      <xdr:rowOff>15240</xdr:rowOff>
    </xdr:from>
    <xdr:to>
      <xdr:col>2</xdr:col>
      <xdr:colOff>304800</xdr:colOff>
      <xdr:row>22</xdr:row>
      <xdr:rowOff>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16C3E15-575F-51A1-A15C-5BA133F7D5BB}"/>
            </a:ext>
          </a:extLst>
        </xdr:cNvPr>
        <xdr:cNvSpPr/>
      </xdr:nvSpPr>
      <xdr:spPr>
        <a:xfrm>
          <a:off x="1714500" y="3672840"/>
          <a:ext cx="350520" cy="35052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</a:t>
          </a:r>
          <a:endParaRPr lang="id-ID" sz="1100"/>
        </a:p>
      </xdr:txBody>
    </xdr:sp>
    <xdr:clientData/>
  </xdr:twoCellAnchor>
  <xdr:twoCellAnchor>
    <xdr:from>
      <xdr:col>1</xdr:col>
      <xdr:colOff>982980</xdr:colOff>
      <xdr:row>25</xdr:row>
      <xdr:rowOff>0</xdr:rowOff>
    </xdr:from>
    <xdr:to>
      <xdr:col>2</xdr:col>
      <xdr:colOff>312420</xdr:colOff>
      <xdr:row>26</xdr:row>
      <xdr:rowOff>167640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782D0D2-46B4-41E4-8FE9-5CCA4A270B39}"/>
            </a:ext>
          </a:extLst>
        </xdr:cNvPr>
        <xdr:cNvSpPr/>
      </xdr:nvSpPr>
      <xdr:spPr>
        <a:xfrm>
          <a:off x="1722120" y="4572000"/>
          <a:ext cx="350520" cy="350520"/>
        </a:xfrm>
        <a:prstGeom prst="ellipse">
          <a:avLst/>
        </a:prstGeom>
        <a:solidFill>
          <a:srgbClr val="4472C4"/>
        </a:solidFill>
        <a:ln w="12700" cap="flat" cmpd="sng" algn="ctr">
          <a:solidFill>
            <a:srgbClr val="4472C4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</a:t>
          </a:r>
          <a:endParaRPr kumimoji="0" lang="id-ID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777240</xdr:colOff>
      <xdr:row>22</xdr:row>
      <xdr:rowOff>99060</xdr:rowOff>
    </xdr:from>
    <xdr:to>
      <xdr:col>3</xdr:col>
      <xdr:colOff>228600</xdr:colOff>
      <xdr:row>24</xdr:row>
      <xdr:rowOff>83820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F6E3875-4699-4A12-85B1-A4A1A5EE58E2}"/>
            </a:ext>
          </a:extLst>
        </xdr:cNvPr>
        <xdr:cNvSpPr/>
      </xdr:nvSpPr>
      <xdr:spPr>
        <a:xfrm>
          <a:off x="2537460" y="4122420"/>
          <a:ext cx="350520" cy="350520"/>
        </a:xfrm>
        <a:prstGeom prst="ellipse">
          <a:avLst/>
        </a:prstGeom>
        <a:solidFill>
          <a:srgbClr val="4472C4"/>
        </a:solidFill>
        <a:ln w="12700" cap="flat" cmpd="sng" algn="ctr">
          <a:solidFill>
            <a:srgbClr val="4472C4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</a:t>
          </a:r>
          <a:endParaRPr kumimoji="0" lang="id-ID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746760</xdr:colOff>
      <xdr:row>19</xdr:row>
      <xdr:rowOff>175260</xdr:rowOff>
    </xdr:from>
    <xdr:to>
      <xdr:col>4</xdr:col>
      <xdr:colOff>167640</xdr:colOff>
      <xdr:row>21</xdr:row>
      <xdr:rowOff>160020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B12875E-519D-4A3E-A34D-E1C1C217E5B6}"/>
            </a:ext>
          </a:extLst>
        </xdr:cNvPr>
        <xdr:cNvSpPr/>
      </xdr:nvSpPr>
      <xdr:spPr>
        <a:xfrm>
          <a:off x="3406140" y="3649980"/>
          <a:ext cx="350520" cy="350520"/>
        </a:xfrm>
        <a:prstGeom prst="ellipse">
          <a:avLst/>
        </a:prstGeom>
        <a:solidFill>
          <a:srgbClr val="4472C4"/>
        </a:solidFill>
        <a:ln w="12700" cap="flat" cmpd="sng" algn="ctr">
          <a:solidFill>
            <a:srgbClr val="4472C4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</a:t>
          </a:r>
          <a:endParaRPr kumimoji="0" lang="id-ID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739140</xdr:colOff>
      <xdr:row>22</xdr:row>
      <xdr:rowOff>83820</xdr:rowOff>
    </xdr:from>
    <xdr:to>
      <xdr:col>4</xdr:col>
      <xdr:colOff>160020</xdr:colOff>
      <xdr:row>24</xdr:row>
      <xdr:rowOff>68580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3E6EA44-0E6B-4E5D-9814-2ABC32BF6B95}"/>
            </a:ext>
          </a:extLst>
        </xdr:cNvPr>
        <xdr:cNvSpPr/>
      </xdr:nvSpPr>
      <xdr:spPr>
        <a:xfrm>
          <a:off x="3398520" y="4107180"/>
          <a:ext cx="350520" cy="350520"/>
        </a:xfrm>
        <a:prstGeom prst="ellipse">
          <a:avLst/>
        </a:prstGeom>
        <a:solidFill>
          <a:srgbClr val="4472C4"/>
        </a:solidFill>
        <a:ln w="12700" cap="flat" cmpd="sng" algn="ctr">
          <a:solidFill>
            <a:srgbClr val="4472C4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E</a:t>
          </a:r>
          <a:endParaRPr kumimoji="0" lang="id-ID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746760</xdr:colOff>
      <xdr:row>25</xdr:row>
      <xdr:rowOff>0</xdr:rowOff>
    </xdr:from>
    <xdr:to>
      <xdr:col>4</xdr:col>
      <xdr:colOff>167640</xdr:colOff>
      <xdr:row>26</xdr:row>
      <xdr:rowOff>167640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661E862-F020-427B-8B9C-602981D84AE9}"/>
            </a:ext>
          </a:extLst>
        </xdr:cNvPr>
        <xdr:cNvSpPr/>
      </xdr:nvSpPr>
      <xdr:spPr>
        <a:xfrm>
          <a:off x="3406140" y="4572000"/>
          <a:ext cx="350520" cy="35052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</a:t>
          </a:r>
          <a:endParaRPr lang="id-ID" sz="1100"/>
        </a:p>
      </xdr:txBody>
    </xdr:sp>
    <xdr:clientData/>
  </xdr:twoCellAnchor>
  <xdr:twoCellAnchor>
    <xdr:from>
      <xdr:col>5</xdr:col>
      <xdr:colOff>175260</xdr:colOff>
      <xdr:row>19</xdr:row>
      <xdr:rowOff>160020</xdr:rowOff>
    </xdr:from>
    <xdr:to>
      <xdr:col>5</xdr:col>
      <xdr:colOff>525780</xdr:colOff>
      <xdr:row>21</xdr:row>
      <xdr:rowOff>144780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729C0A72-18F4-4F80-9FB5-98799EEB52DD}"/>
            </a:ext>
          </a:extLst>
        </xdr:cNvPr>
        <xdr:cNvSpPr/>
      </xdr:nvSpPr>
      <xdr:spPr>
        <a:xfrm>
          <a:off x="4678680" y="3634740"/>
          <a:ext cx="350520" cy="35052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</a:t>
          </a:r>
          <a:endParaRPr lang="id-ID" sz="1100"/>
        </a:p>
      </xdr:txBody>
    </xdr:sp>
    <xdr:clientData/>
  </xdr:twoCellAnchor>
  <xdr:twoCellAnchor>
    <xdr:from>
      <xdr:col>4</xdr:col>
      <xdr:colOff>708660</xdr:colOff>
      <xdr:row>22</xdr:row>
      <xdr:rowOff>91440</xdr:rowOff>
    </xdr:from>
    <xdr:to>
      <xdr:col>5</xdr:col>
      <xdr:colOff>144780</xdr:colOff>
      <xdr:row>24</xdr:row>
      <xdr:rowOff>76200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B48229B0-4B72-41B1-B96A-B67B8160CA62}"/>
            </a:ext>
          </a:extLst>
        </xdr:cNvPr>
        <xdr:cNvSpPr/>
      </xdr:nvSpPr>
      <xdr:spPr>
        <a:xfrm>
          <a:off x="4297680" y="4114800"/>
          <a:ext cx="350520" cy="35052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</a:t>
          </a:r>
          <a:endParaRPr lang="id-ID" sz="1100"/>
        </a:p>
      </xdr:txBody>
    </xdr:sp>
    <xdr:clientData/>
  </xdr:twoCellAnchor>
  <xdr:twoCellAnchor>
    <xdr:from>
      <xdr:col>6</xdr:col>
      <xdr:colOff>0</xdr:colOff>
      <xdr:row>22</xdr:row>
      <xdr:rowOff>83820</xdr:rowOff>
    </xdr:from>
    <xdr:to>
      <xdr:col>6</xdr:col>
      <xdr:colOff>350520</xdr:colOff>
      <xdr:row>24</xdr:row>
      <xdr:rowOff>68580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42C1A10F-1FAC-47B3-A378-DC618EBE4FB8}"/>
            </a:ext>
          </a:extLst>
        </xdr:cNvPr>
        <xdr:cNvSpPr/>
      </xdr:nvSpPr>
      <xdr:spPr>
        <a:xfrm>
          <a:off x="5242560" y="4107180"/>
          <a:ext cx="350520" cy="35052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</a:t>
          </a:r>
          <a:endParaRPr lang="id-ID" sz="1100"/>
        </a:p>
      </xdr:txBody>
    </xdr:sp>
    <xdr:clientData/>
  </xdr:twoCellAnchor>
  <xdr:twoCellAnchor>
    <xdr:from>
      <xdr:col>7</xdr:col>
      <xdr:colOff>129540</xdr:colOff>
      <xdr:row>22</xdr:row>
      <xdr:rowOff>76200</xdr:rowOff>
    </xdr:from>
    <xdr:to>
      <xdr:col>7</xdr:col>
      <xdr:colOff>480060</xdr:colOff>
      <xdr:row>24</xdr:row>
      <xdr:rowOff>60960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33CFB889-7FCF-4609-AE88-4B4628AAF1D2}"/>
            </a:ext>
          </a:extLst>
        </xdr:cNvPr>
        <xdr:cNvSpPr/>
      </xdr:nvSpPr>
      <xdr:spPr>
        <a:xfrm>
          <a:off x="5981700" y="4099560"/>
          <a:ext cx="350520" cy="35052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J</a:t>
          </a:r>
          <a:endParaRPr lang="id-ID" sz="1100"/>
        </a:p>
      </xdr:txBody>
    </xdr:sp>
    <xdr:clientData/>
  </xdr:twoCellAnchor>
  <xdr:twoCellAnchor>
    <xdr:from>
      <xdr:col>8</xdr:col>
      <xdr:colOff>167640</xdr:colOff>
      <xdr:row>19</xdr:row>
      <xdr:rowOff>144780</xdr:rowOff>
    </xdr:from>
    <xdr:to>
      <xdr:col>8</xdr:col>
      <xdr:colOff>518160</xdr:colOff>
      <xdr:row>21</xdr:row>
      <xdr:rowOff>129540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98571D2-F5A3-4A3A-8D04-FB51161BC79B}"/>
            </a:ext>
          </a:extLst>
        </xdr:cNvPr>
        <xdr:cNvSpPr/>
      </xdr:nvSpPr>
      <xdr:spPr>
        <a:xfrm>
          <a:off x="6629400" y="3619500"/>
          <a:ext cx="350520" cy="35052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</a:t>
          </a:r>
          <a:endParaRPr lang="id-ID" sz="1100"/>
        </a:p>
      </xdr:txBody>
    </xdr:sp>
    <xdr:clientData/>
  </xdr:twoCellAnchor>
  <xdr:twoCellAnchor>
    <xdr:from>
      <xdr:col>9</xdr:col>
      <xdr:colOff>419100</xdr:colOff>
      <xdr:row>21</xdr:row>
      <xdr:rowOff>38100</xdr:rowOff>
    </xdr:from>
    <xdr:to>
      <xdr:col>11</xdr:col>
      <xdr:colOff>228600</xdr:colOff>
      <xdr:row>25</xdr:row>
      <xdr:rowOff>129540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7A444BA-9EA9-7D86-E3CA-FC5702C0B70D}"/>
            </a:ext>
          </a:extLst>
        </xdr:cNvPr>
        <xdr:cNvSpPr/>
      </xdr:nvSpPr>
      <xdr:spPr>
        <a:xfrm>
          <a:off x="7490460" y="3878580"/>
          <a:ext cx="1028700" cy="8229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FINISH</a:t>
          </a:r>
          <a:endParaRPr lang="id-ID" sz="1100"/>
        </a:p>
      </xdr:txBody>
    </xdr:sp>
    <xdr:clientData/>
  </xdr:twoCellAnchor>
  <xdr:twoCellAnchor>
    <xdr:from>
      <xdr:col>1</xdr:col>
      <xdr:colOff>519910</xdr:colOff>
      <xdr:row>21</xdr:row>
      <xdr:rowOff>7620</xdr:rowOff>
    </xdr:from>
    <xdr:to>
      <xdr:col>1</xdr:col>
      <xdr:colOff>975360</xdr:colOff>
      <xdr:row>22</xdr:row>
      <xdr:rowOff>29080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47AD8CD-282A-5D5D-DA25-01906EBA25C8}"/>
            </a:ext>
          </a:extLst>
        </xdr:cNvPr>
        <xdr:cNvCxnSpPr>
          <a:stCxn id="2" idx="7"/>
          <a:endCxn id="3" idx="2"/>
        </xdr:cNvCxnSpPr>
      </xdr:nvCxnSpPr>
      <xdr:spPr>
        <a:xfrm flipV="1">
          <a:off x="1259050" y="3848100"/>
          <a:ext cx="455450" cy="204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519910</xdr:colOff>
      <xdr:row>25</xdr:row>
      <xdr:rowOff>62360</xdr:rowOff>
    </xdr:from>
    <xdr:to>
      <xdr:col>1</xdr:col>
      <xdr:colOff>982980</xdr:colOff>
      <xdr:row>25</xdr:row>
      <xdr:rowOff>175260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3820574-BDAC-E7F7-AF6C-140055815DE6}"/>
            </a:ext>
          </a:extLst>
        </xdr:cNvPr>
        <xdr:cNvCxnSpPr>
          <a:stCxn id="2" idx="5"/>
          <a:endCxn id="8" idx="2"/>
        </xdr:cNvCxnSpPr>
      </xdr:nvCxnSpPr>
      <xdr:spPr>
        <a:xfrm>
          <a:off x="1259050" y="4634360"/>
          <a:ext cx="463070" cy="11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312420</xdr:colOff>
      <xdr:row>23</xdr:row>
      <xdr:rowOff>91440</xdr:rowOff>
    </xdr:from>
    <xdr:to>
      <xdr:col>2</xdr:col>
      <xdr:colOff>777240</xdr:colOff>
      <xdr:row>25</xdr:row>
      <xdr:rowOff>175260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0F08823-55BA-EFBF-513E-BFDA54D9A59B}"/>
            </a:ext>
          </a:extLst>
        </xdr:cNvPr>
        <xdr:cNvCxnSpPr>
          <a:stCxn id="8" idx="6"/>
          <a:endCxn id="10" idx="2"/>
        </xdr:cNvCxnSpPr>
      </xdr:nvCxnSpPr>
      <xdr:spPr>
        <a:xfrm flipV="1">
          <a:off x="2072640" y="4297680"/>
          <a:ext cx="464820" cy="449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21</xdr:row>
      <xdr:rowOff>7620</xdr:rowOff>
    </xdr:from>
    <xdr:to>
      <xdr:col>2</xdr:col>
      <xdr:colOff>777240</xdr:colOff>
      <xdr:row>23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DA2504C-A419-B2BF-0624-CBDF83E332A9}"/>
            </a:ext>
          </a:extLst>
        </xdr:cNvPr>
        <xdr:cNvCxnSpPr>
          <a:stCxn id="3" idx="6"/>
          <a:endCxn id="10" idx="2"/>
        </xdr:cNvCxnSpPr>
      </xdr:nvCxnSpPr>
      <xdr:spPr>
        <a:xfrm>
          <a:off x="2065020" y="3848100"/>
          <a:ext cx="472440" cy="449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23</xdr:row>
      <xdr:rowOff>76200</xdr:rowOff>
    </xdr:from>
    <xdr:to>
      <xdr:col>3</xdr:col>
      <xdr:colOff>739140</xdr:colOff>
      <xdr:row>23</xdr:row>
      <xdr:rowOff>91440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111FC44E-53CD-D6A7-20B3-1F292EE3CE44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2887980" y="4282440"/>
          <a:ext cx="51054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20</xdr:row>
      <xdr:rowOff>167640</xdr:rowOff>
    </xdr:from>
    <xdr:to>
      <xdr:col>3</xdr:col>
      <xdr:colOff>746760</xdr:colOff>
      <xdr:row>23</xdr:row>
      <xdr:rowOff>91440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41C6D42D-F0C7-C2AD-E8D6-D7295F343288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2887980" y="3825240"/>
          <a:ext cx="518160" cy="472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23</xdr:row>
      <xdr:rowOff>91440</xdr:rowOff>
    </xdr:from>
    <xdr:to>
      <xdr:col>3</xdr:col>
      <xdr:colOff>746760</xdr:colOff>
      <xdr:row>25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1FF4791-34AF-982A-49B3-308323FF974F}"/>
            </a:ext>
          </a:extLst>
        </xdr:cNvPr>
        <xdr:cNvCxnSpPr>
          <a:stCxn id="10" idx="6"/>
          <a:endCxn id="14" idx="2"/>
        </xdr:cNvCxnSpPr>
      </xdr:nvCxnSpPr>
      <xdr:spPr>
        <a:xfrm>
          <a:off x="2887980" y="4297680"/>
          <a:ext cx="518160" cy="449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160020</xdr:colOff>
      <xdr:row>23</xdr:row>
      <xdr:rowOff>76200</xdr:rowOff>
    </xdr:from>
    <xdr:to>
      <xdr:col>4</xdr:col>
      <xdr:colOff>708660</xdr:colOff>
      <xdr:row>23</xdr:row>
      <xdr:rowOff>83820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547A520-B635-8AB1-523F-D93AFFFA31EA}"/>
            </a:ext>
          </a:extLst>
        </xdr:cNvPr>
        <xdr:cNvCxnSpPr>
          <a:stCxn id="13" idx="6"/>
          <a:endCxn id="16" idx="2"/>
        </xdr:cNvCxnSpPr>
      </xdr:nvCxnSpPr>
      <xdr:spPr>
        <a:xfrm>
          <a:off x="3749040" y="4282440"/>
          <a:ext cx="5486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167640</xdr:colOff>
      <xdr:row>23</xdr:row>
      <xdr:rowOff>76200</xdr:rowOff>
    </xdr:from>
    <xdr:to>
      <xdr:col>6</xdr:col>
      <xdr:colOff>0</xdr:colOff>
      <xdr:row>25</xdr:row>
      <xdr:rowOff>175260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886E51AF-34FE-E812-D468-71B45329ECAB}"/>
            </a:ext>
          </a:extLst>
        </xdr:cNvPr>
        <xdr:cNvCxnSpPr>
          <a:stCxn id="14" idx="6"/>
          <a:endCxn id="17" idx="2"/>
        </xdr:cNvCxnSpPr>
      </xdr:nvCxnSpPr>
      <xdr:spPr>
        <a:xfrm flipV="1">
          <a:off x="3756660" y="4282440"/>
          <a:ext cx="148590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144780</xdr:colOff>
      <xdr:row>23</xdr:row>
      <xdr:rowOff>76200</xdr:rowOff>
    </xdr:from>
    <xdr:to>
      <xdr:col>6</xdr:col>
      <xdr:colOff>0</xdr:colOff>
      <xdr:row>23</xdr:row>
      <xdr:rowOff>83820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93CB29B4-4A69-5433-D0C4-F7853A98F27E}"/>
            </a:ext>
          </a:extLst>
        </xdr:cNvPr>
        <xdr:cNvCxnSpPr>
          <a:stCxn id="16" idx="6"/>
          <a:endCxn id="17" idx="2"/>
        </xdr:cNvCxnSpPr>
      </xdr:nvCxnSpPr>
      <xdr:spPr>
        <a:xfrm flipV="1">
          <a:off x="4648200" y="4282440"/>
          <a:ext cx="5943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167640</xdr:colOff>
      <xdr:row>20</xdr:row>
      <xdr:rowOff>152400</xdr:rowOff>
    </xdr:from>
    <xdr:to>
      <xdr:col>5</xdr:col>
      <xdr:colOff>175260</xdr:colOff>
      <xdr:row>20</xdr:row>
      <xdr:rowOff>167640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1974FF4-4A7D-D998-4091-3073CFCF2806}"/>
            </a:ext>
          </a:extLst>
        </xdr:cNvPr>
        <xdr:cNvCxnSpPr>
          <a:stCxn id="12" idx="6"/>
          <a:endCxn id="15" idx="2"/>
        </xdr:cNvCxnSpPr>
      </xdr:nvCxnSpPr>
      <xdr:spPr>
        <a:xfrm flipV="1">
          <a:off x="3756660" y="3810000"/>
          <a:ext cx="92202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144780</xdr:colOff>
      <xdr:row>21</xdr:row>
      <xdr:rowOff>144780</xdr:rowOff>
    </xdr:from>
    <xdr:to>
      <xdr:col>5</xdr:col>
      <xdr:colOff>350520</xdr:colOff>
      <xdr:row>23</xdr:row>
      <xdr:rowOff>83820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796552F-DCBF-79F7-D668-6E4C34AEAE3D}"/>
            </a:ext>
          </a:extLst>
        </xdr:cNvPr>
        <xdr:cNvCxnSpPr>
          <a:stCxn id="16" idx="6"/>
          <a:endCxn id="15" idx="4"/>
        </xdr:cNvCxnSpPr>
      </xdr:nvCxnSpPr>
      <xdr:spPr>
        <a:xfrm flipV="1">
          <a:off x="4648200" y="3985260"/>
          <a:ext cx="20574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167640</xdr:colOff>
      <xdr:row>20</xdr:row>
      <xdr:rowOff>167640</xdr:rowOff>
    </xdr:from>
    <xdr:to>
      <xdr:col>6</xdr:col>
      <xdr:colOff>0</xdr:colOff>
      <xdr:row>23</xdr:row>
      <xdr:rowOff>76200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AFB3A585-7007-4AC5-7A09-9DFBC195DB80}"/>
            </a:ext>
          </a:extLst>
        </xdr:cNvPr>
        <xdr:cNvCxnSpPr>
          <a:stCxn id="12" idx="6"/>
          <a:endCxn id="17" idx="2"/>
        </xdr:cNvCxnSpPr>
      </xdr:nvCxnSpPr>
      <xdr:spPr>
        <a:xfrm>
          <a:off x="3756660" y="3825240"/>
          <a:ext cx="148590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525780</xdr:colOff>
      <xdr:row>20</xdr:row>
      <xdr:rowOff>137160</xdr:rowOff>
    </xdr:from>
    <xdr:to>
      <xdr:col>8</xdr:col>
      <xdr:colOff>167640</xdr:colOff>
      <xdr:row>20</xdr:row>
      <xdr:rowOff>152400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8225628-6ECE-9C5F-3D20-FB56E199D0D4}"/>
            </a:ext>
          </a:extLst>
        </xdr:cNvPr>
        <xdr:cNvCxnSpPr>
          <a:stCxn id="15" idx="6"/>
          <a:endCxn id="19" idx="2"/>
        </xdr:cNvCxnSpPr>
      </xdr:nvCxnSpPr>
      <xdr:spPr>
        <a:xfrm flipV="1">
          <a:off x="5029200" y="3794760"/>
          <a:ext cx="160020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350520</xdr:colOff>
      <xdr:row>23</xdr:row>
      <xdr:rowOff>68580</xdr:rowOff>
    </xdr:from>
    <xdr:to>
      <xdr:col>7</xdr:col>
      <xdr:colOff>129540</xdr:colOff>
      <xdr:row>23</xdr:row>
      <xdr:rowOff>76200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FDAAA129-94B3-37FF-E1CE-26423637574E}"/>
            </a:ext>
          </a:extLst>
        </xdr:cNvPr>
        <xdr:cNvCxnSpPr>
          <a:stCxn id="17" idx="6"/>
          <a:endCxn id="18" idx="2"/>
        </xdr:cNvCxnSpPr>
      </xdr:nvCxnSpPr>
      <xdr:spPr>
        <a:xfrm flipV="1">
          <a:off x="5593080" y="4274820"/>
          <a:ext cx="3886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480060</xdr:colOff>
      <xdr:row>20</xdr:row>
      <xdr:rowOff>137160</xdr:rowOff>
    </xdr:from>
    <xdr:to>
      <xdr:col>8</xdr:col>
      <xdr:colOff>167640</xdr:colOff>
      <xdr:row>23</xdr:row>
      <xdr:rowOff>68580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DC009F2-CF20-6ADB-E17E-3F6C754CE9E0}"/>
            </a:ext>
          </a:extLst>
        </xdr:cNvPr>
        <xdr:cNvCxnSpPr>
          <a:stCxn id="18" idx="6"/>
          <a:endCxn id="19" idx="2"/>
        </xdr:cNvCxnSpPr>
      </xdr:nvCxnSpPr>
      <xdr:spPr>
        <a:xfrm flipV="1">
          <a:off x="6332220" y="3794760"/>
          <a:ext cx="297180" cy="480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518160</xdr:colOff>
      <xdr:row>20</xdr:row>
      <xdr:rowOff>137160</xdr:rowOff>
    </xdr:from>
    <xdr:to>
      <xdr:col>9</xdr:col>
      <xdr:colOff>419100</xdr:colOff>
      <xdr:row>23</xdr:row>
      <xdr:rowOff>83820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414C4958-273D-19F3-16D2-EC9414391B90}"/>
            </a:ext>
          </a:extLst>
        </xdr:cNvPr>
        <xdr:cNvCxnSpPr>
          <a:stCxn id="19" idx="6"/>
          <a:endCxn id="20" idx="2"/>
        </xdr:cNvCxnSpPr>
      </xdr:nvCxnSpPr>
      <xdr:spPr>
        <a:xfrm>
          <a:off x="6979920" y="3794760"/>
          <a:ext cx="51054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8ADA-126F-4516-A201-510A62CCE4AC}">
  <dimension ref="A2:K19"/>
  <sheetViews>
    <sheetView tabSelected="1" zoomScale="71" zoomScaleNormal="25" workbookViewId="0">
      <selection activeCell="A5" sqref="A5:B5"/>
    </sheetView>
  </sheetViews>
  <sheetFormatPr defaultRowHeight="14.4" x14ac:dyDescent="0.3"/>
  <cols>
    <col min="1" max="1" width="10.77734375" customWidth="1"/>
    <col min="2" max="2" width="14.88671875" customWidth="1"/>
    <col min="3" max="3" width="13.109375" customWidth="1"/>
    <col min="4" max="4" width="13.5546875" customWidth="1"/>
    <col min="5" max="5" width="13.33203125" customWidth="1"/>
    <col min="6" max="6" width="10.77734375" customWidth="1"/>
  </cols>
  <sheetData>
    <row r="2" spans="1:11" x14ac:dyDescent="0.3">
      <c r="A2" s="11" t="s">
        <v>23</v>
      </c>
      <c r="B2" s="11"/>
    </row>
    <row r="3" spans="1:11" x14ac:dyDescent="0.3">
      <c r="A3" s="12" t="s">
        <v>31</v>
      </c>
      <c r="B3" s="12"/>
    </row>
    <row r="4" spans="1:11" x14ac:dyDescent="0.3">
      <c r="A4" s="12" t="s">
        <v>32</v>
      </c>
      <c r="B4" s="12"/>
    </row>
    <row r="5" spans="1:11" x14ac:dyDescent="0.3">
      <c r="A5" s="8" t="s">
        <v>30</v>
      </c>
      <c r="B5" s="8"/>
    </row>
    <row r="6" spans="1:11" x14ac:dyDescent="0.3">
      <c r="A6" s="7" t="s">
        <v>0</v>
      </c>
      <c r="B6" s="7" t="s">
        <v>1</v>
      </c>
      <c r="C6" s="10" t="s">
        <v>5</v>
      </c>
      <c r="D6" s="10"/>
      <c r="E6" s="10"/>
      <c r="F6" s="10"/>
      <c r="G6" s="7" t="s">
        <v>24</v>
      </c>
      <c r="H6" s="13" t="s">
        <v>25</v>
      </c>
      <c r="I6" s="7" t="s">
        <v>26</v>
      </c>
      <c r="J6" s="7" t="s">
        <v>27</v>
      </c>
      <c r="K6" s="7" t="s">
        <v>29</v>
      </c>
    </row>
    <row r="7" spans="1:11" x14ac:dyDescent="0.3">
      <c r="A7" s="7"/>
      <c r="B7" s="7"/>
      <c r="C7" s="5" t="s">
        <v>6</v>
      </c>
      <c r="D7" s="5" t="s">
        <v>2</v>
      </c>
      <c r="E7" s="5" t="s">
        <v>3</v>
      </c>
      <c r="F7" s="4" t="s">
        <v>4</v>
      </c>
      <c r="G7" s="7"/>
      <c r="H7" s="13"/>
      <c r="I7" s="7"/>
      <c r="J7" s="7"/>
      <c r="K7" s="7"/>
    </row>
    <row r="8" spans="1:11" x14ac:dyDescent="0.3">
      <c r="A8" s="1" t="s">
        <v>7</v>
      </c>
      <c r="B8" s="2" t="s">
        <v>18</v>
      </c>
      <c r="C8" s="2">
        <v>2</v>
      </c>
      <c r="D8" s="2">
        <v>3</v>
      </c>
      <c r="E8" s="2">
        <v>4</v>
      </c>
      <c r="F8" s="1">
        <f>(C8+4*D8+E8)/6</f>
        <v>3</v>
      </c>
      <c r="G8" s="3">
        <v>0</v>
      </c>
      <c r="H8" s="3">
        <f>G8+F8</f>
        <v>3</v>
      </c>
      <c r="I8" s="3">
        <f>J8-F8</f>
        <v>2</v>
      </c>
      <c r="J8" s="3">
        <f>MIN(I10:I11)</f>
        <v>5</v>
      </c>
      <c r="K8" s="3">
        <f t="shared" ref="K8:K17" si="0">J8-H8</f>
        <v>2</v>
      </c>
    </row>
    <row r="9" spans="1:11" x14ac:dyDescent="0.3">
      <c r="A9" s="1" t="s">
        <v>8</v>
      </c>
      <c r="B9" s="2" t="s">
        <v>18</v>
      </c>
      <c r="C9" s="2">
        <v>3</v>
      </c>
      <c r="D9" s="2">
        <v>4</v>
      </c>
      <c r="E9" s="2">
        <v>11</v>
      </c>
      <c r="F9" s="1">
        <f t="shared" ref="F9:F18" si="1">(C9+4*D9+E9)/6</f>
        <v>5</v>
      </c>
      <c r="G9" s="3">
        <v>0</v>
      </c>
      <c r="H9" s="3">
        <f t="shared" ref="H9:H18" si="2">G9+F9</f>
        <v>5</v>
      </c>
      <c r="I9" s="3">
        <f t="shared" ref="I9:I18" si="3">J9-F9</f>
        <v>0</v>
      </c>
      <c r="J9" s="3">
        <v>5</v>
      </c>
      <c r="K9" s="3">
        <f t="shared" si="0"/>
        <v>0</v>
      </c>
    </row>
    <row r="10" spans="1:11" x14ac:dyDescent="0.3">
      <c r="A10" s="1" t="s">
        <v>9</v>
      </c>
      <c r="B10" s="2" t="s">
        <v>19</v>
      </c>
      <c r="C10" s="2">
        <v>1</v>
      </c>
      <c r="D10" s="2">
        <v>2</v>
      </c>
      <c r="E10" s="2">
        <v>3</v>
      </c>
      <c r="F10" s="1">
        <f t="shared" si="1"/>
        <v>2</v>
      </c>
      <c r="G10" s="3">
        <f>MAX(H8,H9)</f>
        <v>5</v>
      </c>
      <c r="H10" s="3">
        <f t="shared" si="2"/>
        <v>7</v>
      </c>
      <c r="I10" s="3">
        <f t="shared" si="3"/>
        <v>5</v>
      </c>
      <c r="J10" s="3">
        <f>MIN(I12:I13)</f>
        <v>7</v>
      </c>
      <c r="K10" s="3">
        <f t="shared" si="0"/>
        <v>0</v>
      </c>
    </row>
    <row r="11" spans="1:11" x14ac:dyDescent="0.3">
      <c r="A11" s="1" t="s">
        <v>10</v>
      </c>
      <c r="B11" s="2" t="s">
        <v>9</v>
      </c>
      <c r="C11" s="2">
        <v>4</v>
      </c>
      <c r="D11" s="2">
        <v>5</v>
      </c>
      <c r="E11" s="2">
        <v>12</v>
      </c>
      <c r="F11" s="1">
        <f t="shared" si="1"/>
        <v>6</v>
      </c>
      <c r="G11" s="3">
        <f>MAX(H10)</f>
        <v>7</v>
      </c>
      <c r="H11" s="3">
        <f t="shared" si="2"/>
        <v>13</v>
      </c>
      <c r="I11" s="3">
        <f t="shared" si="3"/>
        <v>9</v>
      </c>
      <c r="J11" s="3">
        <v>15</v>
      </c>
      <c r="K11" s="3">
        <f t="shared" si="0"/>
        <v>2</v>
      </c>
    </row>
    <row r="12" spans="1:11" x14ac:dyDescent="0.3">
      <c r="A12" s="1" t="s">
        <v>11</v>
      </c>
      <c r="B12" s="2" t="s">
        <v>9</v>
      </c>
      <c r="C12" s="2">
        <v>3</v>
      </c>
      <c r="D12" s="2">
        <v>5</v>
      </c>
      <c r="E12" s="2">
        <v>7</v>
      </c>
      <c r="F12" s="1">
        <f t="shared" si="1"/>
        <v>5</v>
      </c>
      <c r="G12" s="3">
        <f>MAX(H10)</f>
        <v>7</v>
      </c>
      <c r="H12" s="3">
        <f t="shared" si="2"/>
        <v>12</v>
      </c>
      <c r="I12" s="3">
        <f t="shared" si="3"/>
        <v>7</v>
      </c>
      <c r="J12" s="3">
        <v>12</v>
      </c>
      <c r="K12" s="3">
        <f t="shared" si="0"/>
        <v>0</v>
      </c>
    </row>
    <row r="13" spans="1:11" x14ac:dyDescent="0.3">
      <c r="A13" s="1" t="s">
        <v>12</v>
      </c>
      <c r="B13" s="2" t="s">
        <v>11</v>
      </c>
      <c r="C13" s="2">
        <v>2</v>
      </c>
      <c r="D13" s="2">
        <v>3</v>
      </c>
      <c r="E13" s="2">
        <v>4</v>
      </c>
      <c r="F13" s="1">
        <f t="shared" si="1"/>
        <v>3</v>
      </c>
      <c r="G13" s="3">
        <f>MAX(H12)</f>
        <v>12</v>
      </c>
      <c r="H13" s="3">
        <f t="shared" si="2"/>
        <v>15</v>
      </c>
      <c r="I13" s="3">
        <f t="shared" si="3"/>
        <v>12</v>
      </c>
      <c r="J13" s="3">
        <f>MIN(I15,I16)</f>
        <v>15</v>
      </c>
      <c r="K13" s="3">
        <f t="shared" si="0"/>
        <v>0</v>
      </c>
    </row>
    <row r="14" spans="1:11" x14ac:dyDescent="0.3">
      <c r="A14" s="1" t="s">
        <v>13</v>
      </c>
      <c r="B14" s="2" t="s">
        <v>9</v>
      </c>
      <c r="C14" s="2">
        <v>2</v>
      </c>
      <c r="D14" s="2">
        <v>3</v>
      </c>
      <c r="E14" s="2">
        <v>10</v>
      </c>
      <c r="F14" s="1">
        <f t="shared" si="1"/>
        <v>4</v>
      </c>
      <c r="G14" s="3">
        <f>MAX(H10)</f>
        <v>7</v>
      </c>
      <c r="H14" s="3">
        <f t="shared" si="2"/>
        <v>11</v>
      </c>
      <c r="I14" s="3">
        <f t="shared" si="3"/>
        <v>11</v>
      </c>
      <c r="J14" s="3">
        <v>15</v>
      </c>
      <c r="K14" s="3">
        <f t="shared" si="0"/>
        <v>4</v>
      </c>
    </row>
    <row r="15" spans="1:11" x14ac:dyDescent="0.3">
      <c r="A15" s="1" t="s">
        <v>14</v>
      </c>
      <c r="B15" s="2" t="s">
        <v>20</v>
      </c>
      <c r="C15" s="2">
        <v>2</v>
      </c>
      <c r="D15" s="2">
        <v>3</v>
      </c>
      <c r="E15" s="2">
        <v>4</v>
      </c>
      <c r="F15" s="1">
        <f t="shared" si="1"/>
        <v>3</v>
      </c>
      <c r="G15" s="3">
        <f>MAX(H11,H14,H13)</f>
        <v>15</v>
      </c>
      <c r="H15" s="3">
        <f t="shared" si="2"/>
        <v>18</v>
      </c>
      <c r="I15" s="3">
        <f t="shared" si="3"/>
        <v>15</v>
      </c>
      <c r="J15" s="3">
        <f>I17</f>
        <v>18</v>
      </c>
      <c r="K15" s="3">
        <f t="shared" si="0"/>
        <v>0</v>
      </c>
    </row>
    <row r="16" spans="1:11" x14ac:dyDescent="0.3">
      <c r="A16" s="1" t="s">
        <v>15</v>
      </c>
      <c r="B16" s="2" t="s">
        <v>21</v>
      </c>
      <c r="C16" s="2">
        <v>2</v>
      </c>
      <c r="D16" s="2">
        <v>3</v>
      </c>
      <c r="E16" s="2">
        <v>10</v>
      </c>
      <c r="F16" s="1">
        <f t="shared" si="1"/>
        <v>4</v>
      </c>
      <c r="G16" s="3">
        <f>MAX(H11,H13)</f>
        <v>15</v>
      </c>
      <c r="H16" s="3">
        <f t="shared" si="2"/>
        <v>19</v>
      </c>
      <c r="I16" s="3">
        <f t="shared" si="3"/>
        <v>16</v>
      </c>
      <c r="J16" s="3">
        <v>20</v>
      </c>
      <c r="K16" s="3">
        <f t="shared" si="0"/>
        <v>1</v>
      </c>
    </row>
    <row r="17" spans="1:11" x14ac:dyDescent="0.3">
      <c r="A17" s="1" t="s">
        <v>16</v>
      </c>
      <c r="B17" s="2" t="s">
        <v>14</v>
      </c>
      <c r="C17" s="2">
        <v>1</v>
      </c>
      <c r="D17" s="2">
        <v>2</v>
      </c>
      <c r="E17" s="2">
        <v>3</v>
      </c>
      <c r="F17" s="1">
        <f t="shared" si="1"/>
        <v>2</v>
      </c>
      <c r="G17" s="3">
        <f>MAX(H15)</f>
        <v>18</v>
      </c>
      <c r="H17" s="3">
        <f t="shared" si="2"/>
        <v>20</v>
      </c>
      <c r="I17" s="3">
        <f t="shared" si="3"/>
        <v>18</v>
      </c>
      <c r="J17" s="3">
        <v>20</v>
      </c>
      <c r="K17" s="3">
        <f t="shared" si="0"/>
        <v>0</v>
      </c>
    </row>
    <row r="18" spans="1:11" x14ac:dyDescent="0.3">
      <c r="A18" s="1" t="s">
        <v>17</v>
      </c>
      <c r="B18" s="2" t="s">
        <v>22</v>
      </c>
      <c r="C18" s="2">
        <v>1</v>
      </c>
      <c r="D18" s="2">
        <v>2</v>
      </c>
      <c r="E18" s="2">
        <v>3</v>
      </c>
      <c r="F18" s="1">
        <f t="shared" si="1"/>
        <v>2</v>
      </c>
      <c r="G18" s="3">
        <f>MAX(H16,H17)</f>
        <v>20</v>
      </c>
      <c r="H18" s="3">
        <f t="shared" si="2"/>
        <v>22</v>
      </c>
      <c r="I18" s="3">
        <f t="shared" si="3"/>
        <v>20</v>
      </c>
      <c r="J18" s="3">
        <v>22</v>
      </c>
      <c r="K18" s="3">
        <f>J18-H18</f>
        <v>0</v>
      </c>
    </row>
    <row r="19" spans="1:11" x14ac:dyDescent="0.3">
      <c r="A19" s="9" t="s">
        <v>28</v>
      </c>
      <c r="B19" s="9"/>
      <c r="C19" s="9"/>
      <c r="D19" s="9"/>
      <c r="E19" s="9"/>
      <c r="F19" s="9"/>
      <c r="G19" s="6">
        <f>H18</f>
        <v>22</v>
      </c>
      <c r="H19" s="6">
        <f>H18</f>
        <v>22</v>
      </c>
      <c r="I19" s="6"/>
      <c r="J19" s="6">
        <f>H18</f>
        <v>22</v>
      </c>
      <c r="K19" s="6"/>
    </row>
  </sheetData>
  <mergeCells count="13">
    <mergeCell ref="A2:B2"/>
    <mergeCell ref="A3:B3"/>
    <mergeCell ref="A4:B4"/>
    <mergeCell ref="G6:G7"/>
    <mergeCell ref="H6:H7"/>
    <mergeCell ref="K6:K7"/>
    <mergeCell ref="A5:B5"/>
    <mergeCell ref="I6:I7"/>
    <mergeCell ref="J6:J7"/>
    <mergeCell ref="A19:F19"/>
    <mergeCell ref="A6:A7"/>
    <mergeCell ref="B6:B7"/>
    <mergeCell ref="C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1.1 PERT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Nazifbariq Aqil</dc:creator>
  <cp:lastModifiedBy>Christo Nugraha</cp:lastModifiedBy>
  <dcterms:created xsi:type="dcterms:W3CDTF">2023-11-15T07:14:25Z</dcterms:created>
  <dcterms:modified xsi:type="dcterms:W3CDTF">2023-12-19T08:51:41Z</dcterms:modified>
</cp:coreProperties>
</file>