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c2f1dc68cd9768/DOCUMENTS/finance de marche/mon livre/Excel/"/>
    </mc:Choice>
  </mc:AlternateContent>
  <xr:revisionPtr revIDLastSave="14" documentId="8_{4C6874C3-BC18-427A-B796-026D69D4235C}" xr6:coauthVersionLast="47" xr6:coauthVersionMax="47" xr10:uidLastSave="{16E77109-97AA-4257-BDC4-E441FCB3AE07}"/>
  <bookViews>
    <workbookView xWindow="-120" yWindow="-120" windowWidth="19440" windowHeight="15000" xr2:uid="{2FA8AC1B-BC79-400E-A38C-CA9C235A7AE3}"/>
  </bookViews>
  <sheets>
    <sheet name="correlation" sheetId="2" r:id="rId1"/>
    <sheet name="allocation de pf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" i="2" l="1"/>
  <c r="E40" i="2"/>
  <c r="D40" i="2"/>
  <c r="C40" i="2"/>
  <c r="B40" i="2"/>
  <c r="F39" i="2"/>
  <c r="E39" i="2"/>
  <c r="D39" i="2"/>
  <c r="C39" i="2"/>
  <c r="B39" i="2"/>
  <c r="F38" i="2"/>
  <c r="E38" i="2"/>
  <c r="D38" i="2"/>
  <c r="C38" i="2"/>
  <c r="B38" i="2"/>
  <c r="I3" i="2" a="1"/>
  <c r="M35" i="2" s="1"/>
  <c r="I4" i="2" l="1"/>
  <c r="M6" i="2"/>
  <c r="I10" i="2"/>
  <c r="J13" i="2"/>
  <c r="K16" i="2"/>
  <c r="L19" i="2"/>
  <c r="M22" i="2"/>
  <c r="I26" i="2"/>
  <c r="J29" i="2"/>
  <c r="K32" i="2"/>
  <c r="L35" i="2"/>
  <c r="J3" i="2"/>
  <c r="K4" i="2"/>
  <c r="K5" i="2"/>
  <c r="I7" i="2"/>
  <c r="L8" i="2"/>
  <c r="J10" i="2"/>
  <c r="M11" i="2"/>
  <c r="K13" i="2"/>
  <c r="I15" i="2"/>
  <c r="L16" i="2"/>
  <c r="J18" i="2"/>
  <c r="M19" i="2"/>
  <c r="K21" i="2"/>
  <c r="I23" i="2"/>
  <c r="L24" i="2"/>
  <c r="J26" i="2"/>
  <c r="M27" i="2"/>
  <c r="K29" i="2"/>
  <c r="I31" i="2"/>
  <c r="L32" i="2"/>
  <c r="J34" i="2"/>
  <c r="J36" i="2"/>
  <c r="K35" i="2"/>
  <c r="L34" i="2"/>
  <c r="M33" i="2"/>
  <c r="I33" i="2"/>
  <c r="J32" i="2"/>
  <c r="K31" i="2"/>
  <c r="L30" i="2"/>
  <c r="M29" i="2"/>
  <c r="I29" i="2"/>
  <c r="J28" i="2"/>
  <c r="K27" i="2"/>
  <c r="L26" i="2"/>
  <c r="M25" i="2"/>
  <c r="I25" i="2"/>
  <c r="J24" i="2"/>
  <c r="K23" i="2"/>
  <c r="L22" i="2"/>
  <c r="M21" i="2"/>
  <c r="I21" i="2"/>
  <c r="J20" i="2"/>
  <c r="K19" i="2"/>
  <c r="L18" i="2"/>
  <c r="M17" i="2"/>
  <c r="I17" i="2"/>
  <c r="J16" i="2"/>
  <c r="K15" i="2"/>
  <c r="L14" i="2"/>
  <c r="M13" i="2"/>
  <c r="I13" i="2"/>
  <c r="J12" i="2"/>
  <c r="K11" i="2"/>
  <c r="L10" i="2"/>
  <c r="M9" i="2"/>
  <c r="I9" i="2"/>
  <c r="J8" i="2"/>
  <c r="K7" i="2"/>
  <c r="L6" i="2"/>
  <c r="M5" i="2"/>
  <c r="I5" i="2"/>
  <c r="J4" i="2"/>
  <c r="K3" i="2"/>
  <c r="M36" i="2"/>
  <c r="I36" i="2"/>
  <c r="J35" i="2"/>
  <c r="K34" i="2"/>
  <c r="L33" i="2"/>
  <c r="M32" i="2"/>
  <c r="I32" i="2"/>
  <c r="J31" i="2"/>
  <c r="K30" i="2"/>
  <c r="L29" i="2"/>
  <c r="M28" i="2"/>
  <c r="I28" i="2"/>
  <c r="J27" i="2"/>
  <c r="K26" i="2"/>
  <c r="L25" i="2"/>
  <c r="M24" i="2"/>
  <c r="I24" i="2"/>
  <c r="J23" i="2"/>
  <c r="K22" i="2"/>
  <c r="L21" i="2"/>
  <c r="M20" i="2"/>
  <c r="I20" i="2"/>
  <c r="J19" i="2"/>
  <c r="K18" i="2"/>
  <c r="L17" i="2"/>
  <c r="M16" i="2"/>
  <c r="I16" i="2"/>
  <c r="J15" i="2"/>
  <c r="K14" i="2"/>
  <c r="L13" i="2"/>
  <c r="M12" i="2"/>
  <c r="I12" i="2"/>
  <c r="J11" i="2"/>
  <c r="K10" i="2"/>
  <c r="L9" i="2"/>
  <c r="M8" i="2"/>
  <c r="I8" i="2"/>
  <c r="J7" i="2"/>
  <c r="K6" i="2"/>
  <c r="L5" i="2"/>
  <c r="M3" i="2"/>
  <c r="M4" i="2"/>
  <c r="J6" i="2"/>
  <c r="M7" i="2"/>
  <c r="K9" i="2"/>
  <c r="I11" i="2"/>
  <c r="L12" i="2"/>
  <c r="J14" i="2"/>
  <c r="M15" i="2"/>
  <c r="K17" i="2"/>
  <c r="I19" i="2"/>
  <c r="L20" i="2"/>
  <c r="J22" i="2"/>
  <c r="M23" i="2"/>
  <c r="K25" i="2"/>
  <c r="I27" i="2"/>
  <c r="L28" i="2"/>
  <c r="J30" i="2"/>
  <c r="M31" i="2"/>
  <c r="K33" i="2"/>
  <c r="I35" i="2"/>
  <c r="L36" i="2"/>
  <c r="I3" i="2"/>
  <c r="J5" i="2"/>
  <c r="K8" i="2"/>
  <c r="L11" i="2"/>
  <c r="M14" i="2"/>
  <c r="I18" i="2"/>
  <c r="J21" i="2"/>
  <c r="K24" i="2"/>
  <c r="L27" i="2"/>
  <c r="M30" i="2"/>
  <c r="I34" i="2"/>
  <c r="L3" i="2"/>
  <c r="L4" i="2"/>
  <c r="I6" i="2"/>
  <c r="L7" i="2"/>
  <c r="J9" i="2"/>
  <c r="M10" i="2"/>
  <c r="K12" i="2"/>
  <c r="I14" i="2"/>
  <c r="L15" i="2"/>
  <c r="J17" i="2"/>
  <c r="M18" i="2"/>
  <c r="K20" i="2"/>
  <c r="I22" i="2"/>
  <c r="L23" i="2"/>
  <c r="J25" i="2"/>
  <c r="M26" i="2"/>
  <c r="K28" i="2"/>
  <c r="I30" i="2"/>
  <c r="L31" i="2"/>
  <c r="J33" i="2"/>
  <c r="M34" i="2"/>
  <c r="K36" i="2"/>
</calcChain>
</file>

<file path=xl/sharedStrings.xml><?xml version="1.0" encoding="utf-8"?>
<sst xmlns="http://schemas.openxmlformats.org/spreadsheetml/2006/main" count="58" uniqueCount="23">
  <si>
    <t xml:space="preserve">repartition des titres dans le portefeuille </t>
  </si>
  <si>
    <t>annuel</t>
  </si>
  <si>
    <t xml:space="preserve">mensuel </t>
  </si>
  <si>
    <t>The Home Depot</t>
  </si>
  <si>
    <t>Dell emc</t>
  </si>
  <si>
    <t>Alcoa</t>
  </si>
  <si>
    <t>Deere &amp; company</t>
  </si>
  <si>
    <t>Orange</t>
  </si>
  <si>
    <t>taux sans risque</t>
  </si>
  <si>
    <t xml:space="preserve">µ historique </t>
  </si>
  <si>
    <t>µ-rf</t>
  </si>
  <si>
    <t>Z</t>
  </si>
  <si>
    <t>somme</t>
  </si>
  <si>
    <t>poids (wi)</t>
  </si>
  <si>
    <t>Espérance de rendementen excès</t>
  </si>
  <si>
    <t xml:space="preserve">variance de portefeuille </t>
  </si>
  <si>
    <t>la rentabilité</t>
  </si>
  <si>
    <t>la matrice A</t>
  </si>
  <si>
    <t>Date</t>
  </si>
  <si>
    <t>Rend moyen</t>
  </si>
  <si>
    <t>variance</t>
  </si>
  <si>
    <t>ecart type</t>
  </si>
  <si>
    <t xml:space="preserve">la matrice de correlation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</si>
</sst>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164" fontId="0" fillId="3" borderId="0" xfId="0" applyNumberFormat="1" applyFill="1"/>
    <xf numFmtId="165" fontId="0" fillId="3" borderId="0" xfId="0" applyNumberFormat="1" applyFill="1"/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612912</xdr:colOff>
      <xdr:row>12</xdr:row>
      <xdr:rowOff>0</xdr:rowOff>
    </xdr:from>
    <xdr:to>
      <xdr:col>7</xdr:col>
      <xdr:colOff>298892</xdr:colOff>
      <xdr:row>14</xdr:row>
      <xdr:rowOff>82826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0116F2-4855-4D76-8227-F5C8008EC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0612" y="2374900"/>
          <a:ext cx="2200580" cy="451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9BCD-B650-4C15-9730-CD3AD6CA22EF}">
  <dimension ref="A1:M49"/>
  <sheetViews>
    <sheetView tabSelected="1" zoomScale="70" zoomScaleNormal="70" workbookViewId="0">
      <selection activeCell="E45" sqref="E45"/>
    </sheetView>
  </sheetViews>
  <sheetFormatPr baseColWidth="10" defaultColWidth="8.7109375" defaultRowHeight="15" x14ac:dyDescent="0.25"/>
  <cols>
    <col min="1" max="1" width="12.42578125" customWidth="1"/>
    <col min="2" max="2" width="18.140625" customWidth="1"/>
    <col min="3" max="3" width="14" bestFit="1" customWidth="1"/>
    <col min="4" max="4" width="22.7109375" customWidth="1"/>
    <col min="5" max="5" width="14.42578125" customWidth="1"/>
    <col min="6" max="6" width="14" bestFit="1" customWidth="1"/>
    <col min="7" max="7" width="7" customWidth="1"/>
    <col min="8" max="8" width="6.140625" customWidth="1"/>
    <col min="9" max="9" width="16.42578125" customWidth="1"/>
    <col min="10" max="10" width="12.28515625" customWidth="1"/>
    <col min="11" max="11" width="8" customWidth="1"/>
    <col min="12" max="12" width="15.140625" customWidth="1"/>
  </cols>
  <sheetData>
    <row r="1" spans="1:13" x14ac:dyDescent="0.25">
      <c r="A1" s="2"/>
      <c r="B1" s="17" t="s">
        <v>16</v>
      </c>
      <c r="C1" s="17"/>
      <c r="D1" s="17"/>
      <c r="E1" s="17"/>
      <c r="F1" s="17"/>
      <c r="I1" s="17" t="s">
        <v>17</v>
      </c>
      <c r="J1" s="17"/>
      <c r="K1" s="17"/>
      <c r="L1" s="17"/>
      <c r="M1" s="17"/>
    </row>
    <row r="2" spans="1:13" x14ac:dyDescent="0.25">
      <c r="A2" s="3" t="s">
        <v>18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</row>
    <row r="3" spans="1:13" x14ac:dyDescent="0.25">
      <c r="A3" s="8">
        <v>42646</v>
      </c>
      <c r="B3" s="6">
        <v>-1.8573204849238426E-2</v>
      </c>
      <c r="C3" s="6">
        <v>0</v>
      </c>
      <c r="D3" s="6">
        <v>-0.12064344573646849</v>
      </c>
      <c r="E3" s="6">
        <v>1.1599297012302391E-2</v>
      </c>
      <c r="F3" s="6">
        <v>-2.8883183568677747E-2</v>
      </c>
      <c r="I3" t="e">
        <f t="array" ref="I3:M36">rendement-rendmoyen</f>
        <v>#NAME?</v>
      </c>
      <c r="J3" t="e">
        <v>#NAME?</v>
      </c>
      <c r="K3" t="e">
        <v>#NAME?</v>
      </c>
      <c r="L3" t="e">
        <v>#NAME?</v>
      </c>
      <c r="M3" t="e">
        <v>#NAME?</v>
      </c>
    </row>
    <row r="4" spans="1:13" x14ac:dyDescent="0.25">
      <c r="A4" s="8">
        <v>42614</v>
      </c>
      <c r="B4" s="6">
        <v>-4.0560691917685639E-2</v>
      </c>
      <c r="C4" s="6">
        <v>-1.4342705167173167E-2</v>
      </c>
      <c r="D4" s="6">
        <v>5.9523868575266353E-3</v>
      </c>
      <c r="E4" s="6">
        <v>1.6807887998879108E-2</v>
      </c>
      <c r="F4" s="6">
        <v>3.3842070338420689E-2</v>
      </c>
      <c r="I4" t="e">
        <v>#NAME?</v>
      </c>
      <c r="J4" t="e">
        <v>#NAME?</v>
      </c>
      <c r="K4" t="e">
        <v>#NAME?</v>
      </c>
      <c r="L4" t="e">
        <v>#NAME?</v>
      </c>
      <c r="M4" t="e">
        <v>#NAME?</v>
      </c>
    </row>
    <row r="5" spans="1:13" x14ac:dyDescent="0.25">
      <c r="A5" s="8">
        <v>42583</v>
      </c>
      <c r="B5" s="6">
        <v>-2.4827916154977488E-2</v>
      </c>
      <c r="C5" s="6">
        <v>1.250240430852087E-2</v>
      </c>
      <c r="D5" s="6">
        <v>-4.8080182955141076E-2</v>
      </c>
      <c r="E5" s="6">
        <v>8.8019648322710239E-2</v>
      </c>
      <c r="F5" s="6">
        <v>-1.9518542615484642E-2</v>
      </c>
      <c r="I5" t="e">
        <v>#NAME?</v>
      </c>
      <c r="J5" t="e">
        <v>#NAME?</v>
      </c>
      <c r="K5" t="e">
        <v>#NAME?</v>
      </c>
      <c r="L5" t="e">
        <v>#NAME?</v>
      </c>
      <c r="M5" t="e">
        <v>#NAME?</v>
      </c>
    </row>
    <row r="6" spans="1:13" x14ac:dyDescent="0.25">
      <c r="A6" s="8">
        <v>42552</v>
      </c>
      <c r="B6" s="6">
        <v>8.2622197207932929E-2</v>
      </c>
      <c r="C6" s="6">
        <v>1.4439024390243858E-2</v>
      </c>
      <c r="D6" s="6">
        <v>0.14563096642411785</v>
      </c>
      <c r="E6" s="6">
        <v>-4.1090916955318302E-2</v>
      </c>
      <c r="F6" s="6">
        <v>-6.3946406820950208E-2</v>
      </c>
      <c r="I6" t="e">
        <v>#NAME?</v>
      </c>
      <c r="J6" t="e">
        <v>#NAME?</v>
      </c>
      <c r="K6" t="e">
        <v>#NAME?</v>
      </c>
      <c r="L6" t="e">
        <v>#NAME?</v>
      </c>
      <c r="M6" t="e">
        <v>#NAME?</v>
      </c>
    </row>
    <row r="7" spans="1:13" x14ac:dyDescent="0.25">
      <c r="A7" s="8">
        <v>42522</v>
      </c>
      <c r="B7" s="6">
        <v>-3.3530144340751564E-2</v>
      </c>
      <c r="C7" s="6">
        <v>0.14938662001839023</v>
      </c>
      <c r="D7" s="6">
        <v>0</v>
      </c>
      <c r="E7" s="6">
        <v>-7.8023421455350028E-3</v>
      </c>
      <c r="F7" s="6">
        <v>-2.6897801156462533E-2</v>
      </c>
      <c r="I7" t="e">
        <v>#NAME?</v>
      </c>
      <c r="J7" t="e">
        <v>#NAME?</v>
      </c>
      <c r="K7" t="e">
        <v>#NAME?</v>
      </c>
      <c r="L7" t="e">
        <v>#NAME?</v>
      </c>
      <c r="M7" t="e">
        <v>#NAME?</v>
      </c>
    </row>
    <row r="8" spans="1:13" hidden="1" x14ac:dyDescent="0.25">
      <c r="A8" s="8">
        <v>42492</v>
      </c>
      <c r="B8" s="6">
        <v>-8.1104310496398699E-3</v>
      </c>
      <c r="C8" s="6">
        <v>-3.3761674648406265E-2</v>
      </c>
      <c r="D8" s="6">
        <v>-0.16768580579126352</v>
      </c>
      <c r="E8" s="6">
        <v>-2.1638241431225363E-2</v>
      </c>
      <c r="F8" s="6">
        <v>4.7016191832416489E-2</v>
      </c>
      <c r="I8" t="e">
        <v>#NAME?</v>
      </c>
      <c r="J8" t="e">
        <v>#NAME?</v>
      </c>
      <c r="K8" t="e">
        <v>#NAME?</v>
      </c>
      <c r="L8" t="e">
        <v>#NAME?</v>
      </c>
      <c r="M8" t="e">
        <v>#NAME?</v>
      </c>
    </row>
    <row r="9" spans="1:13" hidden="1" x14ac:dyDescent="0.25">
      <c r="A9" s="8">
        <v>42461</v>
      </c>
      <c r="B9" s="6">
        <v>3.4475343276891145E-3</v>
      </c>
      <c r="C9" s="6">
        <v>-1.3700094041207079E-2</v>
      </c>
      <c r="D9" s="6">
        <v>0.16597068038200613</v>
      </c>
      <c r="E9" s="6">
        <v>9.2479567229269463E-2</v>
      </c>
      <c r="F9" s="6">
        <v>-4.5454222386484236E-2</v>
      </c>
      <c r="I9" t="e">
        <v>#NAME?</v>
      </c>
      <c r="J9" t="e">
        <v>#NAME?</v>
      </c>
      <c r="K9" t="e">
        <v>#NAME?</v>
      </c>
      <c r="L9" t="e">
        <v>#NAME?</v>
      </c>
      <c r="M9" t="e">
        <v>#NAME?</v>
      </c>
    </row>
    <row r="10" spans="1:13" hidden="1" x14ac:dyDescent="0.25">
      <c r="A10" s="8">
        <v>42430</v>
      </c>
      <c r="B10" s="6">
        <v>8.0919996693368024E-2</v>
      </c>
      <c r="C10" s="6">
        <v>4.3327015274835561E-2</v>
      </c>
      <c r="D10" s="6">
        <v>7.278821175558027E-2</v>
      </c>
      <c r="E10" s="6">
        <v>-3.2545095925321087E-2</v>
      </c>
      <c r="F10" s="6">
        <v>1.1052751031348399E-2</v>
      </c>
      <c r="I10" t="e">
        <v>#NAME?</v>
      </c>
      <c r="J10" t="e">
        <v>#NAME?</v>
      </c>
      <c r="K10" t="e">
        <v>#NAME?</v>
      </c>
      <c r="L10" t="e">
        <v>#NAME?</v>
      </c>
      <c r="M10" t="e">
        <v>#NAME?</v>
      </c>
    </row>
    <row r="11" spans="1:13" hidden="1" x14ac:dyDescent="0.25">
      <c r="A11" s="8">
        <v>42401</v>
      </c>
      <c r="B11" s="6">
        <v>-1.3041114569390291E-2</v>
      </c>
      <c r="C11" s="6">
        <v>-1.6474097820521586E-3</v>
      </c>
      <c r="D11" s="6">
        <v>0.23026096082100328</v>
      </c>
      <c r="E11" s="6">
        <v>4.116352286433083E-2</v>
      </c>
      <c r="F11" s="6">
        <v>-2.7164686897403322E-2</v>
      </c>
      <c r="I11" t="e">
        <v>#NAME?</v>
      </c>
      <c r="J11" t="e">
        <v>#NAME?</v>
      </c>
      <c r="K11" t="e">
        <v>#NAME?</v>
      </c>
      <c r="L11" t="e">
        <v>#NAME?</v>
      </c>
      <c r="M11" t="e">
        <v>#NAME?</v>
      </c>
    </row>
    <row r="12" spans="1:13" hidden="1" x14ac:dyDescent="0.25">
      <c r="A12" s="8">
        <v>42373</v>
      </c>
      <c r="B12" s="6">
        <v>-4.9073755430875082E-2</v>
      </c>
      <c r="C12" s="6">
        <v>3.9599148305869317E-2</v>
      </c>
      <c r="D12" s="6">
        <v>-0.26139812859136713</v>
      </c>
      <c r="E12" s="6">
        <v>9.7025580251151461E-3</v>
      </c>
      <c r="F12" s="6">
        <v>6.2537913958526606E-2</v>
      </c>
      <c r="I12" t="e">
        <v>#NAME?</v>
      </c>
      <c r="J12" t="e">
        <v>#NAME?</v>
      </c>
      <c r="K12" t="e">
        <v>#NAME?</v>
      </c>
      <c r="L12" t="e">
        <v>#NAME?</v>
      </c>
      <c r="M12" t="e">
        <v>#NAME?</v>
      </c>
    </row>
    <row r="13" spans="1:13" hidden="1" x14ac:dyDescent="0.25">
      <c r="A13" s="8">
        <v>42339</v>
      </c>
      <c r="B13" s="6">
        <v>-7.8022762799977666E-3</v>
      </c>
      <c r="C13" s="6">
        <v>-4.5338046840477327E-2</v>
      </c>
      <c r="D13" s="6">
        <v>5.4487116069594568E-2</v>
      </c>
      <c r="E13" s="6">
        <v>-3.403970588939919E-2</v>
      </c>
      <c r="F13" s="6">
        <v>-1.9910587695706916E-2</v>
      </c>
      <c r="I13" t="e">
        <v>#NAME?</v>
      </c>
      <c r="J13" t="e">
        <v>#NAME?</v>
      </c>
      <c r="K13" t="e">
        <v>#NAME?</v>
      </c>
      <c r="L13" t="e">
        <v>#NAME?</v>
      </c>
      <c r="M13" t="e">
        <v>#NAME?</v>
      </c>
    </row>
    <row r="14" spans="1:13" hidden="1" x14ac:dyDescent="0.25">
      <c r="A14" s="8">
        <v>42310</v>
      </c>
      <c r="B14" s="6">
        <v>8.282089858950116E-2</v>
      </c>
      <c r="C14" s="6">
        <v>0.14553277651227536</v>
      </c>
      <c r="D14" s="6">
        <v>5.1515384216732074E-2</v>
      </c>
      <c r="E14" s="6">
        <v>2.012823915359031E-2</v>
      </c>
      <c r="F14" s="6">
        <v>-2.0512954596369492E-2</v>
      </c>
      <c r="I14" t="e">
        <v>#NAME?</v>
      </c>
      <c r="J14" t="e">
        <v>#NAME?</v>
      </c>
      <c r="K14" t="e">
        <v>#NAME?</v>
      </c>
      <c r="L14" t="e">
        <v>#NAME?</v>
      </c>
      <c r="M14" t="e">
        <v>#NAME?</v>
      </c>
    </row>
    <row r="15" spans="1:13" hidden="1" x14ac:dyDescent="0.25">
      <c r="A15" s="8">
        <v>42278</v>
      </c>
      <c r="B15" s="6">
        <v>7.056908873882671E-2</v>
      </c>
      <c r="C15" s="6">
        <v>-5.1426101987899646E-2</v>
      </c>
      <c r="D15" s="6">
        <v>-7.5569454833350216E-2</v>
      </c>
      <c r="E15" s="6">
        <v>5.4054057817440986E-2</v>
      </c>
      <c r="F15" s="6">
        <v>0.1607139038963851</v>
      </c>
      <c r="I15" t="e">
        <v>#NAME?</v>
      </c>
      <c r="J15" t="e">
        <v>#NAME?</v>
      </c>
      <c r="K15" t="e">
        <v>#NAME?</v>
      </c>
      <c r="L15" t="e">
        <v>#NAME?</v>
      </c>
      <c r="M15" t="e">
        <v>#NAME?</v>
      </c>
    </row>
    <row r="16" spans="1:13" hidden="1" x14ac:dyDescent="0.25">
      <c r="A16" s="8">
        <v>42248</v>
      </c>
      <c r="B16" s="6">
        <v>-3.2794652111617969E-3</v>
      </c>
      <c r="C16" s="6">
        <v>-4.7301006404391596E-2</v>
      </c>
      <c r="D16" s="6">
        <v>2.2222341378145442E-2</v>
      </c>
      <c r="E16" s="6">
        <v>-8.7914692183893042E-2</v>
      </c>
      <c r="F16" s="6">
        <v>-3.8778854912943035E-2</v>
      </c>
      <c r="I16" t="e">
        <v>#NAME?</v>
      </c>
      <c r="J16" t="e">
        <v>#NAME?</v>
      </c>
      <c r="K16" t="e">
        <v>#NAME?</v>
      </c>
      <c r="L16" t="e">
        <v>#NAME?</v>
      </c>
      <c r="M16" t="e">
        <v>#NAME?</v>
      </c>
    </row>
    <row r="17" spans="1:13" hidden="1" x14ac:dyDescent="0.25">
      <c r="A17" s="8">
        <v>42219</v>
      </c>
      <c r="B17" s="6">
        <v>-4.8707003450152875E-3</v>
      </c>
      <c r="C17" s="6">
        <v>6.041863736690186E-2</v>
      </c>
      <c r="D17" s="6">
        <v>-3.9592100736822393E-2</v>
      </c>
      <c r="E17" s="6">
        <v>-0.13524370374560069</v>
      </c>
      <c r="F17" s="6">
        <v>-4.0268921850154758E-2</v>
      </c>
      <c r="I17" t="e">
        <v>#NAME?</v>
      </c>
      <c r="J17" t="e">
        <v>#NAME?</v>
      </c>
      <c r="K17" t="e">
        <v>#NAME?</v>
      </c>
      <c r="L17" t="e">
        <v>#NAME?</v>
      </c>
      <c r="M17" t="e">
        <v>#NAME?</v>
      </c>
    </row>
    <row r="18" spans="1:13" hidden="1" x14ac:dyDescent="0.25">
      <c r="A18" s="8">
        <v>42186</v>
      </c>
      <c r="B18" s="6">
        <v>5.3090631895539031E-2</v>
      </c>
      <c r="C18" s="6">
        <v>1.6068215984424771E-2</v>
      </c>
      <c r="D18" s="6">
        <v>-0.11479812941646977</v>
      </c>
      <c r="E18" s="6">
        <v>-2.5553858683495991E-2</v>
      </c>
      <c r="F18" s="6">
        <v>6.7057339405938346E-2</v>
      </c>
      <c r="I18" t="e">
        <v>#NAME?</v>
      </c>
      <c r="J18" t="e">
        <v>#NAME?</v>
      </c>
      <c r="K18" t="e">
        <v>#NAME?</v>
      </c>
      <c r="L18" t="e">
        <v>#NAME?</v>
      </c>
      <c r="M18" t="e">
        <v>#NAME?</v>
      </c>
    </row>
    <row r="19" spans="1:13" hidden="1" x14ac:dyDescent="0.25">
      <c r="A19" s="8">
        <v>42156</v>
      </c>
      <c r="B19" s="6">
        <v>2.6955549715545622E-3</v>
      </c>
      <c r="C19" s="6">
        <v>-1.9547673126178011E-2</v>
      </c>
      <c r="D19" s="6">
        <v>-0.10799993927775224</v>
      </c>
      <c r="E19" s="6">
        <v>4.2628649957364137E-2</v>
      </c>
      <c r="F19" s="6">
        <v>3.4104581023246582E-3</v>
      </c>
      <c r="I19" t="e">
        <v>#NAME?</v>
      </c>
      <c r="J19" t="e">
        <v>#NAME?</v>
      </c>
      <c r="K19" t="e">
        <v>#NAME?</v>
      </c>
      <c r="L19" t="e">
        <v>#NAME?</v>
      </c>
      <c r="M19" t="e">
        <v>#NAME?</v>
      </c>
    </row>
    <row r="20" spans="1:13" hidden="1" x14ac:dyDescent="0.25">
      <c r="A20" s="8">
        <v>42125</v>
      </c>
      <c r="B20" s="6">
        <v>4.1502305790739324E-2</v>
      </c>
      <c r="C20" s="6">
        <v>8.3147949435996862E-2</v>
      </c>
      <c r="D20" s="6">
        <v>-6.6510111950118481E-2</v>
      </c>
      <c r="E20" s="6">
        <v>3.4909494032668693E-2</v>
      </c>
      <c r="F20" s="6">
        <v>-3.8461210925805955E-2</v>
      </c>
      <c r="I20" t="e">
        <v>#NAME?</v>
      </c>
      <c r="J20" t="e">
        <v>#NAME?</v>
      </c>
      <c r="K20" t="e">
        <v>#NAME?</v>
      </c>
      <c r="L20" t="e">
        <v>#NAME?</v>
      </c>
      <c r="M20" t="e">
        <v>#NAME?</v>
      </c>
    </row>
    <row r="21" spans="1:13" hidden="1" x14ac:dyDescent="0.25">
      <c r="A21" s="8">
        <v>42095</v>
      </c>
      <c r="B21" s="6">
        <v>-5.8356906060300862E-2</v>
      </c>
      <c r="C21" s="6">
        <v>-0.12203584558823533</v>
      </c>
      <c r="D21" s="6">
        <v>3.8699423082028318E-2</v>
      </c>
      <c r="E21" s="6">
        <v>3.227269980141672E-2</v>
      </c>
      <c r="F21" s="6">
        <v>2.3110191284719431E-2</v>
      </c>
      <c r="I21" t="e">
        <v>#NAME?</v>
      </c>
      <c r="J21" t="e">
        <v>#NAME?</v>
      </c>
      <c r="K21" t="e">
        <v>#NAME?</v>
      </c>
      <c r="L21" t="e">
        <v>#NAME?</v>
      </c>
      <c r="M21" t="e">
        <v>#NAME?</v>
      </c>
    </row>
    <row r="22" spans="1:13" hidden="1" x14ac:dyDescent="0.25">
      <c r="A22" s="8">
        <v>42065</v>
      </c>
      <c r="B22" s="6">
        <v>-4.84073879066425E-3</v>
      </c>
      <c r="C22" s="6">
        <v>0.12179404562443615</v>
      </c>
      <c r="D22" s="6">
        <v>-0.12643673674257463</v>
      </c>
      <c r="E22" s="6">
        <v>-2.5475432479323597E-2</v>
      </c>
      <c r="F22" s="6">
        <v>-0.12032947208059583</v>
      </c>
      <c r="I22" t="e">
        <v>#NAME?</v>
      </c>
      <c r="J22" t="e">
        <v>#NAME?</v>
      </c>
      <c r="K22" t="e">
        <v>#NAME?</v>
      </c>
      <c r="L22" t="e">
        <v>#NAME?</v>
      </c>
      <c r="M22" t="e">
        <v>#NAME?</v>
      </c>
    </row>
    <row r="23" spans="1:13" x14ac:dyDescent="0.25">
      <c r="A23" s="8">
        <v>42037</v>
      </c>
      <c r="B23" s="6">
        <v>9.8928135451919932E-2</v>
      </c>
      <c r="C23" s="6">
        <v>-6.6507856300680929E-2</v>
      </c>
      <c r="D23" s="6">
        <v>-5.3242091858417925E-2</v>
      </c>
      <c r="E23" s="6">
        <v>6.3505033793980439E-2</v>
      </c>
      <c r="F23" s="6">
        <v>3.5267003461331138E-2</v>
      </c>
      <c r="I23" t="e">
        <v>#NAME?</v>
      </c>
      <c r="J23" t="e">
        <v>#NAME?</v>
      </c>
      <c r="K23" t="e">
        <v>#NAME?</v>
      </c>
      <c r="L23" t="e">
        <v>#NAME?</v>
      </c>
      <c r="M23" t="e">
        <v>#NAME?</v>
      </c>
    </row>
    <row r="24" spans="1:13" x14ac:dyDescent="0.25">
      <c r="A24" s="8">
        <v>42006</v>
      </c>
      <c r="B24" s="6">
        <v>-5.2404092021111626E-3</v>
      </c>
      <c r="C24" s="6">
        <v>2.2663516905359466E-2</v>
      </c>
      <c r="D24" s="6">
        <v>-8.8663576121270678E-3</v>
      </c>
      <c r="E24" s="6">
        <v>-3.7074599123751571E-2</v>
      </c>
      <c r="F24" s="6">
        <v>3.9007481242988626E-2</v>
      </c>
      <c r="I24" t="e">
        <v>#NAME?</v>
      </c>
      <c r="J24" t="e">
        <v>#NAME?</v>
      </c>
      <c r="K24" t="e">
        <v>#NAME?</v>
      </c>
      <c r="L24" t="e">
        <v>#NAME?</v>
      </c>
      <c r="M24" t="e">
        <v>#NAME?</v>
      </c>
    </row>
    <row r="25" spans="1:13" hidden="1" x14ac:dyDescent="0.25">
      <c r="A25" s="8">
        <v>41974</v>
      </c>
      <c r="B25" s="6">
        <v>6.1080275925414339E-2</v>
      </c>
      <c r="C25" s="6">
        <v>5.7290040586949684E-2</v>
      </c>
      <c r="D25" s="6">
        <v>-8.6755306212560127E-2</v>
      </c>
      <c r="E25" s="6">
        <v>2.8193930993214728E-2</v>
      </c>
      <c r="F25" s="6">
        <v>-1.7687979163642849E-2</v>
      </c>
      <c r="I25" t="e">
        <v>#NAME?</v>
      </c>
      <c r="J25" t="e">
        <v>#NAME?</v>
      </c>
      <c r="K25" t="e">
        <v>#NAME?</v>
      </c>
      <c r="L25" t="e">
        <v>#NAME?</v>
      </c>
      <c r="M25" t="e">
        <v>#NAME?</v>
      </c>
    </row>
    <row r="26" spans="1:13" hidden="1" x14ac:dyDescent="0.25">
      <c r="A26" s="8">
        <v>41946</v>
      </c>
      <c r="B26" s="6">
        <v>1.9278157415310835E-2</v>
      </c>
      <c r="C26" s="6">
        <v>-1.7861249520889251E-2</v>
      </c>
      <c r="D26" s="6">
        <v>3.3495239906089401E-2</v>
      </c>
      <c r="E26" s="6">
        <v>1.2625645498698351E-2</v>
      </c>
      <c r="F26" s="6">
        <v>0.10069184459894968</v>
      </c>
      <c r="I26" t="e">
        <v>#NAME?</v>
      </c>
      <c r="J26" t="e">
        <v>#NAME?</v>
      </c>
      <c r="K26" t="e">
        <v>#NAME?</v>
      </c>
      <c r="L26" t="e">
        <v>#NAME?</v>
      </c>
      <c r="M26" t="e">
        <v>#NAME?</v>
      </c>
    </row>
    <row r="27" spans="1:13" hidden="1" x14ac:dyDescent="0.25">
      <c r="A27" s="8">
        <v>41913</v>
      </c>
      <c r="B27" s="6">
        <v>6.3004112694690237E-2</v>
      </c>
      <c r="C27" s="6">
        <v>1.6440704378993407E-2</v>
      </c>
      <c r="D27" s="6">
        <v>4.1640673901922672E-2</v>
      </c>
      <c r="E27" s="6">
        <v>4.3298102322290054E-2</v>
      </c>
      <c r="F27" s="6">
        <v>7.8019321886064336E-2</v>
      </c>
      <c r="I27" t="e">
        <v>#NAME?</v>
      </c>
      <c r="J27" t="e">
        <v>#NAME?</v>
      </c>
      <c r="K27" t="e">
        <v>#NAME?</v>
      </c>
      <c r="L27" t="e">
        <v>#NAME?</v>
      </c>
      <c r="M27" t="e">
        <v>#NAME?</v>
      </c>
    </row>
    <row r="28" spans="1:13" hidden="1" x14ac:dyDescent="0.25">
      <c r="A28" s="8">
        <v>41884</v>
      </c>
      <c r="B28" s="6">
        <v>-1.3866540230718771E-2</v>
      </c>
      <c r="C28" s="6">
        <v>-7.0406189555126198E-3</v>
      </c>
      <c r="D28" s="6">
        <v>-3.1306460432938998E-2</v>
      </c>
      <c r="E28" s="6">
        <v>-1.7884774126340725E-2</v>
      </c>
      <c r="F28" s="6">
        <v>-2.8985382421295679E-2</v>
      </c>
      <c r="I28" t="e">
        <v>#NAME?</v>
      </c>
      <c r="J28" t="e">
        <v>#NAME?</v>
      </c>
      <c r="K28" t="e">
        <v>#NAME?</v>
      </c>
      <c r="L28" t="e">
        <v>#NAME?</v>
      </c>
      <c r="M28" t="e">
        <v>#NAME?</v>
      </c>
    </row>
    <row r="29" spans="1:13" hidden="1" x14ac:dyDescent="0.25">
      <c r="A29" s="8">
        <v>41852</v>
      </c>
      <c r="B29" s="6">
        <v>0.15646267837363539</v>
      </c>
      <c r="C29" s="6">
        <v>0.14265927977839343</v>
      </c>
      <c r="D29" s="6">
        <v>1.5275480087856346E-2</v>
      </c>
      <c r="E29" s="6">
        <v>-1.1984555941950921E-2</v>
      </c>
      <c r="F29" s="6">
        <v>-2.4421429126599732E-2</v>
      </c>
      <c r="I29" t="e">
        <v>#NAME?</v>
      </c>
      <c r="J29" t="e">
        <v>#NAME?</v>
      </c>
      <c r="K29" t="e">
        <v>#NAME?</v>
      </c>
      <c r="L29" t="e">
        <v>#NAME?</v>
      </c>
      <c r="M29" t="e">
        <v>#NAME?</v>
      </c>
    </row>
    <row r="30" spans="1:13" hidden="1" x14ac:dyDescent="0.25">
      <c r="A30" s="8">
        <v>41821</v>
      </c>
      <c r="B30" s="6">
        <v>-1.3587234023850277E-3</v>
      </c>
      <c r="C30" s="6">
        <v>-1.1304702523163138E-2</v>
      </c>
      <c r="D30" s="6">
        <v>0.10073864734731561</v>
      </c>
      <c r="E30" s="6">
        <v>-6.0077243685807837E-2</v>
      </c>
      <c r="F30" s="6">
        <v>-1.5190058469450639E-2</v>
      </c>
      <c r="I30" t="e">
        <v>#NAME?</v>
      </c>
      <c r="J30" t="e">
        <v>#NAME?</v>
      </c>
      <c r="K30" t="e">
        <v>#NAME?</v>
      </c>
      <c r="L30" t="e">
        <v>#NAME?</v>
      </c>
      <c r="M30" t="e">
        <v>#NAME?</v>
      </c>
    </row>
    <row r="31" spans="1:13" x14ac:dyDescent="0.25">
      <c r="A31" s="8">
        <v>41792</v>
      </c>
      <c r="B31" s="6">
        <v>1.4999839272910041E-2</v>
      </c>
      <c r="C31" s="6">
        <v>1.7762358034575834E-2</v>
      </c>
      <c r="D31" s="6">
        <v>9.4048377069588018E-2</v>
      </c>
      <c r="E31" s="6">
        <v>-1.8948443853159357E-4</v>
      </c>
      <c r="F31" s="6">
        <v>-1.5576622168820251E-2</v>
      </c>
      <c r="I31" t="e">
        <v>#NAME?</v>
      </c>
      <c r="J31" t="e">
        <v>#NAME?</v>
      </c>
      <c r="K31" t="e">
        <v>#NAME?</v>
      </c>
      <c r="L31" t="e">
        <v>#NAME?</v>
      </c>
      <c r="M31" t="e">
        <v>#NAME?</v>
      </c>
    </row>
    <row r="32" spans="1:13" x14ac:dyDescent="0.25">
      <c r="A32" s="8">
        <v>41760</v>
      </c>
      <c r="B32" s="6">
        <v>9.0554792745926056E-3</v>
      </c>
      <c r="C32" s="6">
        <v>-6.0457470816036522E-2</v>
      </c>
      <c r="D32" s="6">
        <v>1.2674635738875261E-2</v>
      </c>
      <c r="E32" s="6">
        <v>-2.3248278981649658E-2</v>
      </c>
      <c r="F32" s="6">
        <v>4.1199732827260131E-2</v>
      </c>
      <c r="I32" t="e">
        <v>#NAME?</v>
      </c>
      <c r="J32" t="e">
        <v>#NAME?</v>
      </c>
      <c r="K32" t="e">
        <v>#NAME?</v>
      </c>
      <c r="L32" t="e">
        <v>#NAME?</v>
      </c>
      <c r="M32" t="e">
        <v>#NAME?</v>
      </c>
    </row>
    <row r="33" spans="1:13" x14ac:dyDescent="0.25">
      <c r="A33" s="8">
        <v>41730</v>
      </c>
      <c r="B33" s="6">
        <v>4.802373037428977E-3</v>
      </c>
      <c r="C33" s="6">
        <v>2.2301338649957231E-2</v>
      </c>
      <c r="D33" s="6">
        <v>4.6620000132953122E-2</v>
      </c>
      <c r="E33" s="6">
        <v>2.7973513162074796E-2</v>
      </c>
      <c r="F33" s="6">
        <v>9.5983527886163808E-2</v>
      </c>
      <c r="I33" t="e">
        <v>#NAME?</v>
      </c>
      <c r="J33" t="e">
        <v>#NAME?</v>
      </c>
      <c r="K33" t="e">
        <v>#NAME?</v>
      </c>
      <c r="L33" t="e">
        <v>#NAME?</v>
      </c>
      <c r="M33" t="e">
        <v>#NAME?</v>
      </c>
    </row>
    <row r="34" spans="1:13" x14ac:dyDescent="0.25">
      <c r="A34" s="8">
        <v>41701</v>
      </c>
      <c r="B34" s="6">
        <v>-2.9804304106766481E-2</v>
      </c>
      <c r="C34" s="6">
        <v>8.1405735054054906E-2</v>
      </c>
      <c r="D34" s="6">
        <v>9.6251891107204945E-2</v>
      </c>
      <c r="E34" s="6">
        <v>6.2810446338525144E-2</v>
      </c>
      <c r="F34" s="6">
        <v>0.18181776568513644</v>
      </c>
      <c r="I34" t="e">
        <v>#NAME?</v>
      </c>
      <c r="J34" t="e">
        <v>#NAME?</v>
      </c>
      <c r="K34" t="e">
        <v>#NAME?</v>
      </c>
      <c r="L34" t="e">
        <v>#NAME?</v>
      </c>
      <c r="M34" t="e">
        <v>#NAME?</v>
      </c>
    </row>
    <row r="35" spans="1:13" x14ac:dyDescent="0.25">
      <c r="A35" s="8">
        <v>41673</v>
      </c>
      <c r="B35" s="6">
        <v>6.7403963094583907E-2</v>
      </c>
      <c r="C35" s="6">
        <v>-1.1538695731595822E-2</v>
      </c>
      <c r="D35" s="6">
        <v>2.2662332997168907E-2</v>
      </c>
      <c r="E35" s="6">
        <v>-3.4883567451302852E-4</v>
      </c>
      <c r="F35" s="6">
        <v>4.0389221942176475E-3</v>
      </c>
      <c r="I35" t="e">
        <v>#NAME?</v>
      </c>
      <c r="J35" t="e">
        <v>#NAME?</v>
      </c>
      <c r="K35" t="e">
        <v>#NAME?</v>
      </c>
      <c r="L35" t="e">
        <v>#NAME?</v>
      </c>
      <c r="M35" t="e">
        <v>#NAME?</v>
      </c>
    </row>
    <row r="36" spans="1:13" x14ac:dyDescent="0.25">
      <c r="A36" s="8">
        <v>41641</v>
      </c>
      <c r="B36" s="6">
        <v>-6.6674621418529298E-2</v>
      </c>
      <c r="C36" s="6">
        <v>5.2048300823163897E-2</v>
      </c>
      <c r="D36" s="6">
        <v>8.2784626016651236E-2</v>
      </c>
      <c r="E36" s="6">
        <v>-5.8797841077502071E-2</v>
      </c>
      <c r="F36" s="6">
        <v>2.429794421147781E-3</v>
      </c>
      <c r="I36" t="e">
        <v>#NAME?</v>
      </c>
      <c r="J36" t="e">
        <v>#NAME?</v>
      </c>
      <c r="K36" t="e">
        <v>#NAME?</v>
      </c>
      <c r="L36" t="e">
        <v>#NAME?</v>
      </c>
      <c r="M36" t="e">
        <v>#NAME?</v>
      </c>
    </row>
    <row r="37" spans="1:13" x14ac:dyDescent="0.25">
      <c r="A37" s="8"/>
      <c r="B37" s="6"/>
      <c r="C37" s="6"/>
      <c r="D37" s="6"/>
      <c r="E37" s="6"/>
      <c r="F37" s="6"/>
    </row>
    <row r="38" spans="1:13" x14ac:dyDescent="0.25">
      <c r="A38" s="2" t="s">
        <v>19</v>
      </c>
      <c r="B38" s="6">
        <f>AVERAGE(B3:B36)</f>
        <v>1.5555037629277298E-2</v>
      </c>
      <c r="C38" s="6">
        <f t="shared" ref="C38:F38" si="0">AVERAGE(C3:C36)</f>
        <v>1.6911057647042465E-2</v>
      </c>
      <c r="D38" s="6">
        <f t="shared" si="0"/>
        <v>7.3044479838199866E-4</v>
      </c>
      <c r="E38" s="6">
        <f t="shared" si="0"/>
        <v>1.8018438774915248E-3</v>
      </c>
      <c r="F38" s="6">
        <f t="shared" si="0"/>
        <v>1.1623761682249748E-2</v>
      </c>
    </row>
    <row r="39" spans="1:13" x14ac:dyDescent="0.25">
      <c r="A39" s="2" t="s">
        <v>20</v>
      </c>
      <c r="B39" s="6">
        <f>_xlfn.VAR.P(B3:B36)</f>
        <v>2.4769014854667719E-3</v>
      </c>
      <c r="C39" s="6">
        <f t="shared" ref="C39:F39" si="1">_xlfn.VAR.P(C3:C36)</f>
        <v>3.8312246953373314E-3</v>
      </c>
      <c r="D39" s="6">
        <f t="shared" si="1"/>
        <v>9.7946168857321343E-3</v>
      </c>
      <c r="E39" s="6">
        <f t="shared" si="1"/>
        <v>2.3115163367517571E-3</v>
      </c>
      <c r="F39" s="6">
        <f t="shared" si="1"/>
        <v>3.7530466863188428E-3</v>
      </c>
    </row>
    <row r="40" spans="1:13" x14ac:dyDescent="0.25">
      <c r="A40" s="2" t="s">
        <v>21</v>
      </c>
      <c r="B40" s="6">
        <f>_xlfn.STDEV.P(B3:B36)</f>
        <v>4.9768478834165422E-2</v>
      </c>
      <c r="C40" s="6">
        <f t="shared" ref="C40:F40" si="2">_xlfn.STDEV.P(C3:C36)</f>
        <v>6.1896887606222424E-2</v>
      </c>
      <c r="D40" s="6">
        <f t="shared" si="2"/>
        <v>9.8967756798525722E-2</v>
      </c>
      <c r="E40" s="6">
        <f t="shared" si="2"/>
        <v>4.8078231422877413E-2</v>
      </c>
      <c r="F40" s="6">
        <f t="shared" si="2"/>
        <v>6.1262114608613069E-2</v>
      </c>
    </row>
    <row r="42" spans="1:13" x14ac:dyDescent="0.25">
      <c r="A42" s="9"/>
      <c r="B42" s="10" t="s">
        <v>22</v>
      </c>
      <c r="C42" s="10"/>
      <c r="D42" s="10"/>
      <c r="E42" s="10"/>
      <c r="F42" s="10"/>
    </row>
    <row r="43" spans="1:13" x14ac:dyDescent="0.25">
      <c r="A43" s="10"/>
      <c r="B43" s="11"/>
      <c r="C43" s="11"/>
      <c r="D43" s="11"/>
      <c r="E43" s="11"/>
      <c r="F43" s="11"/>
    </row>
    <row r="44" spans="1:13" x14ac:dyDescent="0.25">
      <c r="A44" s="10"/>
      <c r="B44" s="12" t="s">
        <v>3</v>
      </c>
      <c r="C44" s="12" t="s">
        <v>4</v>
      </c>
      <c r="D44" s="12" t="s">
        <v>5</v>
      </c>
      <c r="E44" s="12" t="s">
        <v>6</v>
      </c>
      <c r="F44" s="12" t="s">
        <v>7</v>
      </c>
    </row>
    <row r="45" spans="1:13" x14ac:dyDescent="0.25">
      <c r="A45" s="10" t="s">
        <v>3</v>
      </c>
      <c r="B45" s="13">
        <v>1</v>
      </c>
      <c r="C45" s="13">
        <v>0.20835393249072684</v>
      </c>
      <c r="D45" s="13">
        <v>6.3580807981364576E-2</v>
      </c>
      <c r="E45" s="13">
        <v>7.8552856483009137E-2</v>
      </c>
      <c r="F45" s="13">
        <v>-9.2301965731435478E-3</v>
      </c>
    </row>
    <row r="46" spans="1:13" x14ac:dyDescent="0.25">
      <c r="A46" s="10" t="s">
        <v>4</v>
      </c>
      <c r="B46" s="13"/>
      <c r="C46" s="13">
        <v>1</v>
      </c>
      <c r="D46" s="13">
        <v>-4.592454332497807E-2</v>
      </c>
      <c r="E46" s="13">
        <v>-0.10923126491561388</v>
      </c>
      <c r="F46" s="13">
        <v>-0.25419831279895927</v>
      </c>
    </row>
    <row r="47" spans="1:13" x14ac:dyDescent="0.25">
      <c r="A47" s="10" t="s">
        <v>5</v>
      </c>
      <c r="B47" s="13"/>
      <c r="C47" s="13"/>
      <c r="D47" s="13">
        <v>1.0000000000000002</v>
      </c>
      <c r="E47" s="13">
        <v>2.5840238296738604E-2</v>
      </c>
      <c r="F47" s="13">
        <v>-9.1660388893064895E-2</v>
      </c>
    </row>
    <row r="48" spans="1:13" x14ac:dyDescent="0.25">
      <c r="A48" t="s">
        <v>6</v>
      </c>
      <c r="B48" s="6"/>
      <c r="C48" s="6"/>
      <c r="D48" s="6"/>
      <c r="E48" s="6">
        <v>1</v>
      </c>
      <c r="F48" s="6">
        <v>0.32883726484891879</v>
      </c>
    </row>
    <row r="49" spans="1:6" x14ac:dyDescent="0.25">
      <c r="A49" t="s">
        <v>7</v>
      </c>
      <c r="B49" s="6"/>
      <c r="C49" s="6"/>
      <c r="D49" s="6"/>
      <c r="E49" s="6"/>
      <c r="F49" s="6">
        <v>0.99999999999999989</v>
      </c>
    </row>
  </sheetData>
  <mergeCells count="2">
    <mergeCell ref="B1:F1"/>
    <mergeCell ref="I1:M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6728-5FAC-49CB-ADCC-7D058424FCF8}">
  <dimension ref="A1:K27"/>
  <sheetViews>
    <sheetView zoomScale="85" zoomScaleNormal="85" workbookViewId="0">
      <selection activeCell="H29" sqref="H29"/>
    </sheetView>
  </sheetViews>
  <sheetFormatPr baseColWidth="10" defaultColWidth="8.7109375" defaultRowHeight="15" x14ac:dyDescent="0.25"/>
  <cols>
    <col min="1" max="1" width="32.28515625" customWidth="1"/>
    <col min="2" max="2" width="14.140625" customWidth="1"/>
    <col min="6" max="6" width="18.42578125" customWidth="1"/>
    <col min="10" max="10" width="14.85546875" customWidth="1"/>
  </cols>
  <sheetData>
    <row r="1" spans="1:11" ht="23.25" x14ac:dyDescent="0.35">
      <c r="A1" s="1" t="s">
        <v>0</v>
      </c>
    </row>
    <row r="3" spans="1:11" x14ac:dyDescent="0.25">
      <c r="C3" s="2" t="s">
        <v>1</v>
      </c>
      <c r="D3" s="2" t="s">
        <v>2</v>
      </c>
      <c r="F3" s="3"/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</row>
    <row r="4" spans="1:11" x14ac:dyDescent="0.25">
      <c r="A4" s="2" t="s">
        <v>8</v>
      </c>
      <c r="C4">
        <v>0.05</v>
      </c>
      <c r="D4" s="11"/>
      <c r="F4" s="3" t="s">
        <v>3</v>
      </c>
      <c r="G4" s="15"/>
      <c r="H4" s="15"/>
      <c r="I4" s="15"/>
      <c r="J4" s="15"/>
      <c r="K4" s="15"/>
    </row>
    <row r="5" spans="1:11" x14ac:dyDescent="0.25">
      <c r="A5" s="2"/>
      <c r="F5" s="3" t="s">
        <v>4</v>
      </c>
      <c r="G5" s="15"/>
      <c r="H5" s="15"/>
      <c r="I5" s="15"/>
      <c r="J5" s="15"/>
      <c r="K5" s="15"/>
    </row>
    <row r="6" spans="1:11" x14ac:dyDescent="0.25">
      <c r="F6" s="3" t="s">
        <v>5</v>
      </c>
      <c r="G6" s="15"/>
      <c r="H6" s="15"/>
      <c r="I6" s="15"/>
      <c r="J6" s="15"/>
      <c r="K6" s="15"/>
    </row>
    <row r="7" spans="1:11" x14ac:dyDescent="0.25">
      <c r="F7" s="3" t="s">
        <v>6</v>
      </c>
      <c r="G7" s="15"/>
      <c r="H7" s="15"/>
      <c r="I7" s="15"/>
      <c r="J7" s="15"/>
      <c r="K7" s="15"/>
    </row>
    <row r="8" spans="1:11" x14ac:dyDescent="0.25">
      <c r="F8" s="3" t="s">
        <v>7</v>
      </c>
      <c r="G8" s="15"/>
      <c r="H8" s="15"/>
      <c r="I8" s="15"/>
      <c r="J8" s="15"/>
      <c r="K8" s="15"/>
    </row>
    <row r="9" spans="1:11" x14ac:dyDescent="0.25">
      <c r="F9" s="3"/>
      <c r="G9" s="4"/>
      <c r="H9" s="4"/>
      <c r="I9" s="4"/>
      <c r="J9" s="4"/>
      <c r="K9" s="4"/>
    </row>
    <row r="10" spans="1:11" x14ac:dyDescent="0.25">
      <c r="F10" s="3"/>
      <c r="G10" s="4"/>
      <c r="H10" s="4"/>
      <c r="I10" s="4"/>
      <c r="J10" s="4"/>
      <c r="K10" s="4"/>
    </row>
    <row r="11" spans="1:11" ht="18.75" x14ac:dyDescent="0.3">
      <c r="B11" s="5" t="s">
        <v>9</v>
      </c>
      <c r="C11" t="s">
        <v>10</v>
      </c>
      <c r="D11" t="s">
        <v>11</v>
      </c>
    </row>
    <row r="12" spans="1:11" x14ac:dyDescent="0.25">
      <c r="A12" s="3" t="s">
        <v>3</v>
      </c>
      <c r="B12" s="13"/>
      <c r="C12" s="14"/>
      <c r="D12" s="14"/>
    </row>
    <row r="13" spans="1:11" x14ac:dyDescent="0.25">
      <c r="A13" s="3" t="s">
        <v>4</v>
      </c>
      <c r="B13" s="13"/>
      <c r="C13" s="14"/>
      <c r="D13" s="14"/>
    </row>
    <row r="14" spans="1:11" x14ac:dyDescent="0.25">
      <c r="A14" s="3" t="s">
        <v>5</v>
      </c>
      <c r="B14" s="13"/>
      <c r="C14" s="14"/>
      <c r="D14" s="14"/>
    </row>
    <row r="15" spans="1:11" x14ac:dyDescent="0.25">
      <c r="A15" s="3" t="s">
        <v>6</v>
      </c>
      <c r="B15" s="13"/>
      <c r="C15" s="14"/>
      <c r="D15" s="14"/>
    </row>
    <row r="16" spans="1:11" x14ac:dyDescent="0.25">
      <c r="A16" s="3" t="s">
        <v>7</v>
      </c>
      <c r="B16" s="13"/>
      <c r="C16" s="14"/>
      <c r="D16" s="14"/>
    </row>
    <row r="17" spans="1:4" x14ac:dyDescent="0.25">
      <c r="B17" t="s">
        <v>12</v>
      </c>
      <c r="D17" s="14"/>
    </row>
    <row r="19" spans="1:4" x14ac:dyDescent="0.25">
      <c r="B19" s="2" t="s">
        <v>13</v>
      </c>
    </row>
    <row r="20" spans="1:4" x14ac:dyDescent="0.25">
      <c r="A20" s="3" t="s">
        <v>3</v>
      </c>
      <c r="B20" s="16"/>
    </row>
    <row r="21" spans="1:4" x14ac:dyDescent="0.25">
      <c r="A21" s="3" t="s">
        <v>4</v>
      </c>
      <c r="B21" s="16"/>
    </row>
    <row r="22" spans="1:4" x14ac:dyDescent="0.25">
      <c r="A22" s="3" t="s">
        <v>5</v>
      </c>
      <c r="B22" s="16"/>
    </row>
    <row r="23" spans="1:4" x14ac:dyDescent="0.25">
      <c r="A23" s="3" t="s">
        <v>6</v>
      </c>
      <c r="B23" s="16"/>
    </row>
    <row r="24" spans="1:4" x14ac:dyDescent="0.25">
      <c r="A24" s="3" t="s">
        <v>7</v>
      </c>
      <c r="B24" s="16"/>
    </row>
    <row r="25" spans="1:4" x14ac:dyDescent="0.25">
      <c r="B25" s="7"/>
    </row>
    <row r="26" spans="1:4" x14ac:dyDescent="0.25">
      <c r="A26" s="3" t="s">
        <v>14</v>
      </c>
      <c r="B26" s="6"/>
    </row>
    <row r="27" spans="1:4" x14ac:dyDescent="0.25">
      <c r="A27" s="3" t="s">
        <v>15</v>
      </c>
      <c r="B27" s="6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correlation</vt:lpstr>
      <vt:lpstr>allocation de 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</dc:creator>
  <cp:lastModifiedBy>Foued Hamouda</cp:lastModifiedBy>
  <dcterms:created xsi:type="dcterms:W3CDTF">2021-04-10T15:07:54Z</dcterms:created>
  <dcterms:modified xsi:type="dcterms:W3CDTF">2021-10-19T18:36:35Z</dcterms:modified>
</cp:coreProperties>
</file>