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esktop\"/>
    </mc:Choice>
  </mc:AlternateContent>
  <xr:revisionPtr revIDLastSave="0" documentId="13_ncr:1_{B4311C2F-F9EF-48C9-ACBC-7E864DFB90CE}" xr6:coauthVersionLast="34" xr6:coauthVersionMax="34" xr10:uidLastSave="{00000000-0000-0000-0000-000000000000}"/>
  <bookViews>
    <workbookView xWindow="0" yWindow="0" windowWidth="16560" windowHeight="11040" xr2:uid="{B746C8CF-5093-4E57-B0AE-FD9D30D1BF4B}"/>
  </bookViews>
  <sheets>
    <sheet name="Sheet1" sheetId="1" r:id="rId1"/>
  </sheets>
  <definedNames>
    <definedName name="Dsw">Sheet1!$C$15</definedName>
    <definedName name="factor">Sheet1!$C$11</definedName>
    <definedName name="Iavg">Sheet1!$C$10</definedName>
    <definedName name="Idelta">Sheet1!$C$12</definedName>
    <definedName name="Ipeak">Sheet1!$C$13</definedName>
    <definedName name="L">Sheet1!$C$7</definedName>
    <definedName name="Rsense">Sheet1!$C$6</definedName>
    <definedName name="Vd">Sheet1!$C$5</definedName>
    <definedName name="Vled">Sheet1!$C$3</definedName>
    <definedName name="Vrs">Sheet1!$C$2</definedName>
    <definedName name="Vs">Sheet1!$C$1</definedName>
    <definedName name="Vt">Sheet1!$C$4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5" i="1"/>
  <c r="C17" i="1" s="1"/>
  <c r="C10" i="1"/>
  <c r="C12" i="1" s="1"/>
</calcChain>
</file>

<file path=xl/sharedStrings.xml><?xml version="1.0" encoding="utf-8"?>
<sst xmlns="http://schemas.openxmlformats.org/spreadsheetml/2006/main" count="26" uniqueCount="26">
  <si>
    <t>Vs</t>
  </si>
  <si>
    <t>Vrs</t>
  </si>
  <si>
    <t>Vled</t>
  </si>
  <si>
    <t>Vt</t>
  </si>
  <si>
    <t>Vd</t>
  </si>
  <si>
    <t>Rsense</t>
  </si>
  <si>
    <t>L</t>
  </si>
  <si>
    <t>Iledavg</t>
  </si>
  <si>
    <t>factor</t>
  </si>
  <si>
    <t>IledDelta</t>
  </si>
  <si>
    <t>Dsw</t>
  </si>
  <si>
    <t>f</t>
  </si>
  <si>
    <t>Input Voltage</t>
  </si>
  <si>
    <t>IledPeak</t>
  </si>
  <si>
    <t>Sense Voltage (center assumed)</t>
  </si>
  <si>
    <t>LED forward voltage</t>
  </si>
  <si>
    <t>Voltage at MOSFET when off. (Why not 0 V?)</t>
  </si>
  <si>
    <t>Schottky forward voltage</t>
  </si>
  <si>
    <t>Picked sense resistance (Sets output current average)</t>
  </si>
  <si>
    <t>Picked inductor</t>
  </si>
  <si>
    <t>Calculated average current</t>
  </si>
  <si>
    <t>Current Ripple amount - Assumed from "+/- 15% Hysteresis"</t>
  </si>
  <si>
    <t>Expected current ripple</t>
  </si>
  <si>
    <t>Peak current (Inductor saturation must be higher)</t>
  </si>
  <si>
    <t>Expected duty cycle</t>
  </si>
  <si>
    <t>Expected switching frequency. ILD4001 says 500 kHz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</si>
</sst>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1" formatCode="0.0??\ \V"/>
    <numFmt numFmtId="172" formatCode="0.0??\ \Ω"/>
    <numFmt numFmtId="173" formatCode="0.0??&quot; µH&quot;\_x000a_%%%"/>
    <numFmt numFmtId="174" formatCode="0.0??\ \A"/>
    <numFmt numFmtId="175" formatCode="0.0?,&quot; kHz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171" fontId="2" fillId="2" borderId="1" xfId="2" applyNumberFormat="1"/>
    <xf numFmtId="9" fontId="2" fillId="2" borderId="1" xfId="1" applyFont="1" applyFill="1" applyBorder="1"/>
    <xf numFmtId="172" fontId="2" fillId="2" borderId="1" xfId="2" applyNumberFormat="1"/>
    <xf numFmtId="173" fontId="2" fillId="2" borderId="1" xfId="2" applyNumberFormat="1" applyAlignment="1">
      <alignment wrapText="1"/>
    </xf>
    <xf numFmtId="174" fontId="3" fillId="3" borderId="1" xfId="3" applyNumberFormat="1"/>
    <xf numFmtId="9" fontId="3" fillId="3" borderId="1" xfId="3" applyNumberFormat="1"/>
    <xf numFmtId="175" fontId="3" fillId="3" borderId="1" xfId="3" applyNumberFormat="1"/>
    <xf numFmtId="171" fontId="3" fillId="3" borderId="1" xfId="3" applyNumberFormat="1"/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CD83-97DC-4D2E-A148-55DA19561E99}">
  <dimension ref="B1:E17"/>
  <sheetViews>
    <sheetView tabSelected="1" workbookViewId="0">
      <selection activeCell="D23" sqref="D23"/>
    </sheetView>
  </sheetViews>
  <sheetFormatPr defaultRowHeight="14.25" x14ac:dyDescent="0.45"/>
  <cols>
    <col min="3" max="3" width="13.19921875" bestFit="1" customWidth="1"/>
  </cols>
  <sheetData>
    <row r="1" spans="2:5" x14ac:dyDescent="0.45">
      <c r="B1" t="s">
        <v>0</v>
      </c>
      <c r="C1" s="1">
        <v>12.4</v>
      </c>
      <c r="E1" t="s">
        <v>12</v>
      </c>
    </row>
    <row r="2" spans="2:5" x14ac:dyDescent="0.45">
      <c r="B2" t="s">
        <v>1</v>
      </c>
      <c r="C2" s="8">
        <v>0.11600000000000001</v>
      </c>
      <c r="E2" t="s">
        <v>14</v>
      </c>
    </row>
    <row r="3" spans="2:5" x14ac:dyDescent="0.45">
      <c r="B3" t="s">
        <v>2</v>
      </c>
      <c r="C3" s="1">
        <v>6</v>
      </c>
      <c r="E3" t="s">
        <v>15</v>
      </c>
    </row>
    <row r="4" spans="2:5" x14ac:dyDescent="0.45">
      <c r="B4" t="s">
        <v>3</v>
      </c>
      <c r="C4" s="1">
        <v>0.1</v>
      </c>
      <c r="E4" t="s">
        <v>16</v>
      </c>
    </row>
    <row r="5" spans="2:5" x14ac:dyDescent="0.45">
      <c r="B5" t="s">
        <v>4</v>
      </c>
      <c r="C5" s="1">
        <v>0.45</v>
      </c>
      <c r="E5" t="s">
        <v>17</v>
      </c>
    </row>
    <row r="6" spans="2:5" x14ac:dyDescent="0.45">
      <c r="B6" t="s">
        <v>5</v>
      </c>
      <c r="C6" s="3">
        <v>2.4E-2</v>
      </c>
      <c r="E6" t="s">
        <v>18</v>
      </c>
    </row>
    <row r="7" spans="2:5" x14ac:dyDescent="0.45">
      <c r="B7" t="s">
        <v>6</v>
      </c>
      <c r="C7" s="4">
        <v>3.3000000000000003E-5</v>
      </c>
      <c r="E7" t="s">
        <v>19</v>
      </c>
    </row>
    <row r="10" spans="2:5" x14ac:dyDescent="0.45">
      <c r="B10" t="s">
        <v>7</v>
      </c>
      <c r="C10" s="5">
        <f>Vrs/Rsense</f>
        <v>4.833333333333333</v>
      </c>
      <c r="E10" t="s">
        <v>20</v>
      </c>
    </row>
    <row r="11" spans="2:5" x14ac:dyDescent="0.45">
      <c r="B11" t="s">
        <v>8</v>
      </c>
      <c r="C11" s="2">
        <v>0.3</v>
      </c>
      <c r="E11" t="s">
        <v>21</v>
      </c>
    </row>
    <row r="12" spans="2:5" x14ac:dyDescent="0.45">
      <c r="B12" t="s">
        <v>9</v>
      </c>
      <c r="C12" s="5">
        <f>C11*C10</f>
        <v>1.45</v>
      </c>
      <c r="E12" t="s">
        <v>22</v>
      </c>
    </row>
    <row r="13" spans="2:5" x14ac:dyDescent="0.45">
      <c r="B13" t="s">
        <v>13</v>
      </c>
      <c r="C13" s="5">
        <f>Iavg+Idelta/2</f>
        <v>5.5583333333333327</v>
      </c>
      <c r="E13" t="s">
        <v>23</v>
      </c>
    </row>
    <row r="15" spans="2:5" x14ac:dyDescent="0.45">
      <c r="B15" t="s">
        <v>10</v>
      </c>
      <c r="C15" s="6">
        <f>1-(Vled+Vd+Vrs)/(Vs-Vt+Vd)</f>
        <v>0.48501960784313725</v>
      </c>
      <c r="E15" t="s">
        <v>24</v>
      </c>
    </row>
    <row r="17" spans="2:5" x14ac:dyDescent="0.45">
      <c r="B17" t="s">
        <v>11</v>
      </c>
      <c r="C17" s="7">
        <f>Dsw/(factor*L)*(Vled+Vd+Vrs)/Iavg</f>
        <v>66554.623722007091</v>
      </c>
      <c r="E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Dsw</vt:lpstr>
      <vt:lpstr>factor</vt:lpstr>
      <vt:lpstr>Iavg</vt:lpstr>
      <vt:lpstr>Idelta</vt:lpstr>
      <vt:lpstr>Ipeak</vt:lpstr>
      <vt:lpstr>L</vt:lpstr>
      <vt:lpstr>Rsense</vt:lpstr>
      <vt:lpstr>Vd</vt:lpstr>
      <vt:lpstr>Vled</vt:lpstr>
      <vt:lpstr>Vrs</vt:lpstr>
      <vt:lpstr>Vs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2018-07-29T01:39:16Z</dcterms:created>
  <dcterms:modified xsi:type="dcterms:W3CDTF">2018-08-01T03:52:52Z</dcterms:modified>
</cp:coreProperties>
</file>