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updateLinks="never" defaultThemeVersion="124226"/>
  <mc:AlternateContent xmlns:mc="http://schemas.openxmlformats.org/markup-compatibility/2006">
    <mc:Choice Requires="x15">
      <x15ac:absPath xmlns:x15ac="http://schemas.microsoft.com/office/spreadsheetml/2010/11/ac" url="C:\Users\PFollansbee\Documents\ABB-IRB-120-Hanoi\docs\"/>
    </mc:Choice>
  </mc:AlternateContent>
  <xr:revisionPtr revIDLastSave="0" documentId="8_{D6F1CD51-8D7D-4124-A0FD-45ECD75B9DCE}" xr6:coauthVersionLast="47" xr6:coauthVersionMax="47" xr10:uidLastSave="{00000000-0000-0000-0000-000000000000}"/>
  <bookViews>
    <workbookView xWindow="-120" yWindow="-120" windowWidth="29040" windowHeight="17640" activeTab="5" xr2:uid="{00000000-000D-0000-FFFF-FFFF00000000}"/>
  </bookViews>
  <sheets>
    <sheet name="Task List" sheetId="1" r:id="rId1"/>
    <sheet name="Definitions" sheetId="4" r:id="rId2"/>
    <sheet name="Hazards" sheetId="3" r:id="rId3"/>
    <sheet name="ResidualRiskPlan" sheetId="5" r:id="rId4"/>
    <sheet name="Mitigation" sheetId="58" r:id="rId5"/>
    <sheet name="Task Boiler" sheetId="2" r:id="rId6"/>
  </sheets>
  <externalReferences>
    <externalReference r:id="rId7"/>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5" l="1"/>
  <c r="D12" i="2"/>
  <c r="D13" i="2"/>
  <c r="D14" i="2"/>
  <c r="D15" i="2"/>
  <c r="D16" i="2"/>
  <c r="D17" i="2"/>
  <c r="D18" i="2"/>
  <c r="D19" i="2"/>
  <c r="D20" i="2"/>
  <c r="D11" i="2"/>
  <c r="B6" i="58" l="1"/>
  <c r="B7" i="58" s="1"/>
  <c r="B8" i="58" s="1"/>
  <c r="B9" i="58" s="1"/>
  <c r="B10" i="58" s="1"/>
  <c r="B11" i="58" s="1"/>
  <c r="B12" i="58" s="1"/>
  <c r="B13" i="58" s="1"/>
  <c r="B14" i="58" s="1"/>
  <c r="B15" i="58" s="1"/>
  <c r="B16" i="58" s="1"/>
  <c r="B17" i="58" s="1"/>
  <c r="B18" i="58" s="1"/>
  <c r="B19" i="58" s="1"/>
  <c r="B20" i="58" s="1"/>
  <c r="B21" i="58" s="1"/>
  <c r="B22" i="58" s="1"/>
  <c r="B23" i="58" s="1"/>
  <c r="B24" i="58" s="1"/>
  <c r="B25" i="58" s="1"/>
  <c r="B26" i="58" s="1"/>
  <c r="B27" i="58" s="1"/>
  <c r="B28" i="58" s="1"/>
  <c r="B29" i="58" s="1"/>
  <c r="B30" i="58" s="1"/>
  <c r="B31" i="58" s="1"/>
  <c r="B32" i="58" s="1"/>
  <c r="B33" i="58" s="1"/>
  <c r="B34" i="58" s="1"/>
  <c r="B35" i="58" s="1"/>
  <c r="B36" i="58" s="1"/>
  <c r="B37" i="58" s="1"/>
  <c r="B38" i="58" s="1"/>
  <c r="B39" i="58" s="1"/>
  <c r="B40" i="58" s="1"/>
  <c r="B41" i="58" s="1"/>
  <c r="B42" i="58" s="1"/>
  <c r="B43" i="58" s="1"/>
  <c r="B44" i="58" s="1"/>
  <c r="B45" i="58" s="1"/>
  <c r="B46" i="58" s="1"/>
  <c r="B47" i="58" s="1"/>
  <c r="B48" i="58" s="1"/>
  <c r="B49" i="58" s="1"/>
  <c r="B50" i="58" s="1"/>
  <c r="B51" i="58" s="1"/>
  <c r="B52" i="58" s="1"/>
  <c r="B53" i="58" s="1"/>
  <c r="B54" i="58" s="1"/>
  <c r="B55" i="58" s="1"/>
  <c r="B56" i="58" s="1"/>
  <c r="B57" i="58" s="1"/>
  <c r="B58" i="58" s="1"/>
  <c r="B59" i="58" s="1"/>
  <c r="B60" i="58" s="1"/>
  <c r="B61" i="58" s="1"/>
  <c r="B62" i="58" s="1"/>
  <c r="B63" i="58" s="1"/>
  <c r="B64" i="58" s="1"/>
  <c r="B65" i="58" s="1"/>
  <c r="B66" i="58" s="1"/>
  <c r="B67" i="58" s="1"/>
  <c r="B68" i="58" s="1"/>
  <c r="B69" i="58" s="1"/>
  <c r="B70" i="58" s="1"/>
  <c r="B71" i="58" s="1"/>
  <c r="B72" i="58" s="1"/>
  <c r="B73" i="58" s="1"/>
  <c r="B74" i="58" s="1"/>
  <c r="B75" i="58" s="1"/>
  <c r="B76" i="58" s="1"/>
  <c r="B77" i="58" s="1"/>
  <c r="B78" i="58" s="1"/>
  <c r="B79" i="58" s="1"/>
  <c r="B80" i="58" s="1"/>
  <c r="B81" i="58" s="1"/>
  <c r="B82" i="58" s="1"/>
  <c r="B83" i="58" s="1"/>
  <c r="B84" i="58" s="1"/>
  <c r="B85" i="58" s="1"/>
  <c r="B86" i="58" s="1"/>
  <c r="B87" i="58" s="1"/>
  <c r="B88" i="58" s="1"/>
  <c r="B89" i="58" s="1"/>
  <c r="B90" i="58" s="1"/>
  <c r="B91" i="58" s="1"/>
  <c r="B92" i="58" s="1"/>
  <c r="B93" i="58" s="1"/>
  <c r="B94" i="58" s="1"/>
  <c r="B95" i="58" s="1"/>
  <c r="B96" i="58" s="1"/>
  <c r="B97" i="58" s="1"/>
  <c r="B98" i="58" s="1"/>
  <c r="B99" i="58" s="1"/>
  <c r="B100" i="58" s="1"/>
  <c r="B101" i="58" s="1"/>
  <c r="B102" i="58" s="1"/>
  <c r="B103" i="58" s="1"/>
  <c r="B104" i="58" s="1"/>
  <c r="B105" i="58" s="1"/>
  <c r="B1" i="58"/>
  <c r="H12" i="2" l="1"/>
  <c r="J12" i="2" s="1"/>
  <c r="N12" i="2"/>
  <c r="H13" i="2"/>
  <c r="J13" i="2" s="1"/>
  <c r="N13" i="2"/>
  <c r="H14" i="2"/>
  <c r="J14" i="2" s="1"/>
  <c r="N14" i="2"/>
  <c r="H15" i="2"/>
  <c r="J15" i="2" s="1"/>
  <c r="N15" i="2"/>
  <c r="H16" i="2"/>
  <c r="J16" i="2" s="1"/>
  <c r="N16" i="2"/>
  <c r="H17" i="2"/>
  <c r="J17" i="2" s="1"/>
  <c r="N17" i="2"/>
  <c r="H18" i="2"/>
  <c r="J18" i="2" s="1"/>
  <c r="N18" i="2"/>
  <c r="H19" i="2"/>
  <c r="J19" i="2" s="1"/>
  <c r="N19" i="2"/>
  <c r="H20" i="2"/>
  <c r="J20" i="2" s="1"/>
  <c r="N20" i="2"/>
  <c r="N11" i="2"/>
  <c r="H11" i="2" l="1"/>
  <c r="J11" i="2" s="1"/>
  <c r="B7" i="5" l="1"/>
  <c r="B8" i="5" s="1"/>
  <c r="B9" i="5" s="1"/>
  <c r="B10" i="5" s="1"/>
  <c r="B11" i="5" s="1"/>
  <c r="B12" i="5" s="1"/>
  <c r="B13" i="5" s="1"/>
  <c r="B14" i="5" s="1"/>
  <c r="B15" i="5" s="1"/>
  <c r="B16" i="5" s="1"/>
  <c r="B17" i="5" s="1"/>
  <c r="B18" i="5" s="1"/>
  <c r="B19" i="5" s="1"/>
  <c r="B20" i="5" s="1"/>
  <c r="B21" i="5" s="1"/>
  <c r="B22" i="5" s="1"/>
  <c r="B23" i="5" s="1"/>
  <c r="B24" i="5" s="1"/>
  <c r="B25" i="5" s="1"/>
  <c r="B26" i="5" s="1"/>
  <c r="B27" i="5" s="1"/>
  <c r="B28" i="5" s="1"/>
  <c r="B29" i="5" s="1"/>
  <c r="B30" i="5" s="1"/>
  <c r="B31" i="5" s="1"/>
  <c r="B32" i="5" s="1"/>
  <c r="B33" i="5" s="1"/>
  <c r="B34" i="5" s="1"/>
  <c r="B35" i="5" s="1"/>
  <c r="B36" i="5" s="1"/>
  <c r="B37" i="5" s="1"/>
  <c r="B38" i="5" s="1"/>
  <c r="B39" i="5" s="1"/>
  <c r="B40" i="5" s="1"/>
  <c r="B41" i="5" s="1"/>
  <c r="B42" i="5" s="1"/>
  <c r="B43" i="5" s="1"/>
  <c r="B44" i="5" s="1"/>
  <c r="B45" i="5" s="1"/>
  <c r="D4" i="2" l="1"/>
</calcChain>
</file>

<file path=xl/sharedStrings.xml><?xml version="1.0" encoding="utf-8"?>
<sst xmlns="http://schemas.openxmlformats.org/spreadsheetml/2006/main" count="110" uniqueCount="97">
  <si>
    <t>Cleaning and Maint</t>
  </si>
  <si>
    <t>Task Evaluation</t>
  </si>
  <si>
    <t>Task #</t>
  </si>
  <si>
    <t>Task Description</t>
  </si>
  <si>
    <t>Evaluators</t>
  </si>
  <si>
    <t>Date</t>
  </si>
  <si>
    <t>Detailed Description</t>
  </si>
  <si>
    <t>BEFORE Safeguarding</t>
  </si>
  <si>
    <t>Risk Reduction</t>
  </si>
  <si>
    <t>AFTER Safeguarding</t>
  </si>
  <si>
    <t>Severity</t>
  </si>
  <si>
    <t>Exposure</t>
  </si>
  <si>
    <t>Avoidance</t>
  </si>
  <si>
    <t>RIA Classification</t>
  </si>
  <si>
    <t># Selected</t>
  </si>
  <si>
    <t>Control Circuit Needed</t>
  </si>
  <si>
    <t>RIA Rating</t>
  </si>
  <si>
    <t>Residual Risk Plan Item # Selected</t>
  </si>
  <si>
    <t>S2</t>
  </si>
  <si>
    <t>E1</t>
  </si>
  <si>
    <t>A1</t>
  </si>
  <si>
    <t>Hazards</t>
  </si>
  <si>
    <t>S1</t>
  </si>
  <si>
    <t>E2</t>
  </si>
  <si>
    <t>Dismantling</t>
  </si>
  <si>
    <t>System Setup</t>
  </si>
  <si>
    <t>Safety Risk Assessment</t>
  </si>
  <si>
    <t>Proj #</t>
  </si>
  <si>
    <t>Project Description</t>
  </si>
  <si>
    <t>Task List</t>
  </si>
  <si>
    <t>Travel Limitation</t>
  </si>
  <si>
    <t>Speed Limitation</t>
  </si>
  <si>
    <t>Disclaimer</t>
  </si>
  <si>
    <t>Go to Task List</t>
  </si>
  <si>
    <t>Severity/Exposure/Avoidance Definitions</t>
  </si>
  <si>
    <t>Factor</t>
  </si>
  <si>
    <t>Abv</t>
  </si>
  <si>
    <t>Exposure / Frequency</t>
  </si>
  <si>
    <t>Possibility of Avoidance</t>
  </si>
  <si>
    <t>A2</t>
  </si>
  <si>
    <t>Likely</t>
  </si>
  <si>
    <t>?</t>
  </si>
  <si>
    <t>Residual Risk Plan</t>
  </si>
  <si>
    <t>Number</t>
  </si>
  <si>
    <t>Description</t>
  </si>
  <si>
    <t>Go To Risk Plan</t>
  </si>
  <si>
    <t>Hazards Description</t>
  </si>
  <si>
    <t>Brief detailed description….</t>
  </si>
  <si>
    <t>Go To Definitions</t>
  </si>
  <si>
    <t>S3</t>
  </si>
  <si>
    <t>Rating</t>
  </si>
  <si>
    <t>Criteria (Examples - choose most likely)</t>
  </si>
  <si>
    <t>Taken from RIA 15.06 - 2016</t>
  </si>
  <si>
    <t>Serious</t>
  </si>
  <si>
    <t>Moderate</t>
  </si>
  <si>
    <t>Minor</t>
  </si>
  <si>
    <t>Normally non-reversible</t>
  </si>
  <si>
    <t xml:space="preserve">Normally reversible </t>
  </si>
  <si>
    <t>First Aid</t>
  </si>
  <si>
    <t>A3</t>
  </si>
  <si>
    <t>Prevented</t>
  </si>
  <si>
    <t>High</t>
  </si>
  <si>
    <t>Low</t>
  </si>
  <si>
    <t>Not possible</t>
  </si>
  <si>
    <t>Not likely</t>
  </si>
  <si>
    <t>Effectively mitigated by design</t>
  </si>
  <si>
    <t>Typically mor than once per hour</t>
  </si>
  <si>
    <t>Typically less than once per day or shift</t>
  </si>
  <si>
    <t xml:space="preserve">Trapping situation </t>
  </si>
  <si>
    <t>Insufficent clearance</t>
  </si>
  <si>
    <t>Sufficent clearance</t>
  </si>
  <si>
    <t>ID</t>
  </si>
  <si>
    <t>E0</t>
  </si>
  <si>
    <t>a</t>
  </si>
  <si>
    <t>b</t>
  </si>
  <si>
    <t>c</t>
  </si>
  <si>
    <t>d</t>
  </si>
  <si>
    <t>e</t>
  </si>
  <si>
    <t>f</t>
  </si>
  <si>
    <t>g</t>
  </si>
  <si>
    <t>h</t>
  </si>
  <si>
    <t>i</t>
  </si>
  <si>
    <t>j</t>
  </si>
  <si>
    <t>Hazards List #</t>
  </si>
  <si>
    <t>Applicable Hazards</t>
  </si>
  <si>
    <t>Risk Reduction (Mitigation)</t>
  </si>
  <si>
    <t>Review each Task Tab to determine the hazards, level of risk and appropriate risk mitigation efforts.   Task #s are hyperlinked to the associated tab for navigation.  Buttons on the Task Tab allow navigation back to this Task List tab or to the Risk Reduction tab.</t>
  </si>
  <si>
    <t>PL = Performance Level - See ISO 13849-1:2015</t>
  </si>
  <si>
    <t>Drawings</t>
  </si>
  <si>
    <t>Operation</t>
  </si>
  <si>
    <t xml:space="preserve">This is a list of Tasks related to the System including tasks that an operator, maintainer, supervisor, or casual observer may perform during the life of the system.  </t>
  </si>
  <si>
    <t>Per RIA TR R15.306-2016</t>
  </si>
  <si>
    <t>IRB 120 - Tower of Hanoi</t>
  </si>
  <si>
    <t>ABB IRB120
- Travel: M
- Payload: kg</t>
  </si>
  <si>
    <t xml:space="preserve">Greater Than 1000 mm/s
Axis1        °/s
Axis2        °/s
Axis3        °/s
Axis4        °/s
Axis5        °/s
Axis6        °/s
</t>
  </si>
  <si>
    <t>Recommendations in this Safety Risk Assessment are recommendations only with no guarantees beyond that. As a non-commercial project, no liability is implied. This Safety Risk Assessment is undertaken with the intent of raising awareness to the owner and operator of the IRB120 robot to prevent personal injury. No guarantee of completeness is implied.</t>
  </si>
  <si>
    <t>Fault-finding / Troubleshooting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</si>
</sst>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1"/>
      <color theme="1"/>
      <name val="Calibri"/>
      <family val="2"/>
      <scheme val="minor"/>
    </font>
    <font>
      <sz val="10"/>
      <name val="Arial"/>
      <family val="2"/>
    </font>
    <font>
      <b/>
      <sz val="10"/>
      <name val="Arial"/>
      <family val="2"/>
    </font>
    <font>
      <sz val="26"/>
      <name val="Arial"/>
      <family val="2"/>
    </font>
    <font>
      <sz val="22"/>
      <name val="Arial"/>
      <family val="2"/>
    </font>
    <font>
      <sz val="28"/>
      <name val="Arial"/>
      <family val="2"/>
    </font>
    <font>
      <sz val="12"/>
      <name val="Arial"/>
      <family val="2"/>
    </font>
    <font>
      <sz val="16"/>
      <name val="Arial"/>
      <family val="2"/>
    </font>
    <font>
      <sz val="14"/>
      <name val="Arial"/>
      <family val="2"/>
    </font>
    <font>
      <sz val="24"/>
      <name val="Arial"/>
      <family val="2"/>
    </font>
    <font>
      <b/>
      <sz val="11"/>
      <name val="Arial"/>
      <family val="2"/>
    </font>
    <font>
      <u/>
      <sz val="11"/>
      <color theme="10"/>
      <name val="Calibri"/>
      <family val="2"/>
      <scheme val="minor"/>
    </font>
    <font>
      <sz val="14"/>
      <color rgb="FFFF0000"/>
      <name val="Arial"/>
      <family val="2"/>
    </font>
    <font>
      <sz val="26"/>
      <color rgb="FFFF0000"/>
      <name val="Calibri"/>
      <family val="2"/>
      <scheme val="minor"/>
    </font>
    <font>
      <sz val="14"/>
      <color theme="9" tint="-0.249977111117893"/>
      <name val="Arial"/>
      <family val="2"/>
    </font>
    <font>
      <sz val="11"/>
      <color rgb="FF000000"/>
      <name val="Calibri"/>
      <family val="2"/>
      <scheme val="minor"/>
    </font>
    <font>
      <b/>
      <sz val="9"/>
      <name val="Arial"/>
      <family val="2"/>
    </font>
    <font>
      <sz val="16"/>
      <color theme="1"/>
      <name val="Calibri"/>
      <family val="2"/>
      <scheme val="minor"/>
    </font>
    <font>
      <sz val="18"/>
      <name val="Arial"/>
      <family val="2"/>
    </font>
  </fonts>
  <fills count="6">
    <fill>
      <patternFill patternType="none"/>
    </fill>
    <fill>
      <patternFill patternType="gray125"/>
    </fill>
    <fill>
      <patternFill patternType="solid">
        <fgColor theme="4" tint="0.79998168889431442"/>
        <bgColor indexed="64"/>
      </patternFill>
    </fill>
    <fill>
      <patternFill patternType="solid">
        <fgColor theme="0" tint="-4.9989318521683403E-2"/>
        <bgColor indexed="64"/>
      </patternFill>
    </fill>
    <fill>
      <patternFill patternType="solid">
        <fgColor rgb="FFFFCC00"/>
        <bgColor indexed="64"/>
      </patternFill>
    </fill>
    <fill>
      <patternFill patternType="solid">
        <fgColor theme="9" tint="0.59999389629810485"/>
        <bgColor indexed="64"/>
      </patternFill>
    </fill>
  </fills>
  <borders count="46">
    <border>
      <left/>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bottom style="thin">
        <color indexed="64"/>
      </bottom>
      <diagonal/>
    </border>
    <border>
      <left style="medium">
        <color indexed="64"/>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bottom style="medium">
        <color indexed="64"/>
      </bottom>
      <diagonal/>
    </border>
    <border>
      <left/>
      <right style="thin">
        <color indexed="64"/>
      </right>
      <top style="thin">
        <color indexed="64"/>
      </top>
      <bottom/>
      <diagonal/>
    </border>
    <border>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12" fillId="0" borderId="0" applyNumberFormat="0" applyFill="0" applyBorder="0" applyAlignment="0" applyProtection="0"/>
  </cellStyleXfs>
  <cellXfs count="187">
    <xf numFmtId="0" fontId="0" fillId="0" borderId="0" xfId="0"/>
    <xf numFmtId="0" fontId="0" fillId="0" borderId="0" xfId="0" applyBorder="1"/>
    <xf numFmtId="0" fontId="0" fillId="0" borderId="0" xfId="0" applyAlignment="1">
      <alignment wrapText="1"/>
    </xf>
    <xf numFmtId="0" fontId="5" fillId="0" borderId="0" xfId="0" applyNumberFormat="1" applyFont="1" applyFill="1" applyBorder="1" applyAlignment="1" applyProtection="1">
      <protection locked="0"/>
    </xf>
    <xf numFmtId="0" fontId="2" fillId="0" borderId="0" xfId="0" applyFont="1"/>
    <xf numFmtId="0" fontId="0" fillId="0" borderId="2" xfId="0" applyBorder="1"/>
    <xf numFmtId="14" fontId="0" fillId="2" borderId="17" xfId="0" applyNumberFormat="1" applyFill="1" applyBorder="1" applyAlignment="1">
      <alignment vertical="top"/>
    </xf>
    <xf numFmtId="0" fontId="2" fillId="2" borderId="22" xfId="0" applyFont="1" applyFill="1" applyBorder="1" applyAlignment="1">
      <alignment horizontal="left" wrapText="1"/>
    </xf>
    <xf numFmtId="0" fontId="0" fillId="0" borderId="10" xfId="0" applyBorder="1" applyAlignment="1">
      <alignment wrapText="1"/>
    </xf>
    <xf numFmtId="0" fontId="2" fillId="0" borderId="10" xfId="0" quotePrefix="1" applyFont="1" applyBorder="1" applyAlignment="1">
      <alignment wrapText="1"/>
    </xf>
    <xf numFmtId="0" fontId="0" fillId="0" borderId="0" xfId="0" applyBorder="1" applyAlignment="1">
      <alignment wrapText="1"/>
    </xf>
    <xf numFmtId="0" fontId="2" fillId="0" borderId="0" xfId="0" applyNumberFormat="1" applyFont="1" applyFill="1" applyBorder="1" applyAlignment="1" applyProtection="1">
      <protection locked="0"/>
    </xf>
    <xf numFmtId="0" fontId="0" fillId="0" borderId="27" xfId="0" applyBorder="1"/>
    <xf numFmtId="0" fontId="0" fillId="0" borderId="28" xfId="0" applyBorder="1"/>
    <xf numFmtId="0" fontId="2" fillId="2" borderId="1" xfId="0" applyFont="1" applyFill="1" applyBorder="1" applyAlignment="1">
      <alignment wrapText="1"/>
    </xf>
    <xf numFmtId="0" fontId="9" fillId="0" borderId="6" xfId="0" applyNumberFormat="1" applyFont="1" applyFill="1" applyBorder="1" applyAlignment="1" applyProtection="1">
      <alignment horizontal="center"/>
      <protection locked="0"/>
    </xf>
    <xf numFmtId="0" fontId="2" fillId="0" borderId="32" xfId="0" quotePrefix="1" applyNumberFormat="1" applyFont="1" applyFill="1" applyBorder="1" applyAlignment="1" applyProtection="1">
      <alignment horizontal="center" vertical="center" wrapText="1"/>
      <protection locked="0"/>
    </xf>
    <xf numFmtId="0" fontId="2" fillId="2" borderId="20" xfId="0" quotePrefix="1" applyFont="1" applyFill="1" applyBorder="1" applyAlignment="1">
      <alignment horizontal="left" vertical="center" wrapText="1"/>
    </xf>
    <xf numFmtId="0" fontId="2" fillId="0" borderId="6" xfId="0" quotePrefix="1" applyNumberFormat="1" applyFont="1" applyFill="1" applyBorder="1" applyAlignment="1" applyProtection="1">
      <alignment horizontal="center" vertical="center" wrapText="1"/>
      <protection locked="0"/>
    </xf>
    <xf numFmtId="0" fontId="2" fillId="2" borderId="7" xfId="0" quotePrefix="1" applyFont="1" applyFill="1" applyBorder="1" applyAlignment="1">
      <alignment horizontal="left" wrapText="1"/>
    </xf>
    <xf numFmtId="0" fontId="2" fillId="0" borderId="22" xfId="0" quotePrefix="1" applyNumberFormat="1" applyFont="1" applyFill="1" applyBorder="1" applyAlignment="1" applyProtection="1">
      <alignment horizontal="center" vertical="center" wrapText="1"/>
      <protection locked="0"/>
    </xf>
    <xf numFmtId="0" fontId="2" fillId="0" borderId="35" xfId="0" quotePrefix="1" applyNumberFormat="1" applyFont="1" applyFill="1" applyBorder="1" applyAlignment="1" applyProtection="1">
      <alignment horizontal="center" vertical="center" wrapText="1"/>
      <protection locked="0"/>
    </xf>
    <xf numFmtId="0" fontId="2" fillId="0" borderId="6" xfId="0" applyNumberFormat="1" applyFont="1" applyFill="1" applyBorder="1" applyAlignment="1" applyProtection="1">
      <alignment horizontal="center" vertical="center" wrapText="1"/>
      <protection locked="0"/>
    </xf>
    <xf numFmtId="0" fontId="2" fillId="0" borderId="0" xfId="0" applyNumberFormat="1" applyFont="1" applyFill="1" applyBorder="1" applyAlignment="1" applyProtection="1">
      <alignment horizontal="center" vertical="center" wrapText="1"/>
      <protection locked="0"/>
    </xf>
    <xf numFmtId="0" fontId="0" fillId="0" borderId="26" xfId="0" applyBorder="1"/>
    <xf numFmtId="0" fontId="1" fillId="0" borderId="1" xfId="0" applyFont="1" applyBorder="1"/>
    <xf numFmtId="0" fontId="0" fillId="0" borderId="1" xfId="0" applyBorder="1"/>
    <xf numFmtId="0" fontId="0" fillId="0" borderId="31" xfId="0" applyBorder="1"/>
    <xf numFmtId="0" fontId="0" fillId="0" borderId="40" xfId="0" applyFont="1" applyBorder="1"/>
    <xf numFmtId="49" fontId="11" fillId="0" borderId="38" xfId="0" applyNumberFormat="1" applyFont="1" applyFill="1" applyBorder="1" applyAlignment="1" applyProtection="1">
      <alignment horizontal="center"/>
      <protection locked="0"/>
    </xf>
    <xf numFmtId="0" fontId="11" fillId="0" borderId="39" xfId="0" applyNumberFormat="1" applyFont="1" applyFill="1" applyBorder="1" applyAlignment="1" applyProtection="1">
      <protection locked="0"/>
    </xf>
    <xf numFmtId="0" fontId="0" fillId="0" borderId="0" xfId="0" applyFill="1" applyBorder="1"/>
    <xf numFmtId="0" fontId="2" fillId="0" borderId="0" xfId="0" applyFont="1" applyFill="1" applyBorder="1" applyAlignment="1">
      <alignment horizontal="left" wrapText="1"/>
    </xf>
    <xf numFmtId="0" fontId="0" fillId="0" borderId="0" xfId="0" quotePrefix="1" applyFill="1" applyBorder="1" applyAlignment="1">
      <alignment horizontal="left" vertical="center" wrapText="1"/>
    </xf>
    <xf numFmtId="0" fontId="2" fillId="2" borderId="7" xfId="0" applyFont="1" applyFill="1" applyBorder="1" applyAlignment="1">
      <alignment horizontal="left" vertical="center" wrapText="1"/>
    </xf>
    <xf numFmtId="0" fontId="0" fillId="0" borderId="26" xfId="0" applyBorder="1" applyAlignment="1">
      <alignment horizontal="center"/>
    </xf>
    <xf numFmtId="0" fontId="0" fillId="0" borderId="27" xfId="0" applyBorder="1" applyAlignment="1">
      <alignment horizontal="center"/>
    </xf>
    <xf numFmtId="0" fontId="12" fillId="3" borderId="0" xfId="1" applyNumberFormat="1" applyFill="1" applyBorder="1" applyAlignment="1" applyProtection="1">
      <alignment horizontal="center" vertical="center"/>
      <protection locked="0"/>
    </xf>
    <xf numFmtId="0" fontId="13" fillId="0" borderId="0" xfId="0" applyFont="1"/>
    <xf numFmtId="0" fontId="0" fillId="0" borderId="6" xfId="0" applyBorder="1"/>
    <xf numFmtId="0" fontId="0" fillId="0" borderId="41" xfId="0" applyBorder="1"/>
    <xf numFmtId="0" fontId="0" fillId="0" borderId="5" xfId="0" applyBorder="1"/>
    <xf numFmtId="0" fontId="0" fillId="0" borderId="20" xfId="0" applyBorder="1" applyAlignment="1">
      <alignment wrapText="1"/>
    </xf>
    <xf numFmtId="0" fontId="2" fillId="0" borderId="0" xfId="0" applyNumberFormat="1" applyFont="1" applyFill="1" applyBorder="1" applyAlignment="1" applyProtection="1">
      <alignment horizontal="center"/>
      <protection locked="0"/>
    </xf>
    <xf numFmtId="0" fontId="0" fillId="0" borderId="1" xfId="0" applyBorder="1" applyAlignment="1">
      <alignment wrapText="1"/>
    </xf>
    <xf numFmtId="0" fontId="0" fillId="0" borderId="31" xfId="0" applyBorder="1" applyAlignment="1">
      <alignment wrapText="1"/>
    </xf>
    <xf numFmtId="0" fontId="7" fillId="0" borderId="39" xfId="0" applyNumberFormat="1" applyFont="1" applyFill="1" applyBorder="1" applyAlignment="1" applyProtection="1">
      <protection locked="0"/>
    </xf>
    <xf numFmtId="0" fontId="8" fillId="2" borderId="12" xfId="0" applyNumberFormat="1" applyFont="1" applyFill="1" applyBorder="1" applyAlignment="1" applyProtection="1">
      <alignment horizontal="center"/>
      <protection locked="0"/>
    </xf>
    <xf numFmtId="0" fontId="0" fillId="2" borderId="30" xfId="0" applyFill="1" applyBorder="1"/>
    <xf numFmtId="0" fontId="0" fillId="0" borderId="30" xfId="0" applyBorder="1" applyAlignment="1">
      <alignment wrapText="1"/>
    </xf>
    <xf numFmtId="0" fontId="0" fillId="0" borderId="0" xfId="0" applyAlignment="1">
      <alignment vertical="top"/>
    </xf>
    <xf numFmtId="0" fontId="5" fillId="0" borderId="0" xfId="0" applyNumberFormat="1" applyFont="1" applyFill="1" applyBorder="1" applyAlignment="1" applyProtection="1">
      <alignment wrapText="1"/>
      <protection locked="0"/>
    </xf>
    <xf numFmtId="0" fontId="8" fillId="0" borderId="21" xfId="0" applyNumberFormat="1" applyFont="1" applyFill="1" applyBorder="1" applyAlignment="1" applyProtection="1">
      <alignment vertical="top" wrapText="1"/>
      <protection locked="0"/>
    </xf>
    <xf numFmtId="0" fontId="8" fillId="0" borderId="42" xfId="0" applyFont="1" applyBorder="1" applyAlignment="1">
      <alignment wrapText="1"/>
    </xf>
    <xf numFmtId="0" fontId="2" fillId="0" borderId="12" xfId="0" applyNumberFormat="1" applyFont="1" applyFill="1" applyBorder="1" applyAlignment="1" applyProtection="1">
      <alignment horizontal="center" vertical="top"/>
      <protection locked="0"/>
    </xf>
    <xf numFmtId="0" fontId="2" fillId="2" borderId="40" xfId="0" applyFont="1" applyFill="1" applyBorder="1" applyAlignment="1">
      <alignment wrapText="1"/>
    </xf>
    <xf numFmtId="0" fontId="2" fillId="0" borderId="26" xfId="0" applyNumberFormat="1" applyFont="1" applyFill="1" applyBorder="1" applyAlignment="1" applyProtection="1">
      <alignment horizontal="center" vertical="top"/>
      <protection locked="0"/>
    </xf>
    <xf numFmtId="0" fontId="0" fillId="2" borderId="1" xfId="0" applyFill="1" applyBorder="1" applyAlignment="1">
      <alignment wrapText="1"/>
    </xf>
    <xf numFmtId="0" fontId="2" fillId="2" borderId="2" xfId="0" applyFont="1" applyFill="1" applyBorder="1" applyAlignment="1">
      <alignment wrapText="1"/>
    </xf>
    <xf numFmtId="0" fontId="0" fillId="0" borderId="27" xfId="0" applyBorder="1" applyAlignment="1">
      <alignment vertical="top"/>
    </xf>
    <xf numFmtId="0" fontId="0" fillId="2" borderId="31" xfId="0" applyFill="1" applyBorder="1" applyAlignment="1">
      <alignment wrapText="1"/>
    </xf>
    <xf numFmtId="0" fontId="0" fillId="0" borderId="0" xfId="0" applyAlignment="1">
      <alignment wrapText="1"/>
    </xf>
    <xf numFmtId="0" fontId="14" fillId="0" borderId="0" xfId="0" applyFont="1"/>
    <xf numFmtId="0" fontId="15" fillId="0" borderId="0" xfId="0" applyFont="1"/>
    <xf numFmtId="0" fontId="12" fillId="0" borderId="26" xfId="1" applyBorder="1" applyAlignment="1">
      <alignment horizontal="center"/>
    </xf>
    <xf numFmtId="0" fontId="0" fillId="0" borderId="4" xfId="0" applyBorder="1"/>
    <xf numFmtId="0" fontId="0" fillId="0" borderId="30" xfId="0" applyBorder="1"/>
    <xf numFmtId="0" fontId="2" fillId="0" borderId="30" xfId="0" applyFont="1" applyBorder="1"/>
    <xf numFmtId="0" fontId="2" fillId="0" borderId="7" xfId="0" applyFont="1" applyBorder="1"/>
    <xf numFmtId="0" fontId="0" fillId="0" borderId="44" xfId="0" applyBorder="1" applyAlignment="1">
      <alignment wrapText="1"/>
    </xf>
    <xf numFmtId="0" fontId="0" fillId="0" borderId="24" xfId="0" applyBorder="1"/>
    <xf numFmtId="0" fontId="0" fillId="0" borderId="25" xfId="0" applyBorder="1"/>
    <xf numFmtId="0" fontId="2" fillId="0" borderId="34" xfId="0" applyFont="1" applyBorder="1"/>
    <xf numFmtId="0" fontId="0" fillId="0" borderId="24" xfId="0" applyBorder="1" applyAlignment="1">
      <alignment wrapText="1"/>
    </xf>
    <xf numFmtId="0" fontId="0" fillId="0" borderId="11" xfId="0" applyBorder="1" applyAlignment="1">
      <alignment wrapText="1"/>
    </xf>
    <xf numFmtId="0" fontId="2" fillId="0" borderId="28" xfId="0" applyFont="1" applyBorder="1"/>
    <xf numFmtId="0" fontId="0" fillId="0" borderId="28" xfId="0" applyBorder="1" applyAlignment="1">
      <alignment wrapText="1"/>
    </xf>
    <xf numFmtId="0" fontId="2" fillId="0" borderId="24" xfId="0" applyFont="1" applyBorder="1"/>
    <xf numFmtId="0" fontId="9" fillId="0" borderId="0" xfId="0" applyFont="1" applyBorder="1" applyAlignment="1">
      <alignment horizontal="center" vertical="center" wrapText="1"/>
    </xf>
    <xf numFmtId="0" fontId="0" fillId="0" borderId="0" xfId="0" applyAlignment="1">
      <alignment wrapText="1"/>
    </xf>
    <xf numFmtId="0" fontId="16" fillId="0" borderId="0" xfId="0" applyFont="1"/>
    <xf numFmtId="0" fontId="0" fillId="0" borderId="0" xfId="0" applyAlignment="1">
      <alignment horizontal="center" wrapText="1"/>
    </xf>
    <xf numFmtId="0" fontId="1" fillId="0" borderId="7" xfId="0" applyFont="1" applyBorder="1"/>
    <xf numFmtId="0" fontId="0" fillId="0" borderId="0" xfId="0" applyAlignment="1">
      <alignment horizontal="center"/>
    </xf>
    <xf numFmtId="0" fontId="7" fillId="0" borderId="6" xfId="0" applyNumberFormat="1" applyFont="1" applyFill="1" applyBorder="1" applyAlignment="1" applyProtection="1">
      <alignment horizontal="center"/>
      <protection locked="0"/>
    </xf>
    <xf numFmtId="0" fontId="2" fillId="0" borderId="16" xfId="0" applyNumberFormat="1" applyFont="1" applyFill="1" applyBorder="1" applyAlignment="1" applyProtection="1">
      <alignment horizontal="center"/>
      <protection locked="0"/>
    </xf>
    <xf numFmtId="0" fontId="2" fillId="0" borderId="6" xfId="0" applyNumberFormat="1" applyFont="1" applyFill="1" applyBorder="1" applyAlignment="1" applyProtection="1">
      <alignment horizontal="center"/>
      <protection locked="0"/>
    </xf>
    <xf numFmtId="0" fontId="2" fillId="0" borderId="21" xfId="0" applyNumberFormat="1" applyFont="1" applyFill="1" applyBorder="1" applyAlignment="1" applyProtection="1">
      <alignment horizontal="center"/>
      <protection locked="0"/>
    </xf>
    <xf numFmtId="0" fontId="2" fillId="0" borderId="30" xfId="0" applyNumberFormat="1" applyFont="1" applyFill="1" applyBorder="1" applyAlignment="1" applyProtection="1">
      <alignment horizontal="center"/>
      <protection locked="0"/>
    </xf>
    <xf numFmtId="0" fontId="2" fillId="2" borderId="30" xfId="0" applyFont="1" applyFill="1" applyBorder="1"/>
    <xf numFmtId="0" fontId="0" fillId="0" borderId="30" xfId="0" applyFill="1" applyBorder="1"/>
    <xf numFmtId="0" fontId="2" fillId="2" borderId="26" xfId="0" applyFont="1" applyFill="1" applyBorder="1" applyProtection="1">
      <protection locked="0"/>
    </xf>
    <xf numFmtId="0" fontId="0" fillId="0" borderId="1" xfId="0" applyFill="1" applyBorder="1"/>
    <xf numFmtId="0" fontId="2" fillId="2" borderId="26" xfId="0" applyFont="1" applyFill="1" applyBorder="1" applyAlignment="1">
      <alignment horizontal="center"/>
    </xf>
    <xf numFmtId="0" fontId="2" fillId="2" borderId="1" xfId="0" applyFont="1" applyFill="1" applyBorder="1" applyAlignment="1">
      <alignment horizontal="center"/>
    </xf>
    <xf numFmtId="0" fontId="12" fillId="5" borderId="35" xfId="1" applyNumberFormat="1" applyFill="1" applyBorder="1" applyAlignment="1" applyProtection="1">
      <alignment horizontal="center" vertical="center" wrapText="1"/>
      <protection locked="0"/>
    </xf>
    <xf numFmtId="0" fontId="2" fillId="0" borderId="28" xfId="0" applyNumberFormat="1" applyFont="1" applyFill="1" applyBorder="1" applyAlignment="1" applyProtection="1">
      <alignment horizontal="center"/>
      <protection locked="0"/>
    </xf>
    <xf numFmtId="0" fontId="1" fillId="0" borderId="16" xfId="0" applyFont="1" applyBorder="1" applyAlignment="1">
      <alignment horizontal="center"/>
    </xf>
    <xf numFmtId="0" fontId="3" fillId="0" borderId="43" xfId="0" applyNumberFormat="1" applyFont="1" applyFill="1" applyBorder="1" applyAlignment="1" applyProtection="1">
      <alignment horizontal="center" wrapText="1"/>
      <protection locked="0"/>
    </xf>
    <xf numFmtId="0" fontId="3" fillId="0" borderId="2" xfId="0" applyNumberFormat="1" applyFont="1" applyFill="1" applyBorder="1" applyAlignment="1" applyProtection="1">
      <protection locked="0"/>
    </xf>
    <xf numFmtId="0" fontId="1" fillId="0" borderId="16" xfId="0" applyFont="1" applyBorder="1"/>
    <xf numFmtId="0" fontId="1" fillId="0" borderId="29" xfId="0" applyFont="1" applyBorder="1"/>
    <xf numFmtId="0" fontId="17" fillId="0" borderId="2" xfId="0" applyNumberFormat="1" applyFont="1" applyFill="1" applyBorder="1" applyAlignment="1" applyProtection="1">
      <alignment wrapText="1"/>
      <protection locked="0"/>
    </xf>
    <xf numFmtId="0" fontId="3" fillId="0" borderId="16" xfId="0" applyFont="1" applyBorder="1" applyAlignment="1">
      <alignment wrapText="1"/>
    </xf>
    <xf numFmtId="0" fontId="1" fillId="0" borderId="2" xfId="0" applyFont="1" applyBorder="1" applyAlignment="1">
      <alignment wrapText="1"/>
    </xf>
    <xf numFmtId="0" fontId="3" fillId="0" borderId="2" xfId="0" applyFont="1" applyFill="1" applyBorder="1" applyAlignment="1">
      <alignment wrapText="1"/>
    </xf>
    <xf numFmtId="0" fontId="1" fillId="0" borderId="8" xfId="0" applyFont="1" applyBorder="1" applyAlignment="1">
      <alignment vertical="top"/>
    </xf>
    <xf numFmtId="0" fontId="2" fillId="2" borderId="30" xfId="0" applyFont="1" applyFill="1" applyBorder="1" applyProtection="1"/>
    <xf numFmtId="0" fontId="0" fillId="0" borderId="0" xfId="0" applyAlignment="1">
      <alignment wrapText="1"/>
    </xf>
    <xf numFmtId="0" fontId="12" fillId="0" borderId="12" xfId="1" applyBorder="1" applyAlignment="1">
      <alignment horizontal="center"/>
    </xf>
    <xf numFmtId="0" fontId="8" fillId="0" borderId="21" xfId="0" applyNumberFormat="1" applyFont="1" applyFill="1" applyBorder="1" applyAlignment="1" applyProtection="1">
      <alignment wrapText="1"/>
      <protection locked="0"/>
    </xf>
    <xf numFmtId="0" fontId="0" fillId="0" borderId="0" xfId="0" applyFill="1"/>
    <xf numFmtId="0" fontId="2" fillId="0" borderId="26" xfId="0" applyNumberFormat="1" applyFont="1" applyFill="1" applyBorder="1" applyAlignment="1" applyProtection="1">
      <alignment horizontal="center"/>
      <protection locked="0"/>
    </xf>
    <xf numFmtId="0" fontId="2" fillId="2" borderId="45" xfId="0" applyFont="1" applyFill="1" applyBorder="1"/>
    <xf numFmtId="0" fontId="0" fillId="0" borderId="30" xfId="0" applyBorder="1" applyAlignment="1">
      <alignment vertical="center"/>
    </xf>
    <xf numFmtId="0" fontId="18" fillId="0" borderId="0" xfId="0" applyFont="1"/>
    <xf numFmtId="0" fontId="12" fillId="0" borderId="26" xfId="1" applyFill="1" applyBorder="1" applyAlignment="1">
      <alignment horizontal="center"/>
    </xf>
    <xf numFmtId="0" fontId="0" fillId="0" borderId="26" xfId="0" applyFill="1" applyBorder="1" applyAlignment="1">
      <alignment horizontal="center"/>
    </xf>
    <xf numFmtId="0" fontId="1" fillId="0" borderId="1" xfId="0" applyFont="1" applyFill="1" applyBorder="1"/>
    <xf numFmtId="0" fontId="0" fillId="0" borderId="1" xfId="0" applyFont="1" applyFill="1" applyBorder="1"/>
    <xf numFmtId="0" fontId="9" fillId="2" borderId="7" xfId="0" applyFont="1" applyFill="1" applyBorder="1" applyAlignment="1">
      <alignment horizontal="left" wrapText="1"/>
    </xf>
    <xf numFmtId="0" fontId="2" fillId="0" borderId="40" xfId="0" applyFont="1" applyFill="1" applyBorder="1" applyAlignment="1">
      <alignment wrapText="1"/>
    </xf>
    <xf numFmtId="0" fontId="2" fillId="0" borderId="1" xfId="0" applyFont="1" applyFill="1" applyBorder="1" applyAlignment="1">
      <alignment wrapText="1"/>
    </xf>
    <xf numFmtId="0" fontId="0" fillId="0" borderId="1" xfId="0" applyFill="1" applyBorder="1" applyAlignment="1">
      <alignment wrapText="1"/>
    </xf>
    <xf numFmtId="0" fontId="2" fillId="0" borderId="2" xfId="0" applyFont="1" applyFill="1" applyBorder="1" applyAlignment="1">
      <alignment wrapText="1"/>
    </xf>
    <xf numFmtId="0" fontId="0" fillId="0" borderId="2" xfId="0" applyFill="1" applyBorder="1" applyAlignment="1">
      <alignment wrapText="1"/>
    </xf>
    <xf numFmtId="0" fontId="2" fillId="0" borderId="12" xfId="0" applyNumberFormat="1" applyFont="1" applyFill="1" applyBorder="1" applyAlignment="1" applyProtection="1">
      <alignment horizontal="center"/>
      <protection locked="0"/>
    </xf>
    <xf numFmtId="0" fontId="0" fillId="0" borderId="36" xfId="0" quotePrefix="1" applyBorder="1" applyAlignment="1">
      <alignment horizontal="left" vertical="center" wrapText="1"/>
    </xf>
    <xf numFmtId="0" fontId="0" fillId="0" borderId="37" xfId="0" quotePrefix="1" applyBorder="1" applyAlignment="1">
      <alignment horizontal="left" vertical="center" wrapText="1"/>
    </xf>
    <xf numFmtId="0" fontId="4" fillId="0" borderId="3" xfId="0" applyNumberFormat="1" applyFont="1" applyFill="1" applyBorder="1" applyAlignment="1" applyProtection="1">
      <alignment horizontal="center"/>
      <protection locked="0"/>
    </xf>
    <xf numFmtId="0" fontId="4" fillId="0" borderId="5" xfId="0" applyFont="1" applyBorder="1" applyAlignment="1"/>
    <xf numFmtId="0" fontId="19" fillId="0" borderId="3" xfId="0" applyNumberFormat="1" applyFont="1" applyFill="1" applyBorder="1" applyAlignment="1" applyProtection="1">
      <alignment horizontal="center"/>
      <protection locked="0"/>
    </xf>
    <xf numFmtId="0" fontId="5" fillId="0" borderId="5" xfId="0" applyFont="1" applyFill="1" applyBorder="1" applyAlignment="1"/>
    <xf numFmtId="0" fontId="2" fillId="0" borderId="3" xfId="0" applyNumberFormat="1" applyFont="1" applyFill="1" applyBorder="1" applyAlignment="1" applyProtection="1">
      <alignment horizontal="center"/>
      <protection locked="0"/>
    </xf>
    <xf numFmtId="0" fontId="2" fillId="0" borderId="5" xfId="0" applyFont="1" applyBorder="1" applyAlignment="1"/>
    <xf numFmtId="0" fontId="10" fillId="0" borderId="3" xfId="0" applyFont="1" applyBorder="1" applyAlignment="1">
      <alignment horizontal="center"/>
    </xf>
    <xf numFmtId="0" fontId="10" fillId="0" borderId="5" xfId="0" applyFont="1" applyBorder="1" applyAlignment="1">
      <alignment horizontal="center"/>
    </xf>
    <xf numFmtId="0" fontId="2" fillId="0" borderId="33" xfId="0" quotePrefix="1" applyFont="1" applyBorder="1" applyAlignment="1">
      <alignment horizontal="left" vertical="center" wrapText="1"/>
    </xf>
    <xf numFmtId="0" fontId="0" fillId="0" borderId="34" xfId="0" quotePrefix="1" applyBorder="1" applyAlignment="1">
      <alignment horizontal="left" vertical="center" wrapText="1"/>
    </xf>
    <xf numFmtId="0" fontId="4" fillId="0" borderId="3" xfId="0" applyFont="1" applyBorder="1" applyAlignment="1">
      <alignment horizontal="center"/>
    </xf>
    <xf numFmtId="0" fontId="4" fillId="0" borderId="4" xfId="0" applyFont="1" applyBorder="1" applyAlignment="1">
      <alignment horizontal="center"/>
    </xf>
    <xf numFmtId="0" fontId="4" fillId="0" borderId="5" xfId="0" applyFont="1" applyBorder="1" applyAlignment="1">
      <alignment horizontal="center"/>
    </xf>
    <xf numFmtId="0" fontId="4" fillId="4" borderId="3" xfId="0" applyFont="1" applyFill="1" applyBorder="1" applyAlignment="1">
      <alignment horizontal="center"/>
    </xf>
    <xf numFmtId="0" fontId="4" fillId="4" borderId="4" xfId="0" applyFont="1" applyFill="1" applyBorder="1" applyAlignment="1">
      <alignment horizontal="center"/>
    </xf>
    <xf numFmtId="0" fontId="4" fillId="4" borderId="5" xfId="0" applyFont="1" applyFill="1" applyBorder="1" applyAlignment="1">
      <alignment horizontal="center"/>
    </xf>
    <xf numFmtId="0" fontId="9" fillId="0" borderId="9" xfId="0" applyFont="1" applyBorder="1" applyAlignment="1">
      <alignment horizontal="center" vertical="center"/>
    </xf>
    <xf numFmtId="0" fontId="9" fillId="0" borderId="14" xfId="0" applyFont="1" applyBorder="1" applyAlignment="1">
      <alignment horizontal="center" vertical="center"/>
    </xf>
    <xf numFmtId="0" fontId="9" fillId="0" borderId="18" xfId="0" applyFont="1" applyBorder="1" applyAlignment="1">
      <alignment horizontal="center" vertical="center"/>
    </xf>
    <xf numFmtId="0" fontId="9" fillId="0" borderId="38" xfId="0" applyFont="1" applyBorder="1" applyAlignment="1">
      <alignment horizontal="center" vertical="center" wrapText="1"/>
    </xf>
    <xf numFmtId="0" fontId="9" fillId="0" borderId="32" xfId="0" applyFont="1" applyBorder="1" applyAlignment="1">
      <alignment horizontal="center" vertical="center" wrapText="1"/>
    </xf>
    <xf numFmtId="0" fontId="9" fillId="0" borderId="21" xfId="0" applyFont="1" applyBorder="1" applyAlignment="1">
      <alignment horizontal="center" vertical="center" wrapText="1"/>
    </xf>
    <xf numFmtId="0" fontId="4" fillId="0" borderId="26" xfId="0" applyFont="1" applyBorder="1" applyAlignment="1">
      <alignment horizontal="center" wrapText="1"/>
    </xf>
    <xf numFmtId="0" fontId="4" fillId="0" borderId="1" xfId="0" applyFont="1" applyBorder="1" applyAlignment="1"/>
    <xf numFmtId="0" fontId="8" fillId="0" borderId="23" xfId="0" applyFont="1" applyBorder="1" applyAlignment="1">
      <alignment wrapText="1"/>
    </xf>
    <xf numFmtId="0" fontId="0" fillId="0" borderId="25" xfId="0" applyBorder="1" applyAlignment="1"/>
    <xf numFmtId="0" fontId="5" fillId="0" borderId="27" xfId="0" applyFont="1" applyBorder="1" applyAlignment="1">
      <alignment horizontal="center"/>
    </xf>
    <xf numFmtId="0" fontId="5" fillId="0" borderId="31" xfId="0" applyFont="1" applyBorder="1" applyAlignment="1">
      <alignment horizontal="center"/>
    </xf>
    <xf numFmtId="0" fontId="4" fillId="0" borderId="0" xfId="0" applyNumberFormat="1" applyFont="1" applyFill="1" applyBorder="1" applyAlignment="1" applyProtection="1">
      <alignment horizontal="center"/>
      <protection locked="0"/>
    </xf>
    <xf numFmtId="0" fontId="4" fillId="0" borderId="0" xfId="0" applyFont="1" applyAlignment="1">
      <alignment horizontal="center"/>
    </xf>
    <xf numFmtId="0" fontId="6" fillId="0" borderId="3" xfId="0" applyFont="1" applyBorder="1" applyAlignment="1">
      <alignment horizontal="center"/>
    </xf>
    <xf numFmtId="0" fontId="6" fillId="0" borderId="4" xfId="0" applyFont="1" applyBorder="1" applyAlignment="1">
      <alignment horizontal="center"/>
    </xf>
    <xf numFmtId="0" fontId="6" fillId="0" borderId="5" xfId="0" applyFont="1" applyBorder="1" applyAlignment="1">
      <alignment horizontal="center"/>
    </xf>
    <xf numFmtId="0" fontId="3" fillId="0" borderId="8" xfId="0" applyFont="1" applyBorder="1" applyAlignment="1">
      <alignment vertical="top"/>
    </xf>
    <xf numFmtId="0" fontId="1" fillId="0" borderId="13" xfId="0" applyFont="1" applyBorder="1" applyAlignment="1">
      <alignment vertical="top"/>
    </xf>
    <xf numFmtId="0" fontId="2" fillId="2" borderId="9" xfId="0" quotePrefix="1" applyFont="1" applyFill="1" applyBorder="1" applyAlignment="1">
      <alignment horizontal="left" vertical="top" wrapText="1"/>
    </xf>
    <xf numFmtId="0" fontId="0" fillId="2" borderId="10" xfId="0" applyFill="1" applyBorder="1" applyAlignment="1">
      <alignment vertical="top" wrapText="1"/>
    </xf>
    <xf numFmtId="0" fontId="0" fillId="2" borderId="11" xfId="0" applyFill="1" applyBorder="1" applyAlignment="1">
      <alignment vertical="top" wrapText="1"/>
    </xf>
    <xf numFmtId="0" fontId="0" fillId="2" borderId="14" xfId="0" applyFill="1" applyBorder="1" applyAlignment="1">
      <alignment vertical="top" wrapText="1"/>
    </xf>
    <xf numFmtId="0" fontId="0" fillId="2" borderId="0" xfId="0" applyFill="1" applyBorder="1" applyAlignment="1">
      <alignment vertical="top" wrapText="1"/>
    </xf>
    <xf numFmtId="0" fontId="0" fillId="2" borderId="15" xfId="0" applyFill="1" applyBorder="1" applyAlignment="1">
      <alignment vertical="top" wrapText="1"/>
    </xf>
    <xf numFmtId="0" fontId="0" fillId="2" borderId="18" xfId="0" applyFill="1" applyBorder="1" applyAlignment="1">
      <alignment vertical="top" wrapText="1"/>
    </xf>
    <xf numFmtId="0" fontId="0" fillId="2" borderId="19" xfId="0" applyFill="1" applyBorder="1" applyAlignment="1">
      <alignment vertical="top" wrapText="1"/>
    </xf>
    <xf numFmtId="0" fontId="0" fillId="2" borderId="20" xfId="0" applyFill="1" applyBorder="1" applyAlignment="1">
      <alignment vertical="top" wrapText="1"/>
    </xf>
    <xf numFmtId="0" fontId="8" fillId="0" borderId="23" xfId="0" applyFont="1" applyBorder="1" applyAlignment="1">
      <alignment horizontal="center"/>
    </xf>
    <xf numFmtId="0" fontId="8" fillId="0" borderId="24" xfId="0" applyFont="1" applyBorder="1" applyAlignment="1">
      <alignment horizontal="center"/>
    </xf>
    <xf numFmtId="0" fontId="8" fillId="0" borderId="25" xfId="0" applyFont="1" applyBorder="1" applyAlignment="1">
      <alignment horizontal="center"/>
    </xf>
    <xf numFmtId="0" fontId="8" fillId="0" borderId="23" xfId="0" applyFont="1" applyBorder="1" applyAlignment="1"/>
    <xf numFmtId="0" fontId="8" fillId="0" borderId="25" xfId="0" applyFont="1" applyBorder="1" applyAlignment="1"/>
    <xf numFmtId="0" fontId="12" fillId="5" borderId="9" xfId="1" applyFill="1" applyBorder="1" applyAlignment="1">
      <alignment horizontal="center" vertical="center"/>
    </xf>
    <xf numFmtId="0" fontId="12" fillId="5" borderId="11" xfId="1" applyFill="1" applyBorder="1" applyAlignment="1">
      <alignment horizontal="center" vertical="center"/>
    </xf>
    <xf numFmtId="0" fontId="12" fillId="5" borderId="18" xfId="1" applyFill="1" applyBorder="1" applyAlignment="1">
      <alignment horizontal="center" vertical="center"/>
    </xf>
    <xf numFmtId="0" fontId="12" fillId="5" borderId="20" xfId="1" applyFill="1" applyBorder="1" applyAlignment="1">
      <alignment horizontal="center" vertical="center"/>
    </xf>
    <xf numFmtId="0" fontId="12" fillId="5" borderId="9" xfId="1" quotePrefix="1" applyFill="1" applyBorder="1" applyAlignment="1">
      <alignment horizontal="center" vertical="center" wrapText="1"/>
    </xf>
    <xf numFmtId="0" fontId="12" fillId="5" borderId="11" xfId="1" quotePrefix="1" applyFill="1" applyBorder="1" applyAlignment="1">
      <alignment horizontal="center" vertical="center" wrapText="1"/>
    </xf>
    <xf numFmtId="0" fontId="12" fillId="5" borderId="18" xfId="1" quotePrefix="1" applyFill="1" applyBorder="1" applyAlignment="1">
      <alignment horizontal="center" vertical="center" wrapText="1"/>
    </xf>
    <xf numFmtId="0" fontId="12" fillId="5" borderId="20" xfId="1" quotePrefix="1" applyFill="1" applyBorder="1" applyAlignment="1">
      <alignment horizontal="center" vertical="center" wrapText="1"/>
    </xf>
    <xf numFmtId="0" fontId="3" fillId="0" borderId="1" xfId="0" applyNumberFormat="1" applyFont="1" applyFill="1" applyBorder="1" applyAlignment="1" applyProtection="1">
      <alignment horizontal="left"/>
      <protection locked="0"/>
    </xf>
  </cellXfs>
  <cellStyles count="2">
    <cellStyle name="Hyperlink" xfId="1" builtinId="8"/>
    <cellStyle name="Normal" xfId="0" builtinId="0"/>
  </cellStyles>
  <dxfs count="11">
    <dxf>
      <font>
        <condense val="0"/>
        <extend val="0"/>
        <color auto="1"/>
      </font>
      <fill>
        <patternFill>
          <bgColor indexed="11"/>
        </patternFill>
      </fill>
    </dxf>
    <dxf>
      <font>
        <condense val="0"/>
        <extend val="0"/>
        <color auto="1"/>
      </font>
      <fill>
        <patternFill>
          <bgColor indexed="11"/>
        </patternFill>
      </fill>
    </dxf>
    <dxf>
      <fill>
        <patternFill>
          <bgColor rgb="FFFF5050"/>
        </patternFill>
      </fill>
    </dxf>
    <dxf>
      <fill>
        <patternFill>
          <bgColor rgb="FFFF5050"/>
        </patternFill>
      </fill>
    </dxf>
    <dxf>
      <fill>
        <patternFill>
          <bgColor rgb="FFFF5050"/>
        </patternFill>
      </fill>
    </dxf>
    <dxf>
      <fill>
        <patternFill>
          <bgColor rgb="FFFF5050"/>
        </patternFill>
      </fill>
    </dxf>
    <dxf>
      <fill>
        <patternFill>
          <bgColor rgb="FFFF5050"/>
        </patternFill>
      </fill>
    </dxf>
    <dxf>
      <font>
        <condense val="0"/>
        <extend val="0"/>
        <color auto="1"/>
      </font>
      <fill>
        <patternFill>
          <bgColor indexed="11"/>
        </patternFill>
      </fill>
    </dxf>
    <dxf>
      <font>
        <condense val="0"/>
        <extend val="0"/>
        <color auto="1"/>
      </font>
      <fill>
        <patternFill>
          <bgColor indexed="11"/>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6</xdr:col>
      <xdr:colOff>403860</xdr:colOff>
      <xdr:row>2</xdr:row>
      <xdr:rowOff>179934</xdr:rowOff>
    </xdr:from>
    <xdr:to>
      <xdr:col>13</xdr:col>
      <xdr:colOff>422086</xdr:colOff>
      <xdr:row>14</xdr:row>
      <xdr:rowOff>15239</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rotWithShape="1">
        <a:blip xmlns:r="http://schemas.openxmlformats.org/officeDocument/2006/relationships" r:embed="rId1"/>
        <a:srcRect l="11504" t="11556" r="4572" b="10307"/>
        <a:stretch/>
      </xdr:blipFill>
      <xdr:spPr>
        <a:xfrm>
          <a:off x="7825740" y="926694"/>
          <a:ext cx="5245546" cy="3927245"/>
        </a:xfrm>
        <a:prstGeom prst="rect">
          <a:avLst/>
        </a:prstGeom>
      </xdr:spPr>
    </xdr:pic>
    <xdr:clientData/>
  </xdr:twoCellAnchor>
  <xdr:twoCellAnchor editAs="oneCell">
    <xdr:from>
      <xdr:col>1</xdr:col>
      <xdr:colOff>15239</xdr:colOff>
      <xdr:row>14</xdr:row>
      <xdr:rowOff>358141</xdr:rowOff>
    </xdr:from>
    <xdr:to>
      <xdr:col>4</xdr:col>
      <xdr:colOff>2971800</xdr:colOff>
      <xdr:row>26</xdr:row>
      <xdr:rowOff>13767</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rotWithShape="1">
        <a:blip xmlns:r="http://schemas.openxmlformats.org/officeDocument/2006/relationships" r:embed="rId2"/>
        <a:srcRect l="9462" t="7499" r="8083" b="6758"/>
        <a:stretch/>
      </xdr:blipFill>
      <xdr:spPr>
        <a:xfrm>
          <a:off x="243839" y="5196841"/>
          <a:ext cx="5394961" cy="4044746"/>
        </a:xfrm>
        <a:prstGeom prst="rect">
          <a:avLst/>
        </a:prstGeom>
      </xdr:spPr>
    </xdr:pic>
    <xdr:clientData/>
  </xdr:twoCellAnchor>
  <xdr:twoCellAnchor editAs="oneCell">
    <xdr:from>
      <xdr:col>4</xdr:col>
      <xdr:colOff>3009899</xdr:colOff>
      <xdr:row>14</xdr:row>
      <xdr:rowOff>342900</xdr:rowOff>
    </xdr:from>
    <xdr:to>
      <xdr:col>11</xdr:col>
      <xdr:colOff>41060</xdr:colOff>
      <xdr:row>26</xdr:row>
      <xdr:rowOff>30480</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rotWithShape="1">
        <a:blip xmlns:r="http://schemas.openxmlformats.org/officeDocument/2006/relationships" r:embed="rId3"/>
        <a:srcRect l="11297" t="12389" r="7340" b="9085"/>
        <a:stretch/>
      </xdr:blipFill>
      <xdr:spPr>
        <a:xfrm>
          <a:off x="5676899" y="5181600"/>
          <a:ext cx="5443641" cy="4076700"/>
        </a:xfrm>
        <a:prstGeom prst="rect">
          <a:avLst/>
        </a:prstGeom>
      </xdr:spPr>
    </xdr:pic>
    <xdr:clientData/>
  </xdr:twoCellAnchor>
  <xdr:twoCellAnchor editAs="oneCell">
    <xdr:from>
      <xdr:col>11</xdr:col>
      <xdr:colOff>94600</xdr:colOff>
      <xdr:row>14</xdr:row>
      <xdr:rowOff>342900</xdr:rowOff>
    </xdr:from>
    <xdr:to>
      <xdr:col>18</xdr:col>
      <xdr:colOff>50214</xdr:colOff>
      <xdr:row>26</xdr:row>
      <xdr:rowOff>45719</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rotWithShape="1">
        <a:blip xmlns:r="http://schemas.openxmlformats.org/officeDocument/2006/relationships" r:embed="rId4"/>
        <a:srcRect l="7389" t="6237" r="15428" b="12558"/>
        <a:stretch/>
      </xdr:blipFill>
      <xdr:spPr>
        <a:xfrm>
          <a:off x="11174080" y="5181600"/>
          <a:ext cx="5449634" cy="4091939"/>
        </a:xfrm>
        <a:prstGeom prst="rect">
          <a:avLst/>
        </a:prstGeom>
      </xdr:spPr>
    </xdr:pic>
    <xdr:clientData/>
  </xdr:twoCellAnchor>
  <xdr:twoCellAnchor editAs="oneCell">
    <xdr:from>
      <xdr:col>0</xdr:col>
      <xdr:colOff>205741</xdr:colOff>
      <xdr:row>26</xdr:row>
      <xdr:rowOff>342899</xdr:rowOff>
    </xdr:from>
    <xdr:to>
      <xdr:col>4</xdr:col>
      <xdr:colOff>2720341</xdr:colOff>
      <xdr:row>45</xdr:row>
      <xdr:rowOff>22860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rotWithShape="1">
        <a:blip xmlns:r="http://schemas.openxmlformats.org/officeDocument/2006/relationships" r:embed="rId5"/>
        <a:srcRect l="8478" t="9516" r="9165" b="8234"/>
        <a:stretch/>
      </xdr:blipFill>
      <xdr:spPr>
        <a:xfrm>
          <a:off x="205741" y="9570719"/>
          <a:ext cx="5181600" cy="388620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orp\data\mrdperf\Inlet\Safety%20risk%20assessment\Copy%20of%207058761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skList"/>
      <sheetName val="RiskReductions"/>
      <sheetName val="ResidualRiskPlan"/>
      <sheetName val="Definitions"/>
      <sheetName val="Distance Calcs"/>
      <sheetName val="Task 1"/>
      <sheetName val="Task 2"/>
      <sheetName val="Task 3"/>
      <sheetName val="Task 4"/>
      <sheetName val="Task 5"/>
      <sheetName val="Task 6"/>
      <sheetName val="Task 7"/>
      <sheetName val="Task 8"/>
      <sheetName val="Task 9"/>
      <sheetName val="Task 10"/>
      <sheetName val="Task 11"/>
      <sheetName val="Task 12"/>
      <sheetName val="Task 13"/>
      <sheetName val="Task 14"/>
      <sheetName val="Task 15"/>
      <sheetName val="Task 16"/>
      <sheetName val="Task 17"/>
      <sheetName val="Task 18"/>
      <sheetName val="Task 19"/>
      <sheetName val="Task 20"/>
      <sheetName val="Task 21"/>
      <sheetName val="Task 22"/>
      <sheetName val="Task 23"/>
      <sheetName val="Task 24"/>
      <sheetName val="Task 25"/>
      <sheetName val="Task 26"/>
      <sheetName val="Task 27"/>
      <sheetName val="Task 28"/>
      <sheetName val="Task 29"/>
      <sheetName val="Task 30"/>
      <sheetName val="Task 31"/>
      <sheetName val="Task 32"/>
      <sheetName val="Task 33"/>
      <sheetName val="Task 34"/>
      <sheetName val="Task 35"/>
      <sheetName val="Task 36"/>
      <sheetName val="Task 37"/>
      <sheetName val="Task 38"/>
      <sheetName val="Task 39"/>
      <sheetName val="Task 40"/>
      <sheetName val="Task 41"/>
      <sheetName val="Task 42"/>
      <sheetName val="Task 43"/>
      <sheetName val="Task 44"/>
      <sheetName val="Task 45"/>
      <sheetName val="Task 46"/>
      <sheetName val="Task 47"/>
      <sheetName val="Task 48"/>
      <sheetName val="Task 49"/>
      <sheetName val="Task 50"/>
      <sheetName val="Task 51"/>
      <sheetName val="Task 52"/>
      <sheetName val="Task 56"/>
      <sheetName val="Task 53"/>
      <sheetName val="Task 54"/>
      <sheetName val="Task 55"/>
      <sheetName val="Task 57"/>
      <sheetName val="Task 58"/>
      <sheetName val="Task 59"/>
      <sheetName val="Task 60"/>
      <sheetName val="Task 61"/>
      <sheetName val="Task 62"/>
      <sheetName val="Task 63"/>
      <sheetName val="Task 64"/>
      <sheetName val="Task 65"/>
      <sheetName val="Task 66"/>
      <sheetName val="Task 67"/>
      <sheetName val="Task 68"/>
      <sheetName val="Task 69"/>
      <sheetName val="Task 70"/>
      <sheetName val="Task 71"/>
      <sheetName val="Task 72"/>
      <sheetName val="Task 73"/>
      <sheetName val="Task 74"/>
      <sheetName val="Task 75"/>
      <sheetName val="Task 76"/>
      <sheetName val="Task 77"/>
      <sheetName val="Task 78"/>
      <sheetName val="Task 79"/>
      <sheetName val="Task 80"/>
      <sheetName val="Task 91"/>
      <sheetName val="Task 92"/>
      <sheetName val="Task 93"/>
      <sheetName val="Task 94"/>
    </sheetNames>
    <sheetDataSet>
      <sheetData sheetId="0">
        <row r="2">
          <cell r="B2" t="str">
            <v>Safety Risk Assessment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F21"/>
  <sheetViews>
    <sheetView workbookViewId="0">
      <selection activeCell="A20" sqref="A20"/>
    </sheetView>
  </sheetViews>
  <sheetFormatPr defaultRowHeight="15" x14ac:dyDescent="0.25"/>
  <cols>
    <col min="1" max="1" width="3.85546875" customWidth="1"/>
    <col min="2" max="2" width="7.7109375" customWidth="1"/>
    <col min="3" max="3" width="60.7109375" customWidth="1"/>
    <col min="5" max="5" width="16.85546875" customWidth="1"/>
    <col min="6" max="6" width="60.7109375" customWidth="1"/>
  </cols>
  <sheetData>
    <row r="1" spans="2:6" ht="8.4499999999999993" customHeight="1" thickBot="1" x14ac:dyDescent="0.3"/>
    <row r="2" spans="2:6" ht="49.9" customHeight="1" thickBot="1" x14ac:dyDescent="0.5">
      <c r="B2" s="129" t="s">
        <v>26</v>
      </c>
      <c r="C2" s="130"/>
      <c r="E2" s="15" t="s">
        <v>27</v>
      </c>
      <c r="F2" s="120" t="s">
        <v>92</v>
      </c>
    </row>
    <row r="3" spans="2:6" ht="45.75" customHeight="1" thickBot="1" x14ac:dyDescent="0.4">
      <c r="B3" s="131" t="s">
        <v>91</v>
      </c>
      <c r="C3" s="132"/>
      <c r="E3" s="16" t="s">
        <v>28</v>
      </c>
      <c r="F3" s="17"/>
    </row>
    <row r="4" spans="2:6" ht="56.45" customHeight="1" thickBot="1" x14ac:dyDescent="0.3">
      <c r="B4" s="133"/>
      <c r="C4" s="134"/>
      <c r="E4" s="18" t="s">
        <v>88</v>
      </c>
      <c r="F4" s="19"/>
    </row>
    <row r="5" spans="2:6" ht="116.25" customHeight="1" thickBot="1" x14ac:dyDescent="0.45">
      <c r="B5" s="135" t="s">
        <v>29</v>
      </c>
      <c r="C5" s="136"/>
      <c r="E5" s="20" t="s">
        <v>30</v>
      </c>
      <c r="F5" s="17" t="s">
        <v>93</v>
      </c>
    </row>
    <row r="6" spans="2:6" ht="99" customHeight="1" thickBot="1" x14ac:dyDescent="0.3">
      <c r="B6" s="137" t="s">
        <v>90</v>
      </c>
      <c r="C6" s="138"/>
      <c r="E6" s="21" t="s">
        <v>31</v>
      </c>
      <c r="F6" s="17" t="s">
        <v>94</v>
      </c>
    </row>
    <row r="7" spans="2:6" ht="105.75" customHeight="1" thickBot="1" x14ac:dyDescent="0.3">
      <c r="B7" s="127" t="s">
        <v>86</v>
      </c>
      <c r="C7" s="128"/>
      <c r="E7" s="22" t="s">
        <v>32</v>
      </c>
      <c r="F7" s="34" t="s">
        <v>95</v>
      </c>
    </row>
    <row r="8" spans="2:6" s="1" customFormat="1" ht="18.75" customHeight="1" x14ac:dyDescent="0.25">
      <c r="B8" s="33"/>
      <c r="C8" s="33"/>
      <c r="D8" s="31"/>
      <c r="E8" s="23"/>
      <c r="F8" s="32"/>
    </row>
    <row r="9" spans="2:6" s="1" customFormat="1" ht="18.75" customHeight="1" thickBot="1" x14ac:dyDescent="0.3">
      <c r="B9" s="33"/>
      <c r="C9" s="33"/>
      <c r="D9" s="31"/>
      <c r="E9" s="23"/>
      <c r="F9" s="32"/>
    </row>
    <row r="10" spans="2:6" x14ac:dyDescent="0.25">
      <c r="B10" s="29" t="s">
        <v>2</v>
      </c>
      <c r="C10" s="30" t="s">
        <v>3</v>
      </c>
    </row>
    <row r="11" spans="2:6" x14ac:dyDescent="0.25">
      <c r="B11" s="24"/>
      <c r="C11" s="25" t="s">
        <v>25</v>
      </c>
    </row>
    <row r="12" spans="2:6" x14ac:dyDescent="0.25">
      <c r="B12" s="109"/>
      <c r="C12" s="28"/>
    </row>
    <row r="13" spans="2:6" x14ac:dyDescent="0.25">
      <c r="B13" s="35"/>
      <c r="C13" s="25" t="s">
        <v>89</v>
      </c>
    </row>
    <row r="14" spans="2:6" x14ac:dyDescent="0.25">
      <c r="B14" s="64"/>
      <c r="C14" s="26"/>
    </row>
    <row r="15" spans="2:6" x14ac:dyDescent="0.25">
      <c r="B15" s="35"/>
      <c r="C15" s="25" t="s">
        <v>0</v>
      </c>
    </row>
    <row r="16" spans="2:6" x14ac:dyDescent="0.25">
      <c r="B16" s="64"/>
      <c r="C16" s="26"/>
    </row>
    <row r="17" spans="2:3" x14ac:dyDescent="0.25">
      <c r="B17" s="35"/>
      <c r="C17" s="186" t="s">
        <v>96</v>
      </c>
    </row>
    <row r="18" spans="2:3" x14ac:dyDescent="0.25">
      <c r="B18" s="64"/>
      <c r="C18" s="26"/>
    </row>
    <row r="19" spans="2:3" x14ac:dyDescent="0.25">
      <c r="B19" s="117"/>
      <c r="C19" s="118" t="s">
        <v>24</v>
      </c>
    </row>
    <row r="20" spans="2:3" x14ac:dyDescent="0.25">
      <c r="B20" s="116"/>
      <c r="C20" s="119"/>
    </row>
    <row r="21" spans="2:3" ht="15.75" thickBot="1" x14ac:dyDescent="0.3">
      <c r="B21" s="36"/>
      <c r="C21" s="27"/>
    </row>
  </sheetData>
  <mergeCells count="6">
    <mergeCell ref="B7:C7"/>
    <mergeCell ref="B2:C2"/>
    <mergeCell ref="B3:C3"/>
    <mergeCell ref="B4:C4"/>
    <mergeCell ref="B5:C5"/>
    <mergeCell ref="B6:C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K47"/>
  <sheetViews>
    <sheetView workbookViewId="0">
      <selection activeCell="H2" sqref="H2"/>
    </sheetView>
  </sheetViews>
  <sheetFormatPr defaultColWidth="11.42578125" defaultRowHeight="15" x14ac:dyDescent="0.25"/>
  <cols>
    <col min="1" max="1" width="3.28515625" customWidth="1"/>
    <col min="2" max="2" width="15.28515625" customWidth="1"/>
    <col min="3" max="3" width="5.28515625" style="11" customWidth="1"/>
    <col min="4" max="4" width="14.85546875" style="11" customWidth="1"/>
    <col min="5" max="5" width="50.42578125" customWidth="1"/>
    <col min="6" max="6" width="18.85546875" customWidth="1"/>
    <col min="7" max="7" width="6" customWidth="1"/>
    <col min="8" max="8" width="15" customWidth="1"/>
    <col min="9" max="9" width="11.42578125" customWidth="1"/>
    <col min="10" max="10" width="9.42578125" customWidth="1"/>
  </cols>
  <sheetData>
    <row r="1" spans="2:11" ht="15.75" thickBot="1" x14ac:dyDescent="0.3"/>
    <row r="2" spans="2:11" ht="44.25" customHeight="1" thickBot="1" x14ac:dyDescent="0.55000000000000004">
      <c r="B2" s="139" t="s">
        <v>26</v>
      </c>
      <c r="C2" s="140"/>
      <c r="D2" s="140"/>
      <c r="E2" s="140"/>
      <c r="F2" s="141"/>
      <c r="G2" s="38"/>
      <c r="H2" s="63" t="s">
        <v>52</v>
      </c>
      <c r="K2" s="62"/>
    </row>
    <row r="3" spans="2:11" ht="15.75" thickBot="1" x14ac:dyDescent="0.3"/>
    <row r="4" spans="2:11" ht="33.75" thickBot="1" x14ac:dyDescent="0.5">
      <c r="B4" s="142" t="s">
        <v>34</v>
      </c>
      <c r="C4" s="143"/>
      <c r="D4" s="143"/>
      <c r="E4" s="143"/>
      <c r="F4" s="144"/>
    </row>
    <row r="5" spans="2:11" ht="15.75" thickBot="1" x14ac:dyDescent="0.3">
      <c r="B5" s="39" t="s">
        <v>35</v>
      </c>
      <c r="C5" s="40" t="s">
        <v>36</v>
      </c>
      <c r="D5" s="65" t="s">
        <v>50</v>
      </c>
      <c r="E5" s="41" t="s">
        <v>51</v>
      </c>
      <c r="F5" s="68"/>
      <c r="H5" s="1"/>
    </row>
    <row r="6" spans="2:11" ht="28.9" customHeight="1" x14ac:dyDescent="0.25">
      <c r="B6" s="145" t="s">
        <v>10</v>
      </c>
      <c r="C6" s="70" t="s">
        <v>49</v>
      </c>
      <c r="D6" s="70" t="s">
        <v>53</v>
      </c>
      <c r="E6" s="71" t="s">
        <v>56</v>
      </c>
      <c r="F6" s="72"/>
      <c r="H6" s="1"/>
    </row>
    <row r="7" spans="2:11" ht="28.9" customHeight="1" x14ac:dyDescent="0.25">
      <c r="B7" s="146"/>
      <c r="C7" s="66" t="s">
        <v>18</v>
      </c>
      <c r="D7" s="66" t="s">
        <v>54</v>
      </c>
      <c r="E7" s="44" t="s">
        <v>57</v>
      </c>
      <c r="F7" s="69"/>
      <c r="H7" s="1"/>
    </row>
    <row r="8" spans="2:11" ht="28.9" customHeight="1" thickBot="1" x14ac:dyDescent="0.3">
      <c r="B8" s="147"/>
      <c r="C8" s="13" t="s">
        <v>22</v>
      </c>
      <c r="D8" s="13" t="s">
        <v>55</v>
      </c>
      <c r="E8" s="45" t="s">
        <v>58</v>
      </c>
      <c r="F8" s="42"/>
      <c r="H8" s="1"/>
    </row>
    <row r="9" spans="2:11" ht="28.9" customHeight="1" x14ac:dyDescent="0.25">
      <c r="B9" s="148" t="s">
        <v>37</v>
      </c>
      <c r="C9" s="70" t="s">
        <v>72</v>
      </c>
      <c r="D9" s="70" t="s">
        <v>60</v>
      </c>
      <c r="E9" s="73" t="s">
        <v>65</v>
      </c>
      <c r="F9" s="74"/>
      <c r="H9" s="1"/>
    </row>
    <row r="10" spans="2:11" ht="28.9" customHeight="1" x14ac:dyDescent="0.25">
      <c r="B10" s="149"/>
      <c r="C10" s="67" t="s">
        <v>23</v>
      </c>
      <c r="D10" s="67" t="s">
        <v>61</v>
      </c>
      <c r="E10" s="49" t="s">
        <v>66</v>
      </c>
      <c r="F10" s="44"/>
      <c r="H10" s="1"/>
    </row>
    <row r="11" spans="2:11" ht="28.9" customHeight="1" thickBot="1" x14ac:dyDescent="0.3">
      <c r="B11" s="150"/>
      <c r="C11" s="75" t="s">
        <v>19</v>
      </c>
      <c r="D11" s="75" t="s">
        <v>62</v>
      </c>
      <c r="E11" s="76" t="s">
        <v>67</v>
      </c>
      <c r="F11" s="45"/>
      <c r="H11" s="1"/>
    </row>
    <row r="12" spans="2:11" ht="28.9" customHeight="1" x14ac:dyDescent="0.25">
      <c r="B12" s="148" t="s">
        <v>38</v>
      </c>
      <c r="C12" s="77" t="s">
        <v>59</v>
      </c>
      <c r="D12" s="77" t="s">
        <v>63</v>
      </c>
      <c r="E12" s="73" t="s">
        <v>68</v>
      </c>
      <c r="F12" s="74"/>
      <c r="H12" s="1"/>
    </row>
    <row r="13" spans="2:11" ht="28.9" customHeight="1" x14ac:dyDescent="0.25">
      <c r="B13" s="149"/>
      <c r="C13" s="66" t="s">
        <v>39</v>
      </c>
      <c r="D13" s="66" t="s">
        <v>64</v>
      </c>
      <c r="E13" s="49" t="s">
        <v>69</v>
      </c>
      <c r="F13" s="44"/>
      <c r="H13" s="1"/>
    </row>
    <row r="14" spans="2:11" ht="28.9" customHeight="1" thickBot="1" x14ac:dyDescent="0.3">
      <c r="B14" s="150"/>
      <c r="C14" s="13" t="s">
        <v>20</v>
      </c>
      <c r="D14" s="13" t="s">
        <v>40</v>
      </c>
      <c r="E14" s="76" t="s">
        <v>70</v>
      </c>
      <c r="F14" s="42"/>
      <c r="H14" s="1"/>
    </row>
    <row r="15" spans="2:11" ht="28.9" customHeight="1" x14ac:dyDescent="0.25">
      <c r="B15" s="78"/>
      <c r="C15" s="1"/>
      <c r="D15" s="1"/>
      <c r="E15" s="10"/>
      <c r="F15" s="10"/>
      <c r="H15" s="1"/>
    </row>
    <row r="16" spans="2:11" ht="28.9" customHeight="1" x14ac:dyDescent="0.25">
      <c r="B16" s="78"/>
      <c r="C16" s="1"/>
      <c r="D16" s="1"/>
      <c r="E16" s="10"/>
      <c r="F16" s="10"/>
      <c r="H16" s="1"/>
    </row>
    <row r="17" spans="2:8" ht="28.9" customHeight="1" x14ac:dyDescent="0.25">
      <c r="B17" s="78"/>
      <c r="C17" s="1"/>
      <c r="D17" s="1"/>
      <c r="E17" s="10"/>
      <c r="F17" s="10"/>
      <c r="H17" s="1"/>
    </row>
    <row r="18" spans="2:8" ht="28.9" customHeight="1" x14ac:dyDescent="0.25">
      <c r="B18" s="78"/>
      <c r="C18" s="1"/>
      <c r="D18" s="1"/>
      <c r="E18" s="10"/>
      <c r="F18" s="10"/>
      <c r="H18" s="1"/>
    </row>
    <row r="19" spans="2:8" ht="28.9" customHeight="1" x14ac:dyDescent="0.25">
      <c r="B19" s="78"/>
      <c r="C19" s="1"/>
      <c r="D19" s="1"/>
      <c r="E19" s="10"/>
      <c r="F19" s="10"/>
      <c r="H19" s="1"/>
    </row>
    <row r="20" spans="2:8" ht="28.9" customHeight="1" x14ac:dyDescent="0.25">
      <c r="B20" s="78"/>
      <c r="C20" s="1"/>
      <c r="D20" s="1"/>
      <c r="E20" s="10"/>
      <c r="F20" s="10"/>
      <c r="H20" s="1"/>
    </row>
    <row r="21" spans="2:8" ht="28.9" customHeight="1" x14ac:dyDescent="0.25">
      <c r="B21" s="78"/>
      <c r="C21" s="1"/>
      <c r="D21" s="1"/>
      <c r="E21" s="10"/>
      <c r="F21" s="10"/>
      <c r="H21" s="1"/>
    </row>
    <row r="22" spans="2:8" ht="28.9" customHeight="1" x14ac:dyDescent="0.25">
      <c r="B22" s="78"/>
      <c r="C22" s="1"/>
      <c r="D22" s="1"/>
      <c r="E22" s="10"/>
      <c r="F22" s="10"/>
      <c r="H22" s="1"/>
    </row>
    <row r="23" spans="2:8" ht="28.9" customHeight="1" x14ac:dyDescent="0.25">
      <c r="B23" s="78"/>
      <c r="C23" s="1"/>
      <c r="D23" s="1"/>
      <c r="E23" s="10"/>
      <c r="F23" s="10"/>
      <c r="H23" s="1"/>
    </row>
    <row r="24" spans="2:8" ht="28.9" customHeight="1" x14ac:dyDescent="0.25">
      <c r="B24" s="78"/>
      <c r="C24" s="1"/>
      <c r="D24" s="1"/>
      <c r="E24" s="10"/>
      <c r="F24" s="10"/>
      <c r="H24" s="1"/>
    </row>
    <row r="25" spans="2:8" ht="28.9" customHeight="1" x14ac:dyDescent="0.25">
      <c r="B25" s="78"/>
      <c r="C25" s="1"/>
      <c r="D25" s="1"/>
      <c r="E25" s="10"/>
      <c r="F25" s="10"/>
      <c r="H25" s="1"/>
    </row>
    <row r="26" spans="2:8" ht="28.9" customHeight="1" x14ac:dyDescent="0.25">
      <c r="B26" s="78"/>
      <c r="C26" s="1"/>
      <c r="D26" s="1"/>
      <c r="E26" s="10"/>
      <c r="F26" s="10"/>
      <c r="H26" s="1"/>
    </row>
    <row r="27" spans="2:8" ht="28.9" customHeight="1" x14ac:dyDescent="0.25">
      <c r="B27" s="78"/>
      <c r="C27" s="1"/>
      <c r="D27" s="1"/>
      <c r="E27" s="10"/>
      <c r="F27" s="10"/>
      <c r="H27" s="1"/>
    </row>
    <row r="28" spans="2:8" ht="28.9" customHeight="1" x14ac:dyDescent="0.25">
      <c r="B28" s="78"/>
      <c r="C28" s="1"/>
      <c r="D28" s="1"/>
      <c r="E28" s="10"/>
      <c r="F28" s="10"/>
      <c r="H28" s="1"/>
    </row>
    <row r="29" spans="2:8" ht="28.9" customHeight="1" x14ac:dyDescent="0.25">
      <c r="B29" s="78"/>
      <c r="C29" s="1"/>
      <c r="D29" s="1"/>
      <c r="E29" s="10"/>
      <c r="F29" s="10"/>
      <c r="H29" s="1"/>
    </row>
    <row r="30" spans="2:8" ht="28.9" customHeight="1" x14ac:dyDescent="0.25">
      <c r="B30" s="78"/>
      <c r="C30" s="1"/>
      <c r="D30" s="1"/>
      <c r="E30" s="10"/>
      <c r="F30" s="10"/>
      <c r="H30" s="1"/>
    </row>
    <row r="33" spans="2:9" x14ac:dyDescent="0.25">
      <c r="C33"/>
      <c r="D33"/>
      <c r="E33" s="11"/>
      <c r="I33" s="11"/>
    </row>
    <row r="45" spans="2:9" x14ac:dyDescent="0.25">
      <c r="C45"/>
      <c r="D45"/>
      <c r="I45" s="11"/>
    </row>
    <row r="47" spans="2:9" ht="21" x14ac:dyDescent="0.35">
      <c r="B47" s="115" t="s">
        <v>87</v>
      </c>
    </row>
  </sheetData>
  <mergeCells count="5">
    <mergeCell ref="B2:F2"/>
    <mergeCell ref="B4:F4"/>
    <mergeCell ref="B6:B8"/>
    <mergeCell ref="B9:B11"/>
    <mergeCell ref="B12:B1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C25"/>
  <sheetViews>
    <sheetView workbookViewId="0">
      <selection activeCell="C23" sqref="C23"/>
    </sheetView>
  </sheetViews>
  <sheetFormatPr defaultRowHeight="15" x14ac:dyDescent="0.25"/>
  <cols>
    <col min="1" max="1" width="4.28515625" customWidth="1"/>
    <col min="2" max="2" width="3.7109375" style="83" customWidth="1"/>
    <col min="3" max="3" width="57.5703125" style="2" customWidth="1"/>
    <col min="8" max="8" width="21" bestFit="1" customWidth="1"/>
  </cols>
  <sheetData>
    <row r="1" spans="2:3" x14ac:dyDescent="0.25">
      <c r="C1" s="79"/>
    </row>
    <row r="2" spans="2:3" x14ac:dyDescent="0.25">
      <c r="B2" s="83" t="s">
        <v>71</v>
      </c>
      <c r="C2" s="2" t="s">
        <v>21</v>
      </c>
    </row>
    <row r="3" spans="2:3" x14ac:dyDescent="0.25">
      <c r="B3" s="83">
        <v>1</v>
      </c>
    </row>
    <row r="4" spans="2:3" x14ac:dyDescent="0.25">
      <c r="B4" s="83">
        <v>2</v>
      </c>
    </row>
    <row r="5" spans="2:3" x14ac:dyDescent="0.25">
      <c r="B5" s="83">
        <v>3</v>
      </c>
    </row>
    <row r="6" spans="2:3" x14ac:dyDescent="0.25">
      <c r="B6" s="83">
        <v>4</v>
      </c>
    </row>
    <row r="7" spans="2:3" ht="14.45" customHeight="1" x14ac:dyDescent="0.25">
      <c r="B7" s="83">
        <v>5</v>
      </c>
    </row>
    <row r="8" spans="2:3" x14ac:dyDescent="0.25">
      <c r="B8" s="83">
        <v>6</v>
      </c>
      <c r="C8" s="61"/>
    </row>
    <row r="9" spans="2:3" x14ac:dyDescent="0.25">
      <c r="B9" s="83">
        <v>7</v>
      </c>
    </row>
    <row r="10" spans="2:3" x14ac:dyDescent="0.25">
      <c r="B10" s="83">
        <v>8</v>
      </c>
    </row>
    <row r="11" spans="2:3" x14ac:dyDescent="0.25">
      <c r="B11" s="83">
        <v>9</v>
      </c>
    </row>
    <row r="12" spans="2:3" x14ac:dyDescent="0.25">
      <c r="B12" s="83">
        <v>10</v>
      </c>
      <c r="C12" s="61"/>
    </row>
    <row r="13" spans="2:3" x14ac:dyDescent="0.25">
      <c r="B13" s="83">
        <v>11</v>
      </c>
    </row>
    <row r="14" spans="2:3" x14ac:dyDescent="0.25">
      <c r="B14" s="83">
        <v>12</v>
      </c>
    </row>
    <row r="15" spans="2:3" x14ac:dyDescent="0.25">
      <c r="B15" s="83">
        <v>13</v>
      </c>
      <c r="C15" s="61"/>
    </row>
    <row r="16" spans="2:3" x14ac:dyDescent="0.25">
      <c r="B16" s="83">
        <v>14</v>
      </c>
      <c r="C16" s="108"/>
    </row>
    <row r="17" spans="2:2" x14ac:dyDescent="0.25">
      <c r="B17" s="83">
        <v>15</v>
      </c>
    </row>
    <row r="18" spans="2:2" x14ac:dyDescent="0.25">
      <c r="B18" s="83">
        <v>16</v>
      </c>
    </row>
    <row r="19" spans="2:2" x14ac:dyDescent="0.25">
      <c r="B19" s="83">
        <v>17</v>
      </c>
    </row>
    <row r="20" spans="2:2" x14ac:dyDescent="0.25">
      <c r="B20" s="83">
        <v>18</v>
      </c>
    </row>
    <row r="21" spans="2:2" x14ac:dyDescent="0.25">
      <c r="B21" s="83">
        <v>19</v>
      </c>
    </row>
    <row r="22" spans="2:2" x14ac:dyDescent="0.25">
      <c r="B22" s="83">
        <v>20</v>
      </c>
    </row>
    <row r="23" spans="2:2" x14ac:dyDescent="0.25">
      <c r="B23" s="83">
        <v>21</v>
      </c>
    </row>
    <row r="24" spans="2:2" x14ac:dyDescent="0.25">
      <c r="B24" s="83">
        <v>22</v>
      </c>
    </row>
    <row r="25" spans="2:2" x14ac:dyDescent="0.25">
      <c r="B25" s="83">
        <v>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C46"/>
  <sheetViews>
    <sheetView workbookViewId="0">
      <selection activeCell="B4" sqref="B4:C4"/>
    </sheetView>
  </sheetViews>
  <sheetFormatPr defaultRowHeight="15" x14ac:dyDescent="0.25"/>
  <cols>
    <col min="1" max="1" width="5.7109375" customWidth="1"/>
    <col min="2" max="2" width="13.140625" style="50" customWidth="1"/>
    <col min="3" max="3" width="138.140625" style="2" customWidth="1"/>
  </cols>
  <sheetData>
    <row r="1" spans="2:3" ht="33" x14ac:dyDescent="0.45">
      <c r="B1" s="151" t="s">
        <v>26</v>
      </c>
      <c r="C1" s="152"/>
    </row>
    <row r="2" spans="2:3" ht="27.75" thickBot="1" x14ac:dyDescent="0.4">
      <c r="B2" s="37" t="s">
        <v>33</v>
      </c>
      <c r="C2" s="51"/>
    </row>
    <row r="3" spans="2:3" ht="20.25" customHeight="1" x14ac:dyDescent="0.3">
      <c r="B3" s="153" t="str">
        <f>'Task List'!F2</f>
        <v>IRB 120 - Tower of Hanoi</v>
      </c>
      <c r="C3" s="154"/>
    </row>
    <row r="4" spans="2:3" ht="27.75" thickBot="1" x14ac:dyDescent="0.4">
      <c r="B4" s="155" t="s">
        <v>42</v>
      </c>
      <c r="C4" s="156"/>
    </row>
    <row r="5" spans="2:3" ht="21" thickBot="1" x14ac:dyDescent="0.35">
      <c r="B5" s="52" t="s">
        <v>43</v>
      </c>
      <c r="C5" s="53" t="s">
        <v>44</v>
      </c>
    </row>
    <row r="6" spans="2:3" x14ac:dyDescent="0.25">
      <c r="B6" s="54">
        <v>1</v>
      </c>
      <c r="C6" s="55"/>
    </row>
    <row r="7" spans="2:3" x14ac:dyDescent="0.25">
      <c r="B7" s="56">
        <f>B6+1</f>
        <v>2</v>
      </c>
      <c r="C7" s="14"/>
    </row>
    <row r="8" spans="2:3" x14ac:dyDescent="0.25">
      <c r="B8" s="56">
        <f t="shared" ref="B8:B45" si="0">B7+1</f>
        <v>3</v>
      </c>
      <c r="C8" s="14"/>
    </row>
    <row r="9" spans="2:3" x14ac:dyDescent="0.25">
      <c r="B9" s="56">
        <f t="shared" si="0"/>
        <v>4</v>
      </c>
      <c r="C9" s="14"/>
    </row>
    <row r="10" spans="2:3" x14ac:dyDescent="0.25">
      <c r="B10" s="56">
        <f t="shared" si="0"/>
        <v>5</v>
      </c>
      <c r="C10" s="14"/>
    </row>
    <row r="11" spans="2:3" x14ac:dyDescent="0.25">
      <c r="B11" s="56">
        <f t="shared" si="0"/>
        <v>6</v>
      </c>
      <c r="C11" s="14"/>
    </row>
    <row r="12" spans="2:3" x14ac:dyDescent="0.25">
      <c r="B12" s="56">
        <f t="shared" si="0"/>
        <v>7</v>
      </c>
      <c r="C12" s="14"/>
    </row>
    <row r="13" spans="2:3" x14ac:dyDescent="0.25">
      <c r="B13" s="56">
        <f t="shared" si="0"/>
        <v>8</v>
      </c>
      <c r="C13" s="57"/>
    </row>
    <row r="14" spans="2:3" x14ac:dyDescent="0.25">
      <c r="B14" s="56">
        <f t="shared" si="0"/>
        <v>9</v>
      </c>
      <c r="C14" s="14"/>
    </row>
    <row r="15" spans="2:3" x14ac:dyDescent="0.25">
      <c r="B15" s="56">
        <f t="shared" si="0"/>
        <v>10</v>
      </c>
      <c r="C15" s="14"/>
    </row>
    <row r="16" spans="2:3" x14ac:dyDescent="0.25">
      <c r="B16" s="56">
        <f t="shared" si="0"/>
        <v>11</v>
      </c>
      <c r="C16" s="14"/>
    </row>
    <row r="17" spans="2:3" x14ac:dyDescent="0.25">
      <c r="B17" s="56">
        <f t="shared" si="0"/>
        <v>12</v>
      </c>
      <c r="C17" s="14"/>
    </row>
    <row r="18" spans="2:3" x14ac:dyDescent="0.25">
      <c r="B18" s="56">
        <f t="shared" si="0"/>
        <v>13</v>
      </c>
      <c r="C18" s="14"/>
    </row>
    <row r="19" spans="2:3" x14ac:dyDescent="0.25">
      <c r="B19" s="56">
        <f t="shared" si="0"/>
        <v>14</v>
      </c>
      <c r="C19" s="14"/>
    </row>
    <row r="20" spans="2:3" x14ac:dyDescent="0.25">
      <c r="B20" s="56">
        <f t="shared" si="0"/>
        <v>15</v>
      </c>
      <c r="C20" s="57"/>
    </row>
    <row r="21" spans="2:3" x14ac:dyDescent="0.25">
      <c r="B21" s="56">
        <f t="shared" si="0"/>
        <v>16</v>
      </c>
      <c r="C21" s="14"/>
    </row>
    <row r="22" spans="2:3" x14ac:dyDescent="0.25">
      <c r="B22" s="56">
        <f t="shared" si="0"/>
        <v>17</v>
      </c>
      <c r="C22" s="14"/>
    </row>
    <row r="23" spans="2:3" x14ac:dyDescent="0.25">
      <c r="B23" s="56">
        <f t="shared" si="0"/>
        <v>18</v>
      </c>
      <c r="C23" s="14"/>
    </row>
    <row r="24" spans="2:3" x14ac:dyDescent="0.25">
      <c r="B24" s="56">
        <f t="shared" si="0"/>
        <v>19</v>
      </c>
      <c r="C24" s="14"/>
    </row>
    <row r="25" spans="2:3" x14ac:dyDescent="0.25">
      <c r="B25" s="56">
        <f t="shared" si="0"/>
        <v>20</v>
      </c>
      <c r="C25" s="55"/>
    </row>
    <row r="26" spans="2:3" x14ac:dyDescent="0.25">
      <c r="B26" s="56">
        <f t="shared" si="0"/>
        <v>21</v>
      </c>
      <c r="C26" s="55"/>
    </row>
    <row r="27" spans="2:3" x14ac:dyDescent="0.25">
      <c r="B27" s="56">
        <f t="shared" si="0"/>
        <v>22</v>
      </c>
      <c r="C27" s="14"/>
    </row>
    <row r="28" spans="2:3" x14ac:dyDescent="0.25">
      <c r="B28" s="56">
        <f t="shared" si="0"/>
        <v>23</v>
      </c>
      <c r="C28" s="14"/>
    </row>
    <row r="29" spans="2:3" x14ac:dyDescent="0.25">
      <c r="B29" s="56">
        <f t="shared" si="0"/>
        <v>24</v>
      </c>
      <c r="C29" s="14"/>
    </row>
    <row r="30" spans="2:3" x14ac:dyDescent="0.25">
      <c r="B30" s="56">
        <f t="shared" si="0"/>
        <v>25</v>
      </c>
      <c r="C30" s="14"/>
    </row>
    <row r="31" spans="2:3" x14ac:dyDescent="0.25">
      <c r="B31" s="56">
        <f t="shared" si="0"/>
        <v>26</v>
      </c>
      <c r="C31" s="14"/>
    </row>
    <row r="32" spans="2:3" x14ac:dyDescent="0.25">
      <c r="B32" s="56">
        <f t="shared" si="0"/>
        <v>27</v>
      </c>
      <c r="C32" s="57"/>
    </row>
    <row r="33" spans="2:3" x14ac:dyDescent="0.25">
      <c r="B33" s="56">
        <f t="shared" si="0"/>
        <v>28</v>
      </c>
      <c r="C33" s="57"/>
    </row>
    <row r="34" spans="2:3" x14ac:dyDescent="0.25">
      <c r="B34" s="56">
        <f t="shared" si="0"/>
        <v>29</v>
      </c>
      <c r="C34" s="57"/>
    </row>
    <row r="35" spans="2:3" x14ac:dyDescent="0.25">
      <c r="B35" s="56">
        <f t="shared" si="0"/>
        <v>30</v>
      </c>
      <c r="C35" s="58"/>
    </row>
    <row r="36" spans="2:3" x14ac:dyDescent="0.25">
      <c r="B36" s="56">
        <f t="shared" si="0"/>
        <v>31</v>
      </c>
      <c r="C36" s="58"/>
    </row>
    <row r="37" spans="2:3" x14ac:dyDescent="0.25">
      <c r="B37" s="56">
        <f t="shared" si="0"/>
        <v>32</v>
      </c>
      <c r="C37" s="58"/>
    </row>
    <row r="38" spans="2:3" x14ac:dyDescent="0.25">
      <c r="B38" s="56">
        <f t="shared" si="0"/>
        <v>33</v>
      </c>
      <c r="C38" s="58"/>
    </row>
    <row r="39" spans="2:3" x14ac:dyDescent="0.25">
      <c r="B39" s="56">
        <f t="shared" si="0"/>
        <v>34</v>
      </c>
      <c r="C39" s="58"/>
    </row>
    <row r="40" spans="2:3" x14ac:dyDescent="0.25">
      <c r="B40" s="56">
        <f t="shared" si="0"/>
        <v>35</v>
      </c>
      <c r="C40" s="58"/>
    </row>
    <row r="41" spans="2:3" x14ac:dyDescent="0.25">
      <c r="B41" s="56">
        <f t="shared" si="0"/>
        <v>36</v>
      </c>
      <c r="C41" s="58"/>
    </row>
    <row r="42" spans="2:3" x14ac:dyDescent="0.25">
      <c r="B42" s="56">
        <f t="shared" si="0"/>
        <v>37</v>
      </c>
      <c r="C42" s="58"/>
    </row>
    <row r="43" spans="2:3" x14ac:dyDescent="0.25">
      <c r="B43" s="56">
        <f t="shared" si="0"/>
        <v>38</v>
      </c>
      <c r="C43" s="58"/>
    </row>
    <row r="44" spans="2:3" x14ac:dyDescent="0.25">
      <c r="B44" s="56">
        <f t="shared" si="0"/>
        <v>39</v>
      </c>
      <c r="C44" s="58"/>
    </row>
    <row r="45" spans="2:3" x14ac:dyDescent="0.25">
      <c r="B45" s="56">
        <f t="shared" si="0"/>
        <v>40</v>
      </c>
      <c r="C45" s="58"/>
    </row>
    <row r="46" spans="2:3" ht="15.75" thickBot="1" x14ac:dyDescent="0.3">
      <c r="B46" s="59"/>
      <c r="C46" s="60"/>
    </row>
  </sheetData>
  <mergeCells count="3">
    <mergeCell ref="B1:C1"/>
    <mergeCell ref="B3:C3"/>
    <mergeCell ref="B4:C4"/>
  </mergeCells>
  <hyperlinks>
    <hyperlink ref="B2" location="'Task List'!B5" display="Go to Task List"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06"/>
  <sheetViews>
    <sheetView workbookViewId="0">
      <selection activeCell="C5" sqref="C5"/>
    </sheetView>
  </sheetViews>
  <sheetFormatPr defaultRowHeight="15" x14ac:dyDescent="0.25"/>
  <cols>
    <col min="1" max="1" width="5.7109375" customWidth="1"/>
    <col min="2" max="2" width="13.140625" customWidth="1"/>
    <col min="3" max="3" width="119" style="108" customWidth="1"/>
  </cols>
  <sheetData>
    <row r="1" spans="1:3" ht="33.75" thickBot="1" x14ac:dyDescent="0.5">
      <c r="B1" s="151" t="str">
        <f>[1]TaskList!B2</f>
        <v>Safety Risk Assessment</v>
      </c>
      <c r="C1" s="152"/>
    </row>
    <row r="2" spans="1:3" ht="20.25" customHeight="1" x14ac:dyDescent="0.3">
      <c r="B2" s="153"/>
      <c r="C2" s="154"/>
    </row>
    <row r="3" spans="1:3" ht="27.75" thickBot="1" x14ac:dyDescent="0.4">
      <c r="B3" s="155" t="s">
        <v>85</v>
      </c>
      <c r="C3" s="156"/>
    </row>
    <row r="4" spans="1:3" ht="21" thickBot="1" x14ac:dyDescent="0.35">
      <c r="B4" s="110" t="s">
        <v>43</v>
      </c>
      <c r="C4" s="53" t="s">
        <v>44</v>
      </c>
    </row>
    <row r="5" spans="1:3" x14ac:dyDescent="0.25">
      <c r="B5" s="126">
        <v>1</v>
      </c>
      <c r="C5" s="121"/>
    </row>
    <row r="6" spans="1:3" x14ac:dyDescent="0.25">
      <c r="A6" s="111"/>
      <c r="B6" s="112">
        <f>B5+1</f>
        <v>2</v>
      </c>
      <c r="C6" s="122"/>
    </row>
    <row r="7" spans="1:3" x14ac:dyDescent="0.25">
      <c r="A7" s="111"/>
      <c r="B7" s="112">
        <f t="shared" ref="B7:B70" si="0">B6+1</f>
        <v>3</v>
      </c>
      <c r="C7" s="122"/>
    </row>
    <row r="8" spans="1:3" x14ac:dyDescent="0.25">
      <c r="A8" s="111"/>
      <c r="B8" s="112">
        <f t="shared" si="0"/>
        <v>4</v>
      </c>
      <c r="C8" s="122"/>
    </row>
    <row r="9" spans="1:3" x14ac:dyDescent="0.25">
      <c r="A9" s="111"/>
      <c r="B9" s="112">
        <f t="shared" si="0"/>
        <v>5</v>
      </c>
      <c r="C9" s="122"/>
    </row>
    <row r="10" spans="1:3" x14ac:dyDescent="0.25">
      <c r="A10" s="111"/>
      <c r="B10" s="112">
        <f t="shared" si="0"/>
        <v>6</v>
      </c>
      <c r="C10" s="122"/>
    </row>
    <row r="11" spans="1:3" x14ac:dyDescent="0.25">
      <c r="A11" s="111"/>
      <c r="B11" s="112">
        <f t="shared" si="0"/>
        <v>7</v>
      </c>
      <c r="C11" s="122"/>
    </row>
    <row r="12" spans="1:3" x14ac:dyDescent="0.25">
      <c r="A12" s="111"/>
      <c r="B12" s="112">
        <f t="shared" si="0"/>
        <v>8</v>
      </c>
      <c r="C12" s="122"/>
    </row>
    <row r="13" spans="1:3" x14ac:dyDescent="0.25">
      <c r="A13" s="111"/>
      <c r="B13" s="112">
        <f t="shared" si="0"/>
        <v>9</v>
      </c>
      <c r="C13" s="122"/>
    </row>
    <row r="14" spans="1:3" x14ac:dyDescent="0.25">
      <c r="A14" s="111"/>
      <c r="B14" s="112">
        <f t="shared" si="0"/>
        <v>10</v>
      </c>
      <c r="C14" s="122"/>
    </row>
    <row r="15" spans="1:3" x14ac:dyDescent="0.25">
      <c r="A15" s="111"/>
      <c r="B15" s="112">
        <f t="shared" si="0"/>
        <v>11</v>
      </c>
      <c r="C15" s="122"/>
    </row>
    <row r="16" spans="1:3" x14ac:dyDescent="0.25">
      <c r="A16" s="111"/>
      <c r="B16" s="112">
        <f t="shared" si="0"/>
        <v>12</v>
      </c>
      <c r="C16" s="122"/>
    </row>
    <row r="17" spans="1:3" x14ac:dyDescent="0.25">
      <c r="A17" s="111"/>
      <c r="B17" s="112">
        <f t="shared" si="0"/>
        <v>13</v>
      </c>
      <c r="C17" s="123"/>
    </row>
    <row r="18" spans="1:3" x14ac:dyDescent="0.25">
      <c r="A18" s="111"/>
      <c r="B18" s="112">
        <f t="shared" si="0"/>
        <v>14</v>
      </c>
      <c r="C18" s="122"/>
    </row>
    <row r="19" spans="1:3" x14ac:dyDescent="0.25">
      <c r="A19" s="111"/>
      <c r="B19" s="112">
        <f t="shared" si="0"/>
        <v>15</v>
      </c>
      <c r="C19" s="122"/>
    </row>
    <row r="20" spans="1:3" x14ac:dyDescent="0.25">
      <c r="A20" s="111"/>
      <c r="B20" s="112">
        <f t="shared" si="0"/>
        <v>16</v>
      </c>
      <c r="C20" s="122"/>
    </row>
    <row r="21" spans="1:3" x14ac:dyDescent="0.25">
      <c r="A21" s="111"/>
      <c r="B21" s="112">
        <f t="shared" si="0"/>
        <v>17</v>
      </c>
      <c r="C21" s="122"/>
    </row>
    <row r="22" spans="1:3" x14ac:dyDescent="0.25">
      <c r="A22" s="111"/>
      <c r="B22" s="112">
        <f t="shared" si="0"/>
        <v>18</v>
      </c>
      <c r="C22" s="123"/>
    </row>
    <row r="23" spans="1:3" x14ac:dyDescent="0.25">
      <c r="A23" s="111"/>
      <c r="B23" s="112">
        <f t="shared" si="0"/>
        <v>19</v>
      </c>
      <c r="C23" s="122"/>
    </row>
    <row r="24" spans="1:3" x14ac:dyDescent="0.25">
      <c r="A24" s="111"/>
      <c r="B24" s="112">
        <f t="shared" si="0"/>
        <v>20</v>
      </c>
      <c r="C24" s="121"/>
    </row>
    <row r="25" spans="1:3" x14ac:dyDescent="0.25">
      <c r="A25" s="111"/>
      <c r="B25" s="112">
        <f t="shared" si="0"/>
        <v>21</v>
      </c>
      <c r="C25" s="121"/>
    </row>
    <row r="26" spans="1:3" x14ac:dyDescent="0.25">
      <c r="A26" s="111"/>
      <c r="B26" s="112">
        <f t="shared" si="0"/>
        <v>22</v>
      </c>
      <c r="C26" s="121"/>
    </row>
    <row r="27" spans="1:3" x14ac:dyDescent="0.25">
      <c r="A27" s="111"/>
      <c r="B27" s="112">
        <f t="shared" si="0"/>
        <v>23</v>
      </c>
      <c r="C27" s="122"/>
    </row>
    <row r="28" spans="1:3" x14ac:dyDescent="0.25">
      <c r="A28" s="111"/>
      <c r="B28" s="112">
        <f t="shared" si="0"/>
        <v>24</v>
      </c>
      <c r="C28" s="122"/>
    </row>
    <row r="29" spans="1:3" x14ac:dyDescent="0.25">
      <c r="A29" s="111"/>
      <c r="B29" s="112">
        <f t="shared" si="0"/>
        <v>25</v>
      </c>
      <c r="C29" s="122"/>
    </row>
    <row r="30" spans="1:3" x14ac:dyDescent="0.25">
      <c r="A30" s="111"/>
      <c r="B30" s="112">
        <f t="shared" si="0"/>
        <v>26</v>
      </c>
      <c r="C30" s="122"/>
    </row>
    <row r="31" spans="1:3" x14ac:dyDescent="0.25">
      <c r="A31" s="111"/>
      <c r="B31" s="112">
        <f t="shared" si="0"/>
        <v>27</v>
      </c>
      <c r="C31" s="122"/>
    </row>
    <row r="32" spans="1:3" x14ac:dyDescent="0.25">
      <c r="A32" s="111"/>
      <c r="B32" s="112">
        <f t="shared" si="0"/>
        <v>28</v>
      </c>
      <c r="C32" s="122"/>
    </row>
    <row r="33" spans="1:3" x14ac:dyDescent="0.25">
      <c r="A33" s="111"/>
      <c r="B33" s="112">
        <f t="shared" si="0"/>
        <v>29</v>
      </c>
      <c r="C33" s="122"/>
    </row>
    <row r="34" spans="1:3" x14ac:dyDescent="0.25">
      <c r="A34" s="111"/>
      <c r="B34" s="112">
        <f t="shared" si="0"/>
        <v>30</v>
      </c>
      <c r="C34" s="124"/>
    </row>
    <row r="35" spans="1:3" x14ac:dyDescent="0.25">
      <c r="A35" s="111"/>
      <c r="B35" s="112">
        <f t="shared" si="0"/>
        <v>31</v>
      </c>
      <c r="C35" s="122"/>
    </row>
    <row r="36" spans="1:3" x14ac:dyDescent="0.25">
      <c r="A36" s="111"/>
      <c r="B36" s="112">
        <f t="shared" si="0"/>
        <v>32</v>
      </c>
      <c r="C36" s="124"/>
    </row>
    <row r="37" spans="1:3" x14ac:dyDescent="0.25">
      <c r="A37" s="111"/>
      <c r="B37" s="112">
        <f t="shared" si="0"/>
        <v>33</v>
      </c>
      <c r="C37" s="124"/>
    </row>
    <row r="38" spans="1:3" x14ac:dyDescent="0.25">
      <c r="A38" s="111"/>
      <c r="B38" s="112">
        <f t="shared" si="0"/>
        <v>34</v>
      </c>
      <c r="C38" s="124"/>
    </row>
    <row r="39" spans="1:3" x14ac:dyDescent="0.25">
      <c r="A39" s="111"/>
      <c r="B39" s="112">
        <f t="shared" si="0"/>
        <v>35</v>
      </c>
      <c r="C39" s="124"/>
    </row>
    <row r="40" spans="1:3" x14ac:dyDescent="0.25">
      <c r="A40" s="111"/>
      <c r="B40" s="112">
        <f t="shared" si="0"/>
        <v>36</v>
      </c>
      <c r="C40" s="124"/>
    </row>
    <row r="41" spans="1:3" x14ac:dyDescent="0.25">
      <c r="A41" s="111"/>
      <c r="B41" s="112">
        <f t="shared" si="0"/>
        <v>37</v>
      </c>
      <c r="C41" s="124"/>
    </row>
    <row r="42" spans="1:3" x14ac:dyDescent="0.25">
      <c r="A42" s="111"/>
      <c r="B42" s="112">
        <f t="shared" si="0"/>
        <v>38</v>
      </c>
      <c r="C42" s="124"/>
    </row>
    <row r="43" spans="1:3" x14ac:dyDescent="0.25">
      <c r="A43" s="111"/>
      <c r="B43" s="112">
        <f t="shared" si="0"/>
        <v>39</v>
      </c>
      <c r="C43" s="124"/>
    </row>
    <row r="44" spans="1:3" x14ac:dyDescent="0.25">
      <c r="A44" s="111"/>
      <c r="B44" s="112">
        <f t="shared" si="0"/>
        <v>40</v>
      </c>
      <c r="C44" s="124"/>
    </row>
    <row r="45" spans="1:3" x14ac:dyDescent="0.25">
      <c r="A45" s="111"/>
      <c r="B45" s="112">
        <f t="shared" si="0"/>
        <v>41</v>
      </c>
      <c r="C45" s="124"/>
    </row>
    <row r="46" spans="1:3" x14ac:dyDescent="0.25">
      <c r="A46" s="111"/>
      <c r="B46" s="112">
        <f t="shared" si="0"/>
        <v>42</v>
      </c>
      <c r="C46" s="124"/>
    </row>
    <row r="47" spans="1:3" x14ac:dyDescent="0.25">
      <c r="A47" s="111"/>
      <c r="B47" s="112">
        <f t="shared" si="0"/>
        <v>43</v>
      </c>
      <c r="C47" s="124"/>
    </row>
    <row r="48" spans="1:3" x14ac:dyDescent="0.25">
      <c r="A48" s="111"/>
      <c r="B48" s="112">
        <f t="shared" si="0"/>
        <v>44</v>
      </c>
      <c r="C48" s="124"/>
    </row>
    <row r="49" spans="1:3" x14ac:dyDescent="0.25">
      <c r="A49" s="111"/>
      <c r="B49" s="112">
        <f t="shared" si="0"/>
        <v>45</v>
      </c>
      <c r="C49" s="124"/>
    </row>
    <row r="50" spans="1:3" x14ac:dyDescent="0.25">
      <c r="A50" s="111"/>
      <c r="B50" s="112">
        <f t="shared" si="0"/>
        <v>46</v>
      </c>
      <c r="C50" s="124"/>
    </row>
    <row r="51" spans="1:3" x14ac:dyDescent="0.25">
      <c r="A51" s="111"/>
      <c r="B51" s="112">
        <f t="shared" si="0"/>
        <v>47</v>
      </c>
      <c r="C51" s="124"/>
    </row>
    <row r="52" spans="1:3" x14ac:dyDescent="0.25">
      <c r="A52" s="111"/>
      <c r="B52" s="112">
        <f t="shared" si="0"/>
        <v>48</v>
      </c>
      <c r="C52" s="124"/>
    </row>
    <row r="53" spans="1:3" x14ac:dyDescent="0.25">
      <c r="A53" s="111"/>
      <c r="B53" s="112">
        <f t="shared" si="0"/>
        <v>49</v>
      </c>
      <c r="C53" s="124"/>
    </row>
    <row r="54" spans="1:3" x14ac:dyDescent="0.25">
      <c r="A54" s="111"/>
      <c r="B54" s="112">
        <f t="shared" si="0"/>
        <v>50</v>
      </c>
      <c r="C54" s="124"/>
    </row>
    <row r="55" spans="1:3" x14ac:dyDescent="0.25">
      <c r="A55" s="111"/>
      <c r="B55" s="112">
        <f t="shared" si="0"/>
        <v>51</v>
      </c>
      <c r="C55" s="124"/>
    </row>
    <row r="56" spans="1:3" x14ac:dyDescent="0.25">
      <c r="A56" s="111"/>
      <c r="B56" s="112">
        <f t="shared" si="0"/>
        <v>52</v>
      </c>
      <c r="C56" s="124"/>
    </row>
    <row r="57" spans="1:3" x14ac:dyDescent="0.25">
      <c r="A57" s="111"/>
      <c r="B57" s="112">
        <f t="shared" si="0"/>
        <v>53</v>
      </c>
      <c r="C57" s="124"/>
    </row>
    <row r="58" spans="1:3" x14ac:dyDescent="0.25">
      <c r="A58" s="111"/>
      <c r="B58" s="112">
        <f t="shared" si="0"/>
        <v>54</v>
      </c>
      <c r="C58" s="124"/>
    </row>
    <row r="59" spans="1:3" x14ac:dyDescent="0.25">
      <c r="A59" s="111"/>
      <c r="B59" s="112">
        <f t="shared" si="0"/>
        <v>55</v>
      </c>
      <c r="C59" s="124"/>
    </row>
    <row r="60" spans="1:3" x14ac:dyDescent="0.25">
      <c r="A60" s="111"/>
      <c r="B60" s="112">
        <f t="shared" si="0"/>
        <v>56</v>
      </c>
      <c r="C60" s="124"/>
    </row>
    <row r="61" spans="1:3" x14ac:dyDescent="0.25">
      <c r="A61" s="111"/>
      <c r="B61" s="112">
        <f t="shared" si="0"/>
        <v>57</v>
      </c>
      <c r="C61" s="124"/>
    </row>
    <row r="62" spans="1:3" x14ac:dyDescent="0.25">
      <c r="A62" s="111"/>
      <c r="B62" s="112">
        <f t="shared" si="0"/>
        <v>58</v>
      </c>
      <c r="C62" s="124"/>
    </row>
    <row r="63" spans="1:3" x14ac:dyDescent="0.25">
      <c r="A63" s="111"/>
      <c r="B63" s="112">
        <f t="shared" si="0"/>
        <v>59</v>
      </c>
      <c r="C63" s="124"/>
    </row>
    <row r="64" spans="1:3" x14ac:dyDescent="0.25">
      <c r="A64" s="111"/>
      <c r="B64" s="112">
        <f t="shared" si="0"/>
        <v>60</v>
      </c>
      <c r="C64" s="124"/>
    </row>
    <row r="65" spans="1:3" x14ac:dyDescent="0.25">
      <c r="A65" s="111"/>
      <c r="B65" s="112">
        <f t="shared" si="0"/>
        <v>61</v>
      </c>
      <c r="C65" s="124"/>
    </row>
    <row r="66" spans="1:3" x14ac:dyDescent="0.25">
      <c r="A66" s="111"/>
      <c r="B66" s="112">
        <f t="shared" si="0"/>
        <v>62</v>
      </c>
      <c r="C66" s="124"/>
    </row>
    <row r="67" spans="1:3" x14ac:dyDescent="0.25">
      <c r="A67" s="111"/>
      <c r="B67" s="112">
        <f t="shared" si="0"/>
        <v>63</v>
      </c>
      <c r="C67" s="124"/>
    </row>
    <row r="68" spans="1:3" x14ac:dyDescent="0.25">
      <c r="A68" s="111"/>
      <c r="B68" s="112">
        <f t="shared" si="0"/>
        <v>64</v>
      </c>
      <c r="C68" s="124"/>
    </row>
    <row r="69" spans="1:3" x14ac:dyDescent="0.25">
      <c r="A69" s="111"/>
      <c r="B69" s="112">
        <f t="shared" si="0"/>
        <v>65</v>
      </c>
      <c r="C69" s="124"/>
    </row>
    <row r="70" spans="1:3" x14ac:dyDescent="0.25">
      <c r="A70" s="111"/>
      <c r="B70" s="112">
        <f t="shared" si="0"/>
        <v>66</v>
      </c>
      <c r="C70" s="124"/>
    </row>
    <row r="71" spans="1:3" x14ac:dyDescent="0.25">
      <c r="A71" s="111"/>
      <c r="B71" s="112">
        <f t="shared" ref="B71:B105" si="1">B70+1</f>
        <v>67</v>
      </c>
      <c r="C71" s="124"/>
    </row>
    <row r="72" spans="1:3" x14ac:dyDescent="0.25">
      <c r="A72" s="111"/>
      <c r="B72" s="112">
        <f t="shared" si="1"/>
        <v>68</v>
      </c>
      <c r="C72" s="124"/>
    </row>
    <row r="73" spans="1:3" x14ac:dyDescent="0.25">
      <c r="A73" s="111"/>
      <c r="B73" s="112">
        <f t="shared" si="1"/>
        <v>69</v>
      </c>
      <c r="C73" s="124"/>
    </row>
    <row r="74" spans="1:3" x14ac:dyDescent="0.25">
      <c r="A74" s="111"/>
      <c r="B74" s="112">
        <f t="shared" si="1"/>
        <v>70</v>
      </c>
      <c r="C74" s="124"/>
    </row>
    <row r="75" spans="1:3" x14ac:dyDescent="0.25">
      <c r="A75" s="111"/>
      <c r="B75" s="112">
        <f t="shared" si="1"/>
        <v>71</v>
      </c>
      <c r="C75" s="124"/>
    </row>
    <row r="76" spans="1:3" x14ac:dyDescent="0.25">
      <c r="A76" s="111"/>
      <c r="B76" s="112">
        <f t="shared" si="1"/>
        <v>72</v>
      </c>
      <c r="C76" s="124"/>
    </row>
    <row r="77" spans="1:3" x14ac:dyDescent="0.25">
      <c r="A77" s="111"/>
      <c r="B77" s="112">
        <f t="shared" si="1"/>
        <v>73</v>
      </c>
      <c r="C77" s="124"/>
    </row>
    <row r="78" spans="1:3" x14ac:dyDescent="0.25">
      <c r="A78" s="111"/>
      <c r="B78" s="112">
        <f t="shared" si="1"/>
        <v>74</v>
      </c>
      <c r="C78" s="124"/>
    </row>
    <row r="79" spans="1:3" x14ac:dyDescent="0.25">
      <c r="A79" s="111"/>
      <c r="B79" s="112">
        <f t="shared" si="1"/>
        <v>75</v>
      </c>
      <c r="C79" s="124"/>
    </row>
    <row r="80" spans="1:3" x14ac:dyDescent="0.25">
      <c r="A80" s="111"/>
      <c r="B80" s="112">
        <f t="shared" si="1"/>
        <v>76</v>
      </c>
      <c r="C80" s="124"/>
    </row>
    <row r="81" spans="1:3" x14ac:dyDescent="0.25">
      <c r="A81" s="111"/>
      <c r="B81" s="112">
        <f t="shared" si="1"/>
        <v>77</v>
      </c>
      <c r="C81" s="124"/>
    </row>
    <row r="82" spans="1:3" x14ac:dyDescent="0.25">
      <c r="A82" s="111"/>
      <c r="B82" s="112">
        <f t="shared" si="1"/>
        <v>78</v>
      </c>
      <c r="C82" s="124"/>
    </row>
    <row r="83" spans="1:3" x14ac:dyDescent="0.25">
      <c r="A83" s="111"/>
      <c r="B83" s="112">
        <f t="shared" si="1"/>
        <v>79</v>
      </c>
      <c r="C83" s="124"/>
    </row>
    <row r="84" spans="1:3" x14ac:dyDescent="0.25">
      <c r="A84" s="111"/>
      <c r="B84" s="112">
        <f t="shared" si="1"/>
        <v>80</v>
      </c>
      <c r="C84" s="124"/>
    </row>
    <row r="85" spans="1:3" x14ac:dyDescent="0.25">
      <c r="A85" s="111"/>
      <c r="B85" s="112">
        <f t="shared" si="1"/>
        <v>81</v>
      </c>
      <c r="C85" s="124"/>
    </row>
    <row r="86" spans="1:3" x14ac:dyDescent="0.25">
      <c r="A86" s="111"/>
      <c r="B86" s="112">
        <f t="shared" si="1"/>
        <v>82</v>
      </c>
      <c r="C86" s="124"/>
    </row>
    <row r="87" spans="1:3" x14ac:dyDescent="0.25">
      <c r="A87" s="111"/>
      <c r="B87" s="112">
        <f t="shared" si="1"/>
        <v>83</v>
      </c>
      <c r="C87" s="124"/>
    </row>
    <row r="88" spans="1:3" x14ac:dyDescent="0.25">
      <c r="A88" s="111"/>
      <c r="B88" s="112">
        <f t="shared" si="1"/>
        <v>84</v>
      </c>
      <c r="C88" s="124"/>
    </row>
    <row r="89" spans="1:3" x14ac:dyDescent="0.25">
      <c r="A89" s="111"/>
      <c r="B89" s="112">
        <f t="shared" si="1"/>
        <v>85</v>
      </c>
      <c r="C89" s="125"/>
    </row>
    <row r="90" spans="1:3" x14ac:dyDescent="0.25">
      <c r="A90" s="111"/>
      <c r="B90" s="112">
        <f t="shared" si="1"/>
        <v>86</v>
      </c>
      <c r="C90" s="124"/>
    </row>
    <row r="91" spans="1:3" x14ac:dyDescent="0.25">
      <c r="A91" s="111"/>
      <c r="B91" s="112">
        <f t="shared" si="1"/>
        <v>87</v>
      </c>
      <c r="C91" s="124"/>
    </row>
    <row r="92" spans="1:3" x14ac:dyDescent="0.25">
      <c r="A92" s="111"/>
      <c r="B92" s="112">
        <f t="shared" si="1"/>
        <v>88</v>
      </c>
      <c r="C92" s="124"/>
    </row>
    <row r="93" spans="1:3" x14ac:dyDescent="0.25">
      <c r="A93" s="111"/>
      <c r="B93" s="112">
        <f t="shared" si="1"/>
        <v>89</v>
      </c>
      <c r="C93" s="124"/>
    </row>
    <row r="94" spans="1:3" x14ac:dyDescent="0.25">
      <c r="A94" s="111"/>
      <c r="B94" s="112">
        <f t="shared" si="1"/>
        <v>90</v>
      </c>
      <c r="C94" s="124"/>
    </row>
    <row r="95" spans="1:3" x14ac:dyDescent="0.25">
      <c r="A95" s="111"/>
      <c r="B95" s="112">
        <f t="shared" si="1"/>
        <v>91</v>
      </c>
      <c r="C95" s="124"/>
    </row>
    <row r="96" spans="1:3" x14ac:dyDescent="0.25">
      <c r="A96" s="111"/>
      <c r="B96" s="112">
        <f t="shared" si="1"/>
        <v>92</v>
      </c>
      <c r="C96" s="124"/>
    </row>
    <row r="97" spans="1:3" x14ac:dyDescent="0.25">
      <c r="A97" s="111"/>
      <c r="B97" s="112">
        <f t="shared" si="1"/>
        <v>93</v>
      </c>
      <c r="C97" s="124"/>
    </row>
    <row r="98" spans="1:3" x14ac:dyDescent="0.25">
      <c r="A98" s="111"/>
      <c r="B98" s="112">
        <f t="shared" si="1"/>
        <v>94</v>
      </c>
      <c r="C98" s="124"/>
    </row>
    <row r="99" spans="1:3" x14ac:dyDescent="0.25">
      <c r="A99" s="111"/>
      <c r="B99" s="112">
        <f t="shared" si="1"/>
        <v>95</v>
      </c>
      <c r="C99" s="124"/>
    </row>
    <row r="100" spans="1:3" x14ac:dyDescent="0.25">
      <c r="A100" s="111"/>
      <c r="B100" s="112">
        <f t="shared" si="1"/>
        <v>96</v>
      </c>
      <c r="C100" s="125"/>
    </row>
    <row r="101" spans="1:3" x14ac:dyDescent="0.25">
      <c r="B101" s="112">
        <f t="shared" si="1"/>
        <v>97</v>
      </c>
      <c r="C101" s="125"/>
    </row>
    <row r="102" spans="1:3" x14ac:dyDescent="0.25">
      <c r="B102" s="112">
        <f t="shared" si="1"/>
        <v>98</v>
      </c>
      <c r="C102" s="124"/>
    </row>
    <row r="103" spans="1:3" x14ac:dyDescent="0.25">
      <c r="B103" s="112">
        <f t="shared" si="1"/>
        <v>99</v>
      </c>
      <c r="C103" s="125"/>
    </row>
    <row r="104" spans="1:3" x14ac:dyDescent="0.25">
      <c r="B104" s="112">
        <f t="shared" si="1"/>
        <v>100</v>
      </c>
      <c r="C104" s="125"/>
    </row>
    <row r="105" spans="1:3" x14ac:dyDescent="0.25">
      <c r="B105" s="112">
        <f t="shared" si="1"/>
        <v>101</v>
      </c>
      <c r="C105" s="125"/>
    </row>
    <row r="106" spans="1:3" ht="15.75" thickBot="1" x14ac:dyDescent="0.3">
      <c r="B106" s="12"/>
      <c r="C106" s="60"/>
    </row>
  </sheetData>
  <mergeCells count="3">
    <mergeCell ref="B1:C1"/>
    <mergeCell ref="B2:C2"/>
    <mergeCell ref="B3:C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S22"/>
  <sheetViews>
    <sheetView tabSelected="1" zoomScale="90" zoomScaleNormal="90" workbookViewId="0">
      <selection activeCell="C11" sqref="C11"/>
    </sheetView>
  </sheetViews>
  <sheetFormatPr defaultColWidth="11.42578125" defaultRowHeight="15" x14ac:dyDescent="0.25"/>
  <cols>
    <col min="2" max="2" width="6.7109375" style="83" customWidth="1"/>
    <col min="3" max="3" width="8.7109375" style="43" customWidth="1"/>
    <col min="4" max="4" width="50.42578125" customWidth="1"/>
    <col min="5" max="5" width="9.28515625" customWidth="1"/>
    <col min="6" max="6" width="11.7109375" bestFit="1" customWidth="1"/>
    <col min="7" max="7" width="9.42578125" customWidth="1"/>
    <col min="8" max="8" width="13.7109375" customWidth="1"/>
    <col min="9" max="9" width="11.140625" customWidth="1"/>
    <col min="10" max="10" width="10.42578125" customWidth="1"/>
    <col min="11" max="11" width="9.140625" customWidth="1"/>
    <col min="12" max="12" width="9.42578125" customWidth="1"/>
    <col min="13" max="13" width="9" customWidth="1"/>
    <col min="14" max="14" width="15.140625" customWidth="1"/>
  </cols>
  <sheetData>
    <row r="1" spans="2:19" ht="33.75" thickBot="1" x14ac:dyDescent="0.5">
      <c r="C1" s="157" t="s">
        <v>26</v>
      </c>
      <c r="D1" s="158"/>
      <c r="J1" s="2"/>
    </row>
    <row r="2" spans="2:19" ht="35.25" thickBot="1" x14ac:dyDescent="0.5">
      <c r="C2" s="95" t="s">
        <v>33</v>
      </c>
      <c r="D2" s="3"/>
      <c r="F2" s="159" t="s">
        <v>1</v>
      </c>
      <c r="G2" s="160"/>
      <c r="H2" s="160"/>
      <c r="I2" s="160"/>
      <c r="J2" s="160"/>
      <c r="K2" s="160"/>
      <c r="L2" s="160"/>
      <c r="M2" s="161"/>
    </row>
    <row r="3" spans="2:19" ht="15.75" customHeight="1" thickBot="1" x14ac:dyDescent="0.3">
      <c r="C3" s="84" t="s">
        <v>2</v>
      </c>
      <c r="D3" s="46" t="s">
        <v>3</v>
      </c>
      <c r="F3" s="162" t="s">
        <v>4</v>
      </c>
      <c r="G3" s="164"/>
      <c r="H3" s="165"/>
      <c r="I3" s="165"/>
      <c r="J3" s="165"/>
      <c r="K3" s="165"/>
      <c r="L3" s="165"/>
      <c r="M3" s="166"/>
    </row>
    <row r="4" spans="2:19" ht="21" thickBot="1" x14ac:dyDescent="0.35">
      <c r="C4" s="47" t="s">
        <v>41</v>
      </c>
      <c r="D4" s="48" t="e">
        <f>VLOOKUP(C4,'Task List'!B12:C141,2)</f>
        <v>#N/A</v>
      </c>
      <c r="E4" s="4"/>
      <c r="F4" s="163"/>
      <c r="G4" s="167"/>
      <c r="H4" s="168"/>
      <c r="I4" s="168"/>
      <c r="J4" s="168"/>
      <c r="K4" s="168"/>
      <c r="L4" s="168"/>
      <c r="M4" s="169"/>
    </row>
    <row r="5" spans="2:19" ht="15.75" thickBot="1" x14ac:dyDescent="0.3">
      <c r="C5" s="85"/>
      <c r="D5" s="5"/>
      <c r="F5" s="106" t="s">
        <v>5</v>
      </c>
      <c r="G5" s="167"/>
      <c r="H5" s="168"/>
      <c r="I5" s="168"/>
      <c r="J5" s="168"/>
      <c r="K5" s="168"/>
      <c r="L5" s="168"/>
      <c r="M5" s="169"/>
    </row>
    <row r="6" spans="2:19" ht="15.75" thickBot="1" x14ac:dyDescent="0.3">
      <c r="C6" s="86"/>
      <c r="D6" s="82" t="s">
        <v>6</v>
      </c>
      <c r="F6" s="6">
        <v>44151</v>
      </c>
      <c r="G6" s="170"/>
      <c r="H6" s="171"/>
      <c r="I6" s="171"/>
      <c r="J6" s="171"/>
      <c r="K6" s="171"/>
      <c r="L6" s="171"/>
      <c r="M6" s="172"/>
    </row>
    <row r="7" spans="2:19" ht="30.75" customHeight="1" thickBot="1" x14ac:dyDescent="0.3">
      <c r="C7" s="87"/>
      <c r="D7" s="7" t="s">
        <v>47</v>
      </c>
      <c r="F7" s="182" t="s">
        <v>48</v>
      </c>
      <c r="G7" s="183"/>
      <c r="H7" s="8"/>
      <c r="I7" s="178" t="s">
        <v>45</v>
      </c>
      <c r="J7" s="179"/>
      <c r="K7" s="8"/>
      <c r="L7" s="9"/>
      <c r="M7" s="8"/>
    </row>
    <row r="8" spans="2:19" ht="15.75" thickBot="1" x14ac:dyDescent="0.3">
      <c r="F8" s="184"/>
      <c r="G8" s="185"/>
      <c r="I8" s="180"/>
      <c r="J8" s="181"/>
    </row>
    <row r="9" spans="2:19" ht="20.25" x14ac:dyDescent="0.3">
      <c r="B9" s="173" t="s">
        <v>84</v>
      </c>
      <c r="C9" s="174"/>
      <c r="D9" s="174"/>
      <c r="E9" s="173" t="s">
        <v>7</v>
      </c>
      <c r="F9" s="174"/>
      <c r="G9" s="174"/>
      <c r="H9" s="175"/>
      <c r="I9" s="176" t="s">
        <v>8</v>
      </c>
      <c r="J9" s="177"/>
      <c r="K9" s="173" t="s">
        <v>9</v>
      </c>
      <c r="L9" s="174"/>
      <c r="M9" s="174"/>
      <c r="N9" s="174"/>
      <c r="O9" s="154"/>
    </row>
    <row r="10" spans="2:19" ht="51.75" x14ac:dyDescent="0.25">
      <c r="B10" s="97" t="s">
        <v>71</v>
      </c>
      <c r="C10" s="98" t="s">
        <v>83</v>
      </c>
      <c r="D10" s="99" t="s">
        <v>46</v>
      </c>
      <c r="E10" s="100" t="s">
        <v>10</v>
      </c>
      <c r="F10" s="101" t="s">
        <v>11</v>
      </c>
      <c r="G10" s="101" t="s">
        <v>12</v>
      </c>
      <c r="H10" s="102" t="s">
        <v>13</v>
      </c>
      <c r="I10" s="103" t="s">
        <v>14</v>
      </c>
      <c r="J10" s="104" t="s">
        <v>15</v>
      </c>
      <c r="K10" s="100" t="s">
        <v>11</v>
      </c>
      <c r="L10" s="101" t="s">
        <v>12</v>
      </c>
      <c r="M10" s="101" t="s">
        <v>10</v>
      </c>
      <c r="N10" s="101" t="s">
        <v>16</v>
      </c>
      <c r="O10" s="105" t="s">
        <v>17</v>
      </c>
      <c r="Q10" s="81"/>
    </row>
    <row r="11" spans="2:19" x14ac:dyDescent="0.25">
      <c r="B11" s="35" t="s">
        <v>73</v>
      </c>
      <c r="C11" s="88"/>
      <c r="D11" s="44" t="e">
        <f>VLOOKUP(C11,Hazards!B3:C49,2)</f>
        <v>#N/A</v>
      </c>
      <c r="E11" s="91"/>
      <c r="F11" s="89"/>
      <c r="G11" s="89"/>
      <c r="H11" s="92" t="e">
        <f>IF(D11="","",IF(E11="","Not Valid",IF(F11="","Not Valid",IF(G11="","Not Valid",IF(E11="S3",IF(F11="E0","LOW",IF(F11="E1","HIGH",IF(G11="A3","VERY HIGH","HIGH"))),IF(E11="S2",IF(F11="E0","LOW",IF(F11="E1","MEDIUM",IF(G11="A1","MEDIUM","HIGH"))),IF(F11="E2","LOW",IF(G11="A1","NEGLIGIBLE",IF(F11="E0","NEGLIGIBLE","LOW")))))))))</f>
        <v>#N/A</v>
      </c>
      <c r="I11" s="93"/>
      <c r="J11" s="114" t="e">
        <f xml:space="preserve"> IF(H11="","",IF(H11="Not Valid","Not Valid",IF(H11="NEGLIGIBLE","PLb",IF(H11="LOW","PLc", IF(H11="MEDIUM","PLd", IF(H11="HIGH","PLd","PLe"))))))</f>
        <v>#N/A</v>
      </c>
      <c r="K11" s="113"/>
      <c r="L11" s="89"/>
      <c r="M11" s="107"/>
      <c r="N11" s="90" t="e">
        <f>IF(D11="","",IF(M11="","Not Valid",IF(K11="","Not Valid",IF(L11="","Not Valid",IF(M11="S3",IF(K11="E0","LOW",IF(K11="E1","HIGH",IF(L11="A3","VERY HIGH","HIGH"))),IF(M11="S2",IF(K11="E0","LOW",IF(K11="E1","MEDIUM",IF(L11="A1","MEDIUM","HIGH"))),IF(K11="E2","LOW",IF(L11="A1","NEGLIGIBLE",IF(K11="E0","NEGLIGIBLE","LOW")))))))))</f>
        <v>#N/A</v>
      </c>
      <c r="O11" s="94"/>
      <c r="S11" s="80"/>
    </row>
    <row r="12" spans="2:19" x14ac:dyDescent="0.25">
      <c r="B12" s="35" t="s">
        <v>74</v>
      </c>
      <c r="C12" s="88"/>
      <c r="D12" s="44" t="e">
        <f>VLOOKUP(C12,Hazards!B4:C50,2)</f>
        <v>#N/A</v>
      </c>
      <c r="E12" s="91"/>
      <c r="F12" s="89"/>
      <c r="G12" s="89"/>
      <c r="H12" s="92" t="e">
        <f t="shared" ref="H12:H20" si="0">IF(D12="","",IF(E12="","Not Valid",IF(F12="","Not Valid",IF(G12="","Not Valid",IF(E12="S3",IF(F12="E0","LOW",IF(F12="E1","HIGH",IF(G12="A3","VERY HIGH","HIGH"))),IF(E12="S2",IF(F12="E0","LOW",IF(F12="E1","MEDIUM",IF(G12="A1","MEDIUM","HIGH"))),IF(F12="E2","LOW",IF(G12="A1","NEGLIGIBLE",IF(F12="E0","NEGLIGIBLE","LOW")))))))))</f>
        <v>#N/A</v>
      </c>
      <c r="I12" s="93"/>
      <c r="J12" s="114" t="e">
        <f t="shared" ref="J12:J20" si="1" xml:space="preserve"> IF(H12="","",IF(H12="Not Valid","Not Valid",IF(H12="NEGLIGIBLE","PLb",IF(H12="LOW","PLc", IF(H12="MEDIUM","PLd", IF(H12="HIGH","PLd","PLe"))))))</f>
        <v>#N/A</v>
      </c>
      <c r="K12" s="113"/>
      <c r="L12" s="89"/>
      <c r="M12" s="107"/>
      <c r="N12" s="90" t="e">
        <f t="shared" ref="N12:N20" si="2">IF(D12="","",IF(M12="","Not Valid",IF(K12="","Not Valid",IF(L12="","Not Valid",IF(M12="S3",IF(K12="E0","LOW",IF(K12="E1","HIGH",IF(L12="A3","VERY HIGH","HIGH"))),IF(M12="S2",IF(K12="E0","LOW",IF(K12="E1","MEDIUM",IF(L12="A1","MEDIUM","HIGH"))),IF(K12="E2","LOW",IF(L12="A1","NEGLIGIBLE",IF(K12="E0","NEGLIGIBLE","LOW")))))))))</f>
        <v>#N/A</v>
      </c>
      <c r="O12" s="94"/>
    </row>
    <row r="13" spans="2:19" x14ac:dyDescent="0.25">
      <c r="B13" s="35" t="s">
        <v>75</v>
      </c>
      <c r="C13" s="88"/>
      <c r="D13" s="44" t="e">
        <f>VLOOKUP(C13,Hazards!B5:C51,2)</f>
        <v>#N/A</v>
      </c>
      <c r="E13" s="91"/>
      <c r="F13" s="89"/>
      <c r="G13" s="89"/>
      <c r="H13" s="92" t="e">
        <f t="shared" si="0"/>
        <v>#N/A</v>
      </c>
      <c r="I13" s="93"/>
      <c r="J13" s="114" t="e">
        <f t="shared" si="1"/>
        <v>#N/A</v>
      </c>
      <c r="K13" s="113"/>
      <c r="L13" s="89"/>
      <c r="M13" s="107"/>
      <c r="N13" s="90" t="e">
        <f t="shared" si="2"/>
        <v>#N/A</v>
      </c>
      <c r="O13" s="94"/>
    </row>
    <row r="14" spans="2:19" x14ac:dyDescent="0.25">
      <c r="B14" s="35" t="s">
        <v>76</v>
      </c>
      <c r="C14" s="88"/>
      <c r="D14" s="44" t="e">
        <f>VLOOKUP(C14,Hazards!B6:C52,2)</f>
        <v>#N/A</v>
      </c>
      <c r="E14" s="91"/>
      <c r="F14" s="89"/>
      <c r="G14" s="89"/>
      <c r="H14" s="92" t="e">
        <f t="shared" si="0"/>
        <v>#N/A</v>
      </c>
      <c r="I14" s="93"/>
      <c r="J14" s="114" t="e">
        <f t="shared" si="1"/>
        <v>#N/A</v>
      </c>
      <c r="K14" s="113"/>
      <c r="L14" s="89"/>
      <c r="M14" s="107"/>
      <c r="N14" s="90" t="e">
        <f t="shared" si="2"/>
        <v>#N/A</v>
      </c>
      <c r="O14" s="94"/>
    </row>
    <row r="15" spans="2:19" x14ac:dyDescent="0.25">
      <c r="B15" s="35" t="s">
        <v>77</v>
      </c>
      <c r="C15" s="88"/>
      <c r="D15" s="44" t="e">
        <f>VLOOKUP(C15,Hazards!B7:C53,2)</f>
        <v>#N/A</v>
      </c>
      <c r="E15" s="91"/>
      <c r="F15" s="89"/>
      <c r="G15" s="89"/>
      <c r="H15" s="92" t="e">
        <f t="shared" si="0"/>
        <v>#N/A</v>
      </c>
      <c r="I15" s="93"/>
      <c r="J15" s="114" t="e">
        <f t="shared" si="1"/>
        <v>#N/A</v>
      </c>
      <c r="K15" s="113"/>
      <c r="L15" s="89"/>
      <c r="M15" s="107"/>
      <c r="N15" s="90" t="e">
        <f t="shared" si="2"/>
        <v>#N/A</v>
      </c>
      <c r="O15" s="94"/>
    </row>
    <row r="16" spans="2:19" x14ac:dyDescent="0.25">
      <c r="B16" s="35" t="s">
        <v>78</v>
      </c>
      <c r="C16" s="88"/>
      <c r="D16" s="44" t="e">
        <f>VLOOKUP(C16,Hazards!B8:C54,2)</f>
        <v>#N/A</v>
      </c>
      <c r="E16" s="91"/>
      <c r="F16" s="89"/>
      <c r="G16" s="89"/>
      <c r="H16" s="92" t="e">
        <f t="shared" si="0"/>
        <v>#N/A</v>
      </c>
      <c r="I16" s="93"/>
      <c r="J16" s="114" t="e">
        <f t="shared" si="1"/>
        <v>#N/A</v>
      </c>
      <c r="K16" s="113"/>
      <c r="L16" s="89"/>
      <c r="M16" s="107"/>
      <c r="N16" s="90" t="e">
        <f t="shared" si="2"/>
        <v>#N/A</v>
      </c>
      <c r="O16" s="94"/>
    </row>
    <row r="17" spans="2:15" x14ac:dyDescent="0.25">
      <c r="B17" s="35" t="s">
        <v>79</v>
      </c>
      <c r="C17" s="88"/>
      <c r="D17" s="44" t="e">
        <f>VLOOKUP(C17,Hazards!B9:C55,2)</f>
        <v>#N/A</v>
      </c>
      <c r="E17" s="91"/>
      <c r="F17" s="89"/>
      <c r="G17" s="89"/>
      <c r="H17" s="92" t="e">
        <f t="shared" si="0"/>
        <v>#N/A</v>
      </c>
      <c r="I17" s="93"/>
      <c r="J17" s="114" t="e">
        <f t="shared" si="1"/>
        <v>#N/A</v>
      </c>
      <c r="K17" s="113"/>
      <c r="L17" s="89"/>
      <c r="M17" s="107"/>
      <c r="N17" s="90" t="e">
        <f t="shared" si="2"/>
        <v>#N/A</v>
      </c>
      <c r="O17" s="94"/>
    </row>
    <row r="18" spans="2:15" x14ac:dyDescent="0.25">
      <c r="B18" s="35" t="s">
        <v>80</v>
      </c>
      <c r="C18" s="88"/>
      <c r="D18" s="44" t="e">
        <f>VLOOKUP(C18,Hazards!B10:C56,2)</f>
        <v>#N/A</v>
      </c>
      <c r="E18" s="91"/>
      <c r="F18" s="89"/>
      <c r="G18" s="89"/>
      <c r="H18" s="92" t="e">
        <f t="shared" si="0"/>
        <v>#N/A</v>
      </c>
      <c r="I18" s="93"/>
      <c r="J18" s="114" t="e">
        <f t="shared" si="1"/>
        <v>#N/A</v>
      </c>
      <c r="K18" s="113"/>
      <c r="L18" s="89"/>
      <c r="M18" s="107"/>
      <c r="N18" s="90" t="e">
        <f t="shared" si="2"/>
        <v>#N/A</v>
      </c>
      <c r="O18" s="94"/>
    </row>
    <row r="19" spans="2:15" x14ac:dyDescent="0.25">
      <c r="B19" s="35" t="s">
        <v>81</v>
      </c>
      <c r="C19" s="88"/>
      <c r="D19" s="44" t="e">
        <f>VLOOKUP(C19,Hazards!B11:C57,2)</f>
        <v>#N/A</v>
      </c>
      <c r="E19" s="91"/>
      <c r="F19" s="89"/>
      <c r="G19" s="89"/>
      <c r="H19" s="92" t="e">
        <f t="shared" si="0"/>
        <v>#N/A</v>
      </c>
      <c r="I19" s="93"/>
      <c r="J19" s="114" t="e">
        <f t="shared" si="1"/>
        <v>#N/A</v>
      </c>
      <c r="K19" s="113"/>
      <c r="L19" s="89"/>
      <c r="M19" s="107"/>
      <c r="N19" s="90" t="e">
        <f t="shared" si="2"/>
        <v>#N/A</v>
      </c>
      <c r="O19" s="94"/>
    </row>
    <row r="20" spans="2:15" ht="15.75" thickBot="1" x14ac:dyDescent="0.3">
      <c r="B20" s="36" t="s">
        <v>82</v>
      </c>
      <c r="C20" s="96"/>
      <c r="D20" s="44" t="e">
        <f>VLOOKUP(C20,Hazards!B12:C58,2)</f>
        <v>#N/A</v>
      </c>
      <c r="E20" s="91"/>
      <c r="F20" s="89"/>
      <c r="G20" s="89"/>
      <c r="H20" s="92" t="e">
        <f t="shared" si="0"/>
        <v>#N/A</v>
      </c>
      <c r="I20" s="93"/>
      <c r="J20" s="114" t="e">
        <f t="shared" si="1"/>
        <v>#N/A</v>
      </c>
      <c r="K20" s="113"/>
      <c r="L20" s="89"/>
      <c r="M20" s="107"/>
      <c r="N20" s="90" t="e">
        <f t="shared" si="2"/>
        <v>#N/A</v>
      </c>
      <c r="O20" s="94"/>
    </row>
    <row r="21" spans="2:15" x14ac:dyDescent="0.25">
      <c r="C21" s="83"/>
    </row>
    <row r="22" spans="2:15" x14ac:dyDescent="0.25">
      <c r="C22" s="83"/>
    </row>
  </sheetData>
  <mergeCells count="10">
    <mergeCell ref="C1:D1"/>
    <mergeCell ref="F2:M2"/>
    <mergeCell ref="F3:F4"/>
    <mergeCell ref="G3:M6"/>
    <mergeCell ref="E9:H9"/>
    <mergeCell ref="I9:J9"/>
    <mergeCell ref="K9:O9"/>
    <mergeCell ref="I7:J8"/>
    <mergeCell ref="F7:G8"/>
    <mergeCell ref="B9:D9"/>
  </mergeCells>
  <conditionalFormatting sqref="D7">
    <cfRule type="cellIs" dxfId="9" priority="48" stopIfTrue="1" operator="equal">
      <formula>0</formula>
    </cfRule>
  </conditionalFormatting>
  <conditionalFormatting sqref="H11:H20 N11:N20">
    <cfRule type="cellIs" dxfId="8" priority="49" stopIfTrue="1" operator="equal">
      <formula>"R4"</formula>
    </cfRule>
    <cfRule type="cellIs" dxfId="7" priority="50" stopIfTrue="1" operator="equal">
      <formula>"R3B"</formula>
    </cfRule>
    <cfRule type="cellIs" dxfId="6" priority="51" stopIfTrue="1" operator="equal">
      <formula>"R3A"</formula>
    </cfRule>
    <cfRule type="cellIs" dxfId="5" priority="52" stopIfTrue="1" operator="equal">
      <formula>"R2C"</formula>
    </cfRule>
    <cfRule type="cellIs" dxfId="4" priority="53" stopIfTrue="1" operator="equal">
      <formula>"R2B"</formula>
    </cfRule>
    <cfRule type="cellIs" dxfId="3" priority="54" stopIfTrue="1" operator="equal">
      <formula>"R2A"</formula>
    </cfRule>
    <cfRule type="cellIs" dxfId="2" priority="55" stopIfTrue="1" operator="equal">
      <formula>"R1"</formula>
    </cfRule>
  </conditionalFormatting>
  <conditionalFormatting sqref="N11:N20">
    <cfRule type="cellIs" dxfId="1" priority="58" stopIfTrue="1" operator="equal">
      <formula>"R4"</formula>
    </cfRule>
    <cfRule type="cellIs" dxfId="0" priority="59" stopIfTrue="1" operator="equal">
      <formula>"R3B"</formula>
    </cfRule>
  </conditionalFormatting>
  <hyperlinks>
    <hyperlink ref="C2" location="'Task List'!B5" display="Go to Task List" xr:uid="{00000000-0004-0000-0500-000000000000}"/>
    <hyperlink ref="I7:J8" location="'ResidualRiskPlan Needs Updated'!B5" display="Go To Risk Plan" xr:uid="{00000000-0004-0000-0500-000001000000}"/>
    <hyperlink ref="F7:G8" location="Definitions!A1" display="Go To Definitions" xr:uid="{00000000-0004-0000-0500-000002000000}"/>
  </hyperlink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500-000000000000}">
          <x14:formula1>
            <xm:f>Definitions!$C$10:$C$11</xm:f>
          </x14:formula1>
          <xm:sqref>F11:F20</xm:sqref>
        </x14:dataValidation>
        <x14:dataValidation type="list" allowBlank="1" showInputMessage="1" showErrorMessage="1" xr:uid="{00000000-0002-0000-0500-000001000000}">
          <x14:formula1>
            <xm:f>Definitions!$C$6:$C$8</xm:f>
          </x14:formula1>
          <xm:sqref>M11:M20 E11:E20</xm:sqref>
        </x14:dataValidation>
        <x14:dataValidation type="list" allowBlank="1" showInputMessage="1" showErrorMessage="1" xr:uid="{00000000-0002-0000-0500-000002000000}">
          <x14:formula1>
            <xm:f>Definitions!$C$12:$C$14</xm:f>
          </x14:formula1>
          <xm:sqref>L11:L20 G11:G20</xm:sqref>
        </x14:dataValidation>
        <x14:dataValidation type="list" allowBlank="1" showInputMessage="1" showErrorMessage="1" xr:uid="{00000000-0002-0000-0500-000003000000}">
          <x14:formula1>
            <xm:f>Definitions!$C$9:$C$11</xm:f>
          </x14:formula1>
          <xm:sqref>K11:K20</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Task List</vt:lpstr>
      <vt:lpstr>Definitions</vt:lpstr>
      <vt:lpstr>Hazards</vt:lpstr>
      <vt:lpstr>ResidualRiskPlan</vt:lpstr>
      <vt:lpstr>Mitigation</vt:lpstr>
      <vt:lpstr>Task Boiler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2016-11-04T13:16:39Z</dcterms:created>
  <dcterms:modified xsi:type="dcterms:W3CDTF">2024-08-21T05:21:59Z</dcterms:modified>
</cp:coreProperties>
</file>