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a.burdack\bwSyncShare\Follow ETSAP\Veröffentlichungen\Materials and energy demands 2018\ANNEX\02_Energy_calculation\"/>
    </mc:Choice>
  </mc:AlternateContent>
  <xr:revisionPtr revIDLastSave="0" documentId="13_ncr:1_{EB5AB510-8ABE-4F88-9313-B6E650D4C341}" xr6:coauthVersionLast="47" xr6:coauthVersionMax="47" xr10:uidLastSave="{00000000-0000-0000-0000-000000000000}"/>
  <bookViews>
    <workbookView xWindow="-110" yWindow="-110" windowWidth="19420" windowHeight="10420" activeTab="3" xr2:uid="{00000000-000D-0000-FFFF-FFFF00000000}"/>
  </bookViews>
  <sheets>
    <sheet name="Info" sheetId="6" r:id="rId1"/>
    <sheet name="2018_IIS" sheetId="1" r:id="rId2"/>
    <sheet name="2018_INF" sheetId="2" r:id="rId3"/>
    <sheet name="2018_INM" sheetId="3" r:id="rId4"/>
    <sheet name="2018_ILP" sheetId="4" r:id="rId5"/>
    <sheet name="2018_ICH" sheetId="5" r:id="rId6"/>
  </sheets>
  <externalReferences>
    <externalReference r:id="rId7"/>
  </externalReferences>
  <definedNames>
    <definedName name="_xlnm._FilterDatabase" localSheetId="5" hidden="1">'2018_ICH'!$B$6:$K$599</definedName>
    <definedName name="_xlnm._FilterDatabase" localSheetId="1" hidden="1">'2018_IIS'!$B$6:$E$230</definedName>
    <definedName name="_xlnm._FilterDatabase" localSheetId="4" hidden="1">'2018_ILP'!$B$6:$J$597</definedName>
    <definedName name="_xlnm._FilterDatabase" localSheetId="2" hidden="1">'2018_INF'!$B$6:$J$645</definedName>
    <definedName name="_xlnm._FilterDatabase" localSheetId="3" hidden="1">'2018_INM'!$B$6:$J$246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1" i="3" l="1"/>
  <c r="G36" i="3" s="1"/>
  <c r="G51" i="3" s="1"/>
  <c r="G66" i="3" s="1"/>
  <c r="K154" i="5"/>
  <c r="J596" i="5"/>
  <c r="K596" i="5" s="1"/>
  <c r="J595" i="5"/>
  <c r="K595" i="5" s="1"/>
  <c r="J594" i="5"/>
  <c r="K594" i="5" s="1"/>
  <c r="J593" i="5"/>
  <c r="K593" i="5" s="1"/>
  <c r="J592" i="5"/>
  <c r="K592" i="5" s="1"/>
  <c r="J591" i="5"/>
  <c r="K591" i="5" s="1"/>
  <c r="J590" i="5"/>
  <c r="K590" i="5" s="1"/>
  <c r="J589" i="5"/>
  <c r="K589" i="5" s="1"/>
  <c r="J588" i="5"/>
  <c r="K588" i="5" s="1"/>
  <c r="J587" i="5"/>
  <c r="K587" i="5" s="1"/>
  <c r="J586" i="5"/>
  <c r="K586" i="5" s="1"/>
  <c r="J585" i="5"/>
  <c r="K585" i="5" s="1"/>
  <c r="J584" i="5"/>
  <c r="K584" i="5" s="1"/>
  <c r="J583" i="5"/>
  <c r="K583" i="5" s="1"/>
  <c r="J582" i="5"/>
  <c r="K582" i="5" s="1"/>
  <c r="J581" i="5"/>
  <c r="K581" i="5" s="1"/>
  <c r="J580" i="5"/>
  <c r="K580" i="5" s="1"/>
  <c r="J579" i="5"/>
  <c r="K579" i="5" s="1"/>
  <c r="J578" i="5"/>
  <c r="K578" i="5" s="1"/>
  <c r="J576" i="5"/>
  <c r="K576" i="5" s="1"/>
  <c r="J575" i="5"/>
  <c r="K575" i="5" s="1"/>
  <c r="J574" i="5"/>
  <c r="K574" i="5" s="1"/>
  <c r="J573" i="5"/>
  <c r="K573" i="5" s="1"/>
  <c r="J572" i="5"/>
  <c r="K572" i="5" s="1"/>
  <c r="J571" i="5"/>
  <c r="K571" i="5" s="1"/>
  <c r="J570" i="5"/>
  <c r="K570" i="5" s="1"/>
  <c r="J569" i="5"/>
  <c r="K569" i="5" s="1"/>
  <c r="J567" i="5"/>
  <c r="K567" i="5" s="1"/>
  <c r="J566" i="5"/>
  <c r="K566" i="5" s="1"/>
  <c r="J565" i="5"/>
  <c r="K565" i="5" s="1"/>
  <c r="J564" i="5"/>
  <c r="K564" i="5" s="1"/>
  <c r="J563" i="5"/>
  <c r="K563" i="5" s="1"/>
  <c r="K562" i="5"/>
  <c r="J559" i="5"/>
  <c r="K559" i="5" s="1"/>
  <c r="J558" i="5"/>
  <c r="K558" i="5" s="1"/>
  <c r="J557" i="5"/>
  <c r="K557" i="5" s="1"/>
  <c r="J556" i="5"/>
  <c r="K556" i="5" s="1"/>
  <c r="J555" i="5"/>
  <c r="K555" i="5" s="1"/>
  <c r="J554" i="5"/>
  <c r="K554" i="5" s="1"/>
  <c r="J553" i="5"/>
  <c r="K553" i="5" s="1"/>
  <c r="J552" i="5"/>
  <c r="K552" i="5" s="1"/>
  <c r="J551" i="5"/>
  <c r="K551" i="5" s="1"/>
  <c r="J550" i="5"/>
  <c r="K550" i="5" s="1"/>
  <c r="J549" i="5"/>
  <c r="K549" i="5" s="1"/>
  <c r="J548" i="5"/>
  <c r="K548" i="5" s="1"/>
  <c r="J547" i="5"/>
  <c r="K547" i="5" s="1"/>
  <c r="J546" i="5"/>
  <c r="K546" i="5" s="1"/>
  <c r="J545" i="5"/>
  <c r="K545" i="5" s="1"/>
  <c r="J544" i="5"/>
  <c r="K544" i="5" s="1"/>
  <c r="J543" i="5"/>
  <c r="K543" i="5" s="1"/>
  <c r="J542" i="5"/>
  <c r="K542" i="5" s="1"/>
  <c r="J541" i="5"/>
  <c r="K541" i="5" s="1"/>
  <c r="J539" i="5"/>
  <c r="K539" i="5" s="1"/>
  <c r="J538" i="5"/>
  <c r="K538" i="5" s="1"/>
  <c r="J537" i="5"/>
  <c r="K537" i="5" s="1"/>
  <c r="J536" i="5"/>
  <c r="K536" i="5" s="1"/>
  <c r="J535" i="5"/>
  <c r="K535" i="5" s="1"/>
  <c r="J534" i="5"/>
  <c r="K534" i="5" s="1"/>
  <c r="J533" i="5"/>
  <c r="K533" i="5" s="1"/>
  <c r="J532" i="5"/>
  <c r="K532" i="5" s="1"/>
  <c r="J530" i="5"/>
  <c r="K530" i="5" s="1"/>
  <c r="J529" i="5"/>
  <c r="K529" i="5" s="1"/>
  <c r="J528" i="5"/>
  <c r="K528" i="5" s="1"/>
  <c r="J527" i="5"/>
  <c r="K527" i="5" s="1"/>
  <c r="J526" i="5"/>
  <c r="K526" i="5" s="1"/>
  <c r="K525" i="5"/>
  <c r="J522" i="5"/>
  <c r="K522" i="5" s="1"/>
  <c r="J521" i="5"/>
  <c r="K521" i="5" s="1"/>
  <c r="J520" i="5"/>
  <c r="K520" i="5" s="1"/>
  <c r="J519" i="5"/>
  <c r="K519" i="5" s="1"/>
  <c r="J518" i="5"/>
  <c r="K518" i="5" s="1"/>
  <c r="J517" i="5"/>
  <c r="K517" i="5" s="1"/>
  <c r="J516" i="5"/>
  <c r="K516" i="5" s="1"/>
  <c r="J515" i="5"/>
  <c r="K515" i="5" s="1"/>
  <c r="J514" i="5"/>
  <c r="K514" i="5" s="1"/>
  <c r="J513" i="5"/>
  <c r="K513" i="5" s="1"/>
  <c r="J512" i="5"/>
  <c r="K512" i="5" s="1"/>
  <c r="J511" i="5"/>
  <c r="K511" i="5" s="1"/>
  <c r="J510" i="5"/>
  <c r="K510" i="5" s="1"/>
  <c r="J509" i="5"/>
  <c r="K509" i="5" s="1"/>
  <c r="J508" i="5"/>
  <c r="K508" i="5" s="1"/>
  <c r="J507" i="5"/>
  <c r="K507" i="5" s="1"/>
  <c r="J506" i="5"/>
  <c r="K506" i="5" s="1"/>
  <c r="J505" i="5"/>
  <c r="K505" i="5" s="1"/>
  <c r="J504" i="5"/>
  <c r="K504" i="5" s="1"/>
  <c r="J502" i="5"/>
  <c r="K502" i="5" s="1"/>
  <c r="J501" i="5"/>
  <c r="K501" i="5" s="1"/>
  <c r="J500" i="5"/>
  <c r="K500" i="5" s="1"/>
  <c r="J499" i="5"/>
  <c r="K499" i="5" s="1"/>
  <c r="J498" i="5"/>
  <c r="K498" i="5" s="1"/>
  <c r="J497" i="5"/>
  <c r="K497" i="5" s="1"/>
  <c r="J496" i="5"/>
  <c r="K496" i="5" s="1"/>
  <c r="J495" i="5"/>
  <c r="K495" i="5" s="1"/>
  <c r="J493" i="5"/>
  <c r="K493" i="5" s="1"/>
  <c r="J492" i="5"/>
  <c r="K492" i="5" s="1"/>
  <c r="J491" i="5"/>
  <c r="K491" i="5" s="1"/>
  <c r="J490" i="5"/>
  <c r="K490" i="5" s="1"/>
  <c r="J489" i="5"/>
  <c r="K489" i="5" s="1"/>
  <c r="K488" i="5"/>
  <c r="J485" i="5"/>
  <c r="K485" i="5" s="1"/>
  <c r="J484" i="5"/>
  <c r="K484" i="5" s="1"/>
  <c r="J483" i="5"/>
  <c r="K483" i="5" s="1"/>
  <c r="J482" i="5"/>
  <c r="K482" i="5" s="1"/>
  <c r="J481" i="5"/>
  <c r="K481" i="5" s="1"/>
  <c r="J480" i="5"/>
  <c r="K480" i="5" s="1"/>
  <c r="J479" i="5"/>
  <c r="K479" i="5" s="1"/>
  <c r="J478" i="5"/>
  <c r="K478" i="5" s="1"/>
  <c r="J477" i="5"/>
  <c r="K477" i="5" s="1"/>
  <c r="J476" i="5"/>
  <c r="K476" i="5" s="1"/>
  <c r="J475" i="5"/>
  <c r="K475" i="5" s="1"/>
  <c r="J474" i="5"/>
  <c r="K474" i="5" s="1"/>
  <c r="J473" i="5"/>
  <c r="K473" i="5" s="1"/>
  <c r="J472" i="5"/>
  <c r="K472" i="5" s="1"/>
  <c r="J471" i="5"/>
  <c r="K471" i="5" s="1"/>
  <c r="J470" i="5"/>
  <c r="K470" i="5" s="1"/>
  <c r="J469" i="5"/>
  <c r="K469" i="5" s="1"/>
  <c r="J468" i="5"/>
  <c r="K468" i="5" s="1"/>
  <c r="J467" i="5"/>
  <c r="K467" i="5" s="1"/>
  <c r="J465" i="5"/>
  <c r="K465" i="5" s="1"/>
  <c r="J464" i="5"/>
  <c r="K464" i="5" s="1"/>
  <c r="J463" i="5"/>
  <c r="K463" i="5" s="1"/>
  <c r="J462" i="5"/>
  <c r="K462" i="5" s="1"/>
  <c r="J461" i="5"/>
  <c r="K461" i="5" s="1"/>
  <c r="J460" i="5"/>
  <c r="K460" i="5" s="1"/>
  <c r="J459" i="5"/>
  <c r="K459" i="5" s="1"/>
  <c r="J458" i="5"/>
  <c r="K458" i="5" s="1"/>
  <c r="J456" i="5"/>
  <c r="K456" i="5" s="1"/>
  <c r="J455" i="5"/>
  <c r="K455" i="5" s="1"/>
  <c r="J454" i="5"/>
  <c r="K454" i="5" s="1"/>
  <c r="J453" i="5"/>
  <c r="K453" i="5" s="1"/>
  <c r="J452" i="5"/>
  <c r="K452" i="5" s="1"/>
  <c r="K451" i="5"/>
  <c r="J448" i="5"/>
  <c r="K448" i="5" s="1"/>
  <c r="J447" i="5"/>
  <c r="K447" i="5" s="1"/>
  <c r="J446" i="5"/>
  <c r="K446" i="5" s="1"/>
  <c r="J445" i="5"/>
  <c r="K445" i="5" s="1"/>
  <c r="J444" i="5"/>
  <c r="K444" i="5" s="1"/>
  <c r="J443" i="5"/>
  <c r="K443" i="5" s="1"/>
  <c r="J442" i="5"/>
  <c r="K442" i="5" s="1"/>
  <c r="J441" i="5"/>
  <c r="K441" i="5" s="1"/>
  <c r="J440" i="5"/>
  <c r="K440" i="5" s="1"/>
  <c r="J439" i="5"/>
  <c r="K439" i="5" s="1"/>
  <c r="J438" i="5"/>
  <c r="K438" i="5" s="1"/>
  <c r="J437" i="5"/>
  <c r="K437" i="5" s="1"/>
  <c r="J436" i="5"/>
  <c r="K436" i="5" s="1"/>
  <c r="J435" i="5"/>
  <c r="K435" i="5" s="1"/>
  <c r="J434" i="5"/>
  <c r="K434" i="5" s="1"/>
  <c r="J433" i="5"/>
  <c r="K433" i="5" s="1"/>
  <c r="J432" i="5"/>
  <c r="K432" i="5" s="1"/>
  <c r="J431" i="5"/>
  <c r="K431" i="5" s="1"/>
  <c r="J430" i="5"/>
  <c r="K430" i="5" s="1"/>
  <c r="J428" i="5"/>
  <c r="K428" i="5" s="1"/>
  <c r="J427" i="5"/>
  <c r="K427" i="5" s="1"/>
  <c r="J426" i="5"/>
  <c r="K426" i="5" s="1"/>
  <c r="J425" i="5"/>
  <c r="K425" i="5" s="1"/>
  <c r="J424" i="5"/>
  <c r="K424" i="5" s="1"/>
  <c r="J423" i="5"/>
  <c r="K423" i="5" s="1"/>
  <c r="J422" i="5"/>
  <c r="K422" i="5" s="1"/>
  <c r="J421" i="5"/>
  <c r="K421" i="5" s="1"/>
  <c r="J419" i="5"/>
  <c r="K419" i="5" s="1"/>
  <c r="J418" i="5"/>
  <c r="K418" i="5" s="1"/>
  <c r="J417" i="5"/>
  <c r="K417" i="5" s="1"/>
  <c r="J416" i="5"/>
  <c r="K416" i="5" s="1"/>
  <c r="J415" i="5"/>
  <c r="K415" i="5" s="1"/>
  <c r="K414" i="5"/>
  <c r="J411" i="5"/>
  <c r="K411" i="5" s="1"/>
  <c r="J410" i="5"/>
  <c r="K410" i="5" s="1"/>
  <c r="J409" i="5"/>
  <c r="K409" i="5" s="1"/>
  <c r="J408" i="5"/>
  <c r="K408" i="5" s="1"/>
  <c r="J407" i="5"/>
  <c r="K407" i="5" s="1"/>
  <c r="J406" i="5"/>
  <c r="K406" i="5" s="1"/>
  <c r="J405" i="5"/>
  <c r="K405" i="5" s="1"/>
  <c r="J404" i="5"/>
  <c r="K404" i="5" s="1"/>
  <c r="J403" i="5"/>
  <c r="K403" i="5" s="1"/>
  <c r="J402" i="5"/>
  <c r="K402" i="5" s="1"/>
  <c r="J401" i="5"/>
  <c r="K401" i="5" s="1"/>
  <c r="J400" i="5"/>
  <c r="K400" i="5" s="1"/>
  <c r="J399" i="5"/>
  <c r="K399" i="5" s="1"/>
  <c r="J398" i="5"/>
  <c r="K398" i="5" s="1"/>
  <c r="J397" i="5"/>
  <c r="K397" i="5" s="1"/>
  <c r="J396" i="5"/>
  <c r="K396" i="5" s="1"/>
  <c r="J395" i="5"/>
  <c r="K395" i="5" s="1"/>
  <c r="J394" i="5"/>
  <c r="K394" i="5" s="1"/>
  <c r="J393" i="5"/>
  <c r="K393" i="5" s="1"/>
  <c r="J391" i="5"/>
  <c r="K391" i="5" s="1"/>
  <c r="J390" i="5"/>
  <c r="K390" i="5" s="1"/>
  <c r="J389" i="5"/>
  <c r="K389" i="5" s="1"/>
  <c r="J388" i="5"/>
  <c r="K388" i="5" s="1"/>
  <c r="J387" i="5"/>
  <c r="K387" i="5" s="1"/>
  <c r="J386" i="5"/>
  <c r="K386" i="5" s="1"/>
  <c r="J385" i="5"/>
  <c r="K385" i="5" s="1"/>
  <c r="J384" i="5"/>
  <c r="K384" i="5" s="1"/>
  <c r="J382" i="5"/>
  <c r="K382" i="5" s="1"/>
  <c r="J381" i="5"/>
  <c r="K381" i="5" s="1"/>
  <c r="J380" i="5"/>
  <c r="K380" i="5" s="1"/>
  <c r="J379" i="5"/>
  <c r="K379" i="5" s="1"/>
  <c r="J378" i="5"/>
  <c r="K378" i="5" s="1"/>
  <c r="K377" i="5"/>
  <c r="J374" i="5"/>
  <c r="K374" i="5" s="1"/>
  <c r="J373" i="5"/>
  <c r="K373" i="5" s="1"/>
  <c r="J372" i="5"/>
  <c r="K372" i="5" s="1"/>
  <c r="J371" i="5"/>
  <c r="K371" i="5" s="1"/>
  <c r="J370" i="5"/>
  <c r="K370" i="5" s="1"/>
  <c r="J369" i="5"/>
  <c r="K369" i="5" s="1"/>
  <c r="J368" i="5"/>
  <c r="K368" i="5" s="1"/>
  <c r="J367" i="5"/>
  <c r="K367" i="5" s="1"/>
  <c r="J366" i="5"/>
  <c r="K366" i="5" s="1"/>
  <c r="J365" i="5"/>
  <c r="K365" i="5" s="1"/>
  <c r="J364" i="5"/>
  <c r="K364" i="5" s="1"/>
  <c r="J363" i="5"/>
  <c r="K363" i="5" s="1"/>
  <c r="J362" i="5"/>
  <c r="K362" i="5" s="1"/>
  <c r="J361" i="5"/>
  <c r="K361" i="5" s="1"/>
  <c r="J360" i="5"/>
  <c r="K360" i="5" s="1"/>
  <c r="J359" i="5"/>
  <c r="K359" i="5" s="1"/>
  <c r="J358" i="5"/>
  <c r="K358" i="5" s="1"/>
  <c r="J357" i="5"/>
  <c r="K357" i="5" s="1"/>
  <c r="J356" i="5"/>
  <c r="K356" i="5" s="1"/>
  <c r="J354" i="5"/>
  <c r="K354" i="5" s="1"/>
  <c r="J353" i="5"/>
  <c r="K353" i="5" s="1"/>
  <c r="J352" i="5"/>
  <c r="K352" i="5" s="1"/>
  <c r="J351" i="5"/>
  <c r="K351" i="5" s="1"/>
  <c r="J350" i="5"/>
  <c r="K350" i="5" s="1"/>
  <c r="J349" i="5"/>
  <c r="K349" i="5" s="1"/>
  <c r="J348" i="5"/>
  <c r="K348" i="5" s="1"/>
  <c r="J347" i="5"/>
  <c r="K347" i="5" s="1"/>
  <c r="J345" i="5"/>
  <c r="K345" i="5" s="1"/>
  <c r="J344" i="5"/>
  <c r="K344" i="5" s="1"/>
  <c r="J343" i="5"/>
  <c r="K343" i="5" s="1"/>
  <c r="J342" i="5"/>
  <c r="K342" i="5" s="1"/>
  <c r="J341" i="5"/>
  <c r="K341" i="5" s="1"/>
  <c r="K340" i="5"/>
  <c r="J337" i="5"/>
  <c r="K337" i="5" s="1"/>
  <c r="J336" i="5"/>
  <c r="K336" i="5" s="1"/>
  <c r="J335" i="5"/>
  <c r="K335" i="5" s="1"/>
  <c r="J334" i="5"/>
  <c r="K334" i="5" s="1"/>
  <c r="J333" i="5"/>
  <c r="K333" i="5" s="1"/>
  <c r="J332" i="5"/>
  <c r="K332" i="5" s="1"/>
  <c r="J331" i="5"/>
  <c r="K331" i="5" s="1"/>
  <c r="J330" i="5"/>
  <c r="K330" i="5" s="1"/>
  <c r="J329" i="5"/>
  <c r="K329" i="5" s="1"/>
  <c r="J328" i="5"/>
  <c r="K328" i="5" s="1"/>
  <c r="J327" i="5"/>
  <c r="K327" i="5" s="1"/>
  <c r="J326" i="5"/>
  <c r="K326" i="5" s="1"/>
  <c r="J325" i="5"/>
  <c r="K325" i="5" s="1"/>
  <c r="J324" i="5"/>
  <c r="K324" i="5" s="1"/>
  <c r="J323" i="5"/>
  <c r="K323" i="5" s="1"/>
  <c r="J322" i="5"/>
  <c r="K322" i="5" s="1"/>
  <c r="J321" i="5"/>
  <c r="K321" i="5" s="1"/>
  <c r="J320" i="5"/>
  <c r="K320" i="5" s="1"/>
  <c r="J319" i="5"/>
  <c r="K319" i="5" s="1"/>
  <c r="J317" i="5"/>
  <c r="K317" i="5" s="1"/>
  <c r="J316" i="5"/>
  <c r="K316" i="5" s="1"/>
  <c r="J315" i="5"/>
  <c r="K315" i="5" s="1"/>
  <c r="J314" i="5"/>
  <c r="K314" i="5" s="1"/>
  <c r="J313" i="5"/>
  <c r="K313" i="5" s="1"/>
  <c r="J312" i="5"/>
  <c r="K312" i="5" s="1"/>
  <c r="J311" i="5"/>
  <c r="K311" i="5" s="1"/>
  <c r="J310" i="5"/>
  <c r="K310" i="5" s="1"/>
  <c r="J308" i="5"/>
  <c r="K308" i="5" s="1"/>
  <c r="J307" i="5"/>
  <c r="K307" i="5" s="1"/>
  <c r="J306" i="5"/>
  <c r="K306" i="5" s="1"/>
  <c r="J305" i="5"/>
  <c r="K305" i="5" s="1"/>
  <c r="J304" i="5"/>
  <c r="K304" i="5" s="1"/>
  <c r="K303" i="5"/>
  <c r="J300" i="5"/>
  <c r="K300" i="5" s="1"/>
  <c r="J299" i="5"/>
  <c r="K299" i="5" s="1"/>
  <c r="J298" i="5"/>
  <c r="K298" i="5" s="1"/>
  <c r="J297" i="5"/>
  <c r="K297" i="5" s="1"/>
  <c r="J296" i="5"/>
  <c r="K296" i="5" s="1"/>
  <c r="J295" i="5"/>
  <c r="K295" i="5" s="1"/>
  <c r="J294" i="5"/>
  <c r="K294" i="5" s="1"/>
  <c r="J293" i="5"/>
  <c r="K293" i="5" s="1"/>
  <c r="J292" i="5"/>
  <c r="K292" i="5" s="1"/>
  <c r="J291" i="5"/>
  <c r="K291" i="5" s="1"/>
  <c r="J290" i="5"/>
  <c r="K290" i="5" s="1"/>
  <c r="J289" i="5"/>
  <c r="K289" i="5" s="1"/>
  <c r="J288" i="5"/>
  <c r="K288" i="5" s="1"/>
  <c r="J287" i="5"/>
  <c r="K287" i="5" s="1"/>
  <c r="J286" i="5"/>
  <c r="K286" i="5" s="1"/>
  <c r="J285" i="5"/>
  <c r="K285" i="5" s="1"/>
  <c r="J284" i="5"/>
  <c r="K284" i="5" s="1"/>
  <c r="J283" i="5"/>
  <c r="K283" i="5" s="1"/>
  <c r="J282" i="5"/>
  <c r="K282" i="5" s="1"/>
  <c r="J280" i="5"/>
  <c r="K280" i="5" s="1"/>
  <c r="J279" i="5"/>
  <c r="K279" i="5" s="1"/>
  <c r="J278" i="5"/>
  <c r="K278" i="5" s="1"/>
  <c r="J277" i="5"/>
  <c r="K277" i="5" s="1"/>
  <c r="J276" i="5"/>
  <c r="K276" i="5" s="1"/>
  <c r="J275" i="5"/>
  <c r="K275" i="5" s="1"/>
  <c r="J274" i="5"/>
  <c r="K274" i="5" s="1"/>
  <c r="J273" i="5"/>
  <c r="K273" i="5" s="1"/>
  <c r="J271" i="5"/>
  <c r="K271" i="5" s="1"/>
  <c r="J270" i="5"/>
  <c r="K270" i="5" s="1"/>
  <c r="J269" i="5"/>
  <c r="K269" i="5" s="1"/>
  <c r="J268" i="5"/>
  <c r="K268" i="5" s="1"/>
  <c r="J267" i="5"/>
  <c r="K267" i="5" s="1"/>
  <c r="K266" i="5"/>
  <c r="J263" i="5"/>
  <c r="K263" i="5" s="1"/>
  <c r="J262" i="5"/>
  <c r="K262" i="5" s="1"/>
  <c r="J261" i="5"/>
  <c r="K261" i="5" s="1"/>
  <c r="J260" i="5"/>
  <c r="K260" i="5" s="1"/>
  <c r="J259" i="5"/>
  <c r="K259" i="5" s="1"/>
  <c r="J258" i="5"/>
  <c r="K258" i="5" s="1"/>
  <c r="J257" i="5"/>
  <c r="K257" i="5" s="1"/>
  <c r="J256" i="5"/>
  <c r="K256" i="5" s="1"/>
  <c r="J255" i="5"/>
  <c r="K255" i="5" s="1"/>
  <c r="J254" i="5"/>
  <c r="K254" i="5" s="1"/>
  <c r="J253" i="5"/>
  <c r="K253" i="5" s="1"/>
  <c r="J252" i="5"/>
  <c r="K252" i="5" s="1"/>
  <c r="J251" i="5"/>
  <c r="K251" i="5" s="1"/>
  <c r="J250" i="5"/>
  <c r="K250" i="5" s="1"/>
  <c r="J249" i="5"/>
  <c r="K249" i="5" s="1"/>
  <c r="J248" i="5"/>
  <c r="K248" i="5" s="1"/>
  <c r="J247" i="5"/>
  <c r="K247" i="5" s="1"/>
  <c r="J246" i="5"/>
  <c r="K246" i="5" s="1"/>
  <c r="J245" i="5"/>
  <c r="K245" i="5" s="1"/>
  <c r="J243" i="5"/>
  <c r="K243" i="5" s="1"/>
  <c r="J242" i="5"/>
  <c r="K242" i="5" s="1"/>
  <c r="J241" i="5"/>
  <c r="K241" i="5" s="1"/>
  <c r="J240" i="5"/>
  <c r="K240" i="5" s="1"/>
  <c r="J239" i="5"/>
  <c r="K239" i="5" s="1"/>
  <c r="J238" i="5"/>
  <c r="K238" i="5" s="1"/>
  <c r="J237" i="5"/>
  <c r="K237" i="5" s="1"/>
  <c r="J236" i="5"/>
  <c r="K236" i="5" s="1"/>
  <c r="J234" i="5"/>
  <c r="K234" i="5" s="1"/>
  <c r="J233" i="5"/>
  <c r="K233" i="5" s="1"/>
  <c r="J232" i="5"/>
  <c r="K232" i="5" s="1"/>
  <c r="J231" i="5"/>
  <c r="K231" i="5" s="1"/>
  <c r="J230" i="5"/>
  <c r="K230" i="5" s="1"/>
  <c r="K229" i="5"/>
  <c r="J226" i="5"/>
  <c r="K226" i="5" s="1"/>
  <c r="J225" i="5"/>
  <c r="K225" i="5" s="1"/>
  <c r="J224" i="5"/>
  <c r="K224" i="5" s="1"/>
  <c r="J223" i="5"/>
  <c r="K223" i="5" s="1"/>
  <c r="J222" i="5"/>
  <c r="K222" i="5" s="1"/>
  <c r="J221" i="5"/>
  <c r="K221" i="5" s="1"/>
  <c r="J220" i="5"/>
  <c r="K220" i="5" s="1"/>
  <c r="J219" i="5"/>
  <c r="K219" i="5" s="1"/>
  <c r="J218" i="5"/>
  <c r="K218" i="5" s="1"/>
  <c r="J217" i="5"/>
  <c r="K217" i="5" s="1"/>
  <c r="J216" i="5"/>
  <c r="K216" i="5" s="1"/>
  <c r="J215" i="5"/>
  <c r="K215" i="5" s="1"/>
  <c r="J214" i="5"/>
  <c r="K214" i="5" s="1"/>
  <c r="J213" i="5"/>
  <c r="K213" i="5" s="1"/>
  <c r="J212" i="5"/>
  <c r="K212" i="5" s="1"/>
  <c r="J211" i="5"/>
  <c r="K211" i="5" s="1"/>
  <c r="J210" i="5"/>
  <c r="K210" i="5" s="1"/>
  <c r="J209" i="5"/>
  <c r="K209" i="5" s="1"/>
  <c r="J208" i="5"/>
  <c r="K208" i="5" s="1"/>
  <c r="J206" i="5"/>
  <c r="K206" i="5" s="1"/>
  <c r="J205" i="5"/>
  <c r="K205" i="5" s="1"/>
  <c r="J204" i="5"/>
  <c r="K204" i="5" s="1"/>
  <c r="J203" i="5"/>
  <c r="K203" i="5" s="1"/>
  <c r="J202" i="5"/>
  <c r="K202" i="5" s="1"/>
  <c r="J201" i="5"/>
  <c r="K201" i="5" s="1"/>
  <c r="J200" i="5"/>
  <c r="K200" i="5" s="1"/>
  <c r="J199" i="5"/>
  <c r="K199" i="5" s="1"/>
  <c r="J197" i="5"/>
  <c r="K197" i="5" s="1"/>
  <c r="J196" i="5"/>
  <c r="K196" i="5" s="1"/>
  <c r="J195" i="5"/>
  <c r="K195" i="5" s="1"/>
  <c r="J194" i="5"/>
  <c r="K194" i="5" s="1"/>
  <c r="J193" i="5"/>
  <c r="K193" i="5" s="1"/>
  <c r="K192" i="5"/>
  <c r="J189" i="5"/>
  <c r="K189" i="5" s="1"/>
  <c r="J188" i="5"/>
  <c r="K188" i="5" s="1"/>
  <c r="J187" i="5"/>
  <c r="K187" i="5" s="1"/>
  <c r="J186" i="5"/>
  <c r="K186" i="5" s="1"/>
  <c r="J185" i="5"/>
  <c r="K185" i="5" s="1"/>
  <c r="J184" i="5"/>
  <c r="K184" i="5" s="1"/>
  <c r="J183" i="5"/>
  <c r="K183" i="5" s="1"/>
  <c r="J182" i="5"/>
  <c r="K182" i="5" s="1"/>
  <c r="J181" i="5"/>
  <c r="K181" i="5" s="1"/>
  <c r="J180" i="5"/>
  <c r="K180" i="5" s="1"/>
  <c r="J179" i="5"/>
  <c r="K179" i="5" s="1"/>
  <c r="J178" i="5"/>
  <c r="K178" i="5" s="1"/>
  <c r="J177" i="5"/>
  <c r="K177" i="5" s="1"/>
  <c r="J176" i="5"/>
  <c r="K176" i="5" s="1"/>
  <c r="J175" i="5"/>
  <c r="K175" i="5" s="1"/>
  <c r="J174" i="5"/>
  <c r="K174" i="5" s="1"/>
  <c r="J173" i="5"/>
  <c r="K173" i="5" s="1"/>
  <c r="J172" i="5"/>
  <c r="K172" i="5" s="1"/>
  <c r="J171" i="5"/>
  <c r="K171" i="5" s="1"/>
  <c r="J169" i="5"/>
  <c r="K169" i="5" s="1"/>
  <c r="J168" i="5"/>
  <c r="K168" i="5" s="1"/>
  <c r="J167" i="5"/>
  <c r="K167" i="5" s="1"/>
  <c r="J166" i="5"/>
  <c r="K166" i="5" s="1"/>
  <c r="J165" i="5"/>
  <c r="K165" i="5" s="1"/>
  <c r="J164" i="5"/>
  <c r="K164" i="5" s="1"/>
  <c r="J163" i="5"/>
  <c r="K163" i="5" s="1"/>
  <c r="J162" i="5"/>
  <c r="K162" i="5" s="1"/>
  <c r="J160" i="5"/>
  <c r="K160" i="5" s="1"/>
  <c r="J159" i="5"/>
  <c r="K159" i="5" s="1"/>
  <c r="J158" i="5"/>
  <c r="K158" i="5" s="1"/>
  <c r="J157" i="5"/>
  <c r="K157" i="5" s="1"/>
  <c r="J156" i="5"/>
  <c r="K156" i="5" s="1"/>
  <c r="K155" i="5"/>
  <c r="J152" i="5"/>
  <c r="K152" i="5" s="1"/>
  <c r="J151" i="5"/>
  <c r="K151" i="5" s="1"/>
  <c r="J150" i="5"/>
  <c r="K150" i="5" s="1"/>
  <c r="J149" i="5"/>
  <c r="K149" i="5" s="1"/>
  <c r="J148" i="5"/>
  <c r="K148" i="5" s="1"/>
  <c r="J147" i="5"/>
  <c r="K147" i="5" s="1"/>
  <c r="J146" i="5"/>
  <c r="K146" i="5" s="1"/>
  <c r="J145" i="5"/>
  <c r="K145" i="5" s="1"/>
  <c r="J144" i="5"/>
  <c r="K144" i="5" s="1"/>
  <c r="J143" i="5"/>
  <c r="K143" i="5" s="1"/>
  <c r="J142" i="5"/>
  <c r="K142" i="5" s="1"/>
  <c r="J141" i="5"/>
  <c r="K141" i="5" s="1"/>
  <c r="J140" i="5"/>
  <c r="K140" i="5" s="1"/>
  <c r="J139" i="5"/>
  <c r="K139" i="5" s="1"/>
  <c r="J138" i="5"/>
  <c r="K138" i="5" s="1"/>
  <c r="J137" i="5"/>
  <c r="K137" i="5" s="1"/>
  <c r="J136" i="5"/>
  <c r="K136" i="5" s="1"/>
  <c r="J135" i="5"/>
  <c r="K135" i="5" s="1"/>
  <c r="J134" i="5"/>
  <c r="K134" i="5" s="1"/>
  <c r="J132" i="5"/>
  <c r="K132" i="5" s="1"/>
  <c r="J131" i="5"/>
  <c r="K131" i="5" s="1"/>
  <c r="J130" i="5"/>
  <c r="K130" i="5" s="1"/>
  <c r="J129" i="5"/>
  <c r="K129" i="5" s="1"/>
  <c r="J128" i="5"/>
  <c r="K128" i="5" s="1"/>
  <c r="J127" i="5"/>
  <c r="K127" i="5" s="1"/>
  <c r="J126" i="5"/>
  <c r="K126" i="5" s="1"/>
  <c r="J125" i="5"/>
  <c r="K125" i="5" s="1"/>
  <c r="J123" i="5"/>
  <c r="K123" i="5" s="1"/>
  <c r="J122" i="5"/>
  <c r="K122" i="5" s="1"/>
  <c r="J121" i="5"/>
  <c r="K121" i="5" s="1"/>
  <c r="J120" i="5"/>
  <c r="K120" i="5" s="1"/>
  <c r="J119" i="5"/>
  <c r="K119" i="5" s="1"/>
  <c r="J115" i="5"/>
  <c r="K115" i="5" s="1"/>
  <c r="J114" i="5"/>
  <c r="K114" i="5" s="1"/>
  <c r="J113" i="5"/>
  <c r="K113" i="5" s="1"/>
  <c r="J112" i="5"/>
  <c r="K112" i="5" s="1"/>
  <c r="J111" i="5"/>
  <c r="K111" i="5" s="1"/>
  <c r="J110" i="5"/>
  <c r="K110" i="5" s="1"/>
  <c r="J109" i="5"/>
  <c r="K109" i="5" s="1"/>
  <c r="J108" i="5"/>
  <c r="K108" i="5" s="1"/>
  <c r="J107" i="5"/>
  <c r="K107" i="5" s="1"/>
  <c r="J106" i="5"/>
  <c r="K106" i="5" s="1"/>
  <c r="J105" i="5"/>
  <c r="K105" i="5" s="1"/>
  <c r="J104" i="5"/>
  <c r="K104" i="5" s="1"/>
  <c r="J103" i="5"/>
  <c r="K103" i="5" s="1"/>
  <c r="J102" i="5"/>
  <c r="K102" i="5" s="1"/>
  <c r="J101" i="5"/>
  <c r="K101" i="5" s="1"/>
  <c r="J100" i="5"/>
  <c r="K100" i="5" s="1"/>
  <c r="J99" i="5"/>
  <c r="K99" i="5" s="1"/>
  <c r="J98" i="5"/>
  <c r="K98" i="5" s="1"/>
  <c r="J97" i="5"/>
  <c r="K97" i="5" s="1"/>
  <c r="J95" i="5"/>
  <c r="K95" i="5" s="1"/>
  <c r="J94" i="5"/>
  <c r="K94" i="5" s="1"/>
  <c r="J93" i="5"/>
  <c r="K93" i="5" s="1"/>
  <c r="J92" i="5"/>
  <c r="K92" i="5" s="1"/>
  <c r="J91" i="5"/>
  <c r="K91" i="5" s="1"/>
  <c r="J90" i="5"/>
  <c r="K90" i="5" s="1"/>
  <c r="J89" i="5"/>
  <c r="K89" i="5" s="1"/>
  <c r="J88" i="5"/>
  <c r="K88" i="5" s="1"/>
  <c r="J86" i="5"/>
  <c r="K86" i="5" s="1"/>
  <c r="J85" i="5"/>
  <c r="K85" i="5" s="1"/>
  <c r="J84" i="5"/>
  <c r="K84" i="5" s="1"/>
  <c r="J83" i="5"/>
  <c r="K83" i="5" s="1"/>
  <c r="J82" i="5"/>
  <c r="K82" i="5" s="1"/>
  <c r="K81" i="5"/>
  <c r="J78" i="5"/>
  <c r="K78" i="5" s="1"/>
  <c r="J77" i="5"/>
  <c r="K77" i="5" s="1"/>
  <c r="J76" i="5"/>
  <c r="K76" i="5" s="1"/>
  <c r="J75" i="5"/>
  <c r="K75" i="5" s="1"/>
  <c r="J74" i="5"/>
  <c r="K74" i="5" s="1"/>
  <c r="J73" i="5"/>
  <c r="K73" i="5" s="1"/>
  <c r="J72" i="5"/>
  <c r="K72" i="5" s="1"/>
  <c r="J71" i="5"/>
  <c r="K71" i="5" s="1"/>
  <c r="J70" i="5"/>
  <c r="K70" i="5" s="1"/>
  <c r="J69" i="5"/>
  <c r="K69" i="5" s="1"/>
  <c r="J68" i="5"/>
  <c r="K68" i="5" s="1"/>
  <c r="J67" i="5"/>
  <c r="K67" i="5" s="1"/>
  <c r="J66" i="5"/>
  <c r="K66" i="5" s="1"/>
  <c r="J65" i="5"/>
  <c r="K65" i="5" s="1"/>
  <c r="J64" i="5"/>
  <c r="K64" i="5" s="1"/>
  <c r="J63" i="5"/>
  <c r="K63" i="5" s="1"/>
  <c r="J62" i="5"/>
  <c r="K62" i="5" s="1"/>
  <c r="J61" i="5"/>
  <c r="K61" i="5" s="1"/>
  <c r="J60" i="5"/>
  <c r="K60" i="5" s="1"/>
  <c r="J58" i="5"/>
  <c r="K58" i="5" s="1"/>
  <c r="J57" i="5"/>
  <c r="K57" i="5" s="1"/>
  <c r="J56" i="5"/>
  <c r="K56" i="5" s="1"/>
  <c r="J55" i="5"/>
  <c r="K55" i="5" s="1"/>
  <c r="J54" i="5"/>
  <c r="K54" i="5" s="1"/>
  <c r="J53" i="5"/>
  <c r="K53" i="5" s="1"/>
  <c r="J52" i="5"/>
  <c r="K52" i="5" s="1"/>
  <c r="J51" i="5"/>
  <c r="K51" i="5" s="1"/>
  <c r="J49" i="5"/>
  <c r="K49" i="5" s="1"/>
  <c r="J48" i="5"/>
  <c r="K48" i="5" s="1"/>
  <c r="J47" i="5"/>
  <c r="K47" i="5" s="1"/>
  <c r="J46" i="5"/>
  <c r="K46" i="5" s="1"/>
  <c r="J45" i="5"/>
  <c r="K45" i="5" s="1"/>
  <c r="K44" i="5"/>
  <c r="J41" i="5"/>
  <c r="K41" i="5" s="1"/>
  <c r="J40" i="5"/>
  <c r="K40" i="5" s="1"/>
  <c r="J39" i="5"/>
  <c r="K39" i="5" s="1"/>
  <c r="J38" i="5"/>
  <c r="K38" i="5" s="1"/>
  <c r="J37" i="5"/>
  <c r="K37" i="5" s="1"/>
  <c r="J36" i="5"/>
  <c r="K36" i="5" s="1"/>
  <c r="J35" i="5"/>
  <c r="K35" i="5" s="1"/>
  <c r="J34" i="5"/>
  <c r="K34" i="5" s="1"/>
  <c r="J33" i="5"/>
  <c r="K33" i="5" s="1"/>
  <c r="J32" i="5"/>
  <c r="K32" i="5" s="1"/>
  <c r="J31" i="5"/>
  <c r="K31" i="5" s="1"/>
  <c r="J30" i="5"/>
  <c r="K30" i="5" s="1"/>
  <c r="J29" i="5"/>
  <c r="K29" i="5" s="1"/>
  <c r="J28" i="5"/>
  <c r="K28" i="5" s="1"/>
  <c r="J27" i="5"/>
  <c r="K27" i="5" s="1"/>
  <c r="J26" i="5"/>
  <c r="K26" i="5" s="1"/>
  <c r="J25" i="5"/>
  <c r="K25" i="5" s="1"/>
  <c r="J24" i="5"/>
  <c r="K24" i="5" s="1"/>
  <c r="J23" i="5"/>
  <c r="K23" i="5" s="1"/>
  <c r="J21" i="5"/>
  <c r="K21" i="5" s="1"/>
  <c r="J20" i="5"/>
  <c r="K20" i="5" s="1"/>
  <c r="J19" i="5"/>
  <c r="K19" i="5" s="1"/>
  <c r="J18" i="5"/>
  <c r="K18" i="5" s="1"/>
  <c r="J17" i="5"/>
  <c r="K17" i="5" s="1"/>
  <c r="J16" i="5"/>
  <c r="K16" i="5" s="1"/>
  <c r="J15" i="5"/>
  <c r="K15" i="5" s="1"/>
  <c r="J14" i="5"/>
  <c r="K14" i="5" s="1"/>
  <c r="J12" i="5"/>
  <c r="K12" i="5" s="1"/>
  <c r="J11" i="5"/>
  <c r="K11" i="5" s="1"/>
  <c r="J10" i="5"/>
  <c r="K10" i="5" s="1"/>
  <c r="J9" i="5"/>
  <c r="K9" i="5" s="1"/>
  <c r="J8" i="5"/>
  <c r="K8" i="5" s="1"/>
  <c r="I16" i="3" l="1"/>
  <c r="J16" i="3" s="1"/>
  <c r="I7" i="3"/>
  <c r="J7" i="3" s="1"/>
  <c r="I10" i="3"/>
  <c r="J10" i="3" s="1"/>
  <c r="I15" i="3"/>
  <c r="J15" i="3" s="1"/>
  <c r="I8" i="3"/>
  <c r="J8" i="3" s="1"/>
  <c r="I9" i="3"/>
  <c r="J9" i="3" s="1"/>
  <c r="I18" i="3"/>
  <c r="J18" i="3" s="1"/>
  <c r="I19" i="3"/>
  <c r="J19" i="3" s="1"/>
  <c r="I11" i="3"/>
  <c r="J11" i="3" s="1"/>
  <c r="I13" i="3"/>
  <c r="J13" i="3" s="1"/>
  <c r="I17" i="3"/>
  <c r="J17" i="3" s="1"/>
  <c r="I14" i="3"/>
  <c r="J14" i="3" s="1"/>
  <c r="I20" i="3"/>
  <c r="J20" i="3" s="1"/>
  <c r="I27" i="3"/>
  <c r="J27" i="3" s="1"/>
  <c r="I31" i="3"/>
  <c r="J31" i="3" s="1"/>
  <c r="I22" i="3"/>
  <c r="J22" i="3" s="1"/>
  <c r="I25" i="3"/>
  <c r="J25" i="3" s="1"/>
  <c r="I30" i="3"/>
  <c r="J30" i="3" s="1"/>
  <c r="I23" i="3"/>
  <c r="J23" i="3" s="1"/>
  <c r="I24" i="3"/>
  <c r="J24" i="3" s="1"/>
  <c r="I33" i="3"/>
  <c r="J33" i="3" s="1"/>
  <c r="I34" i="3"/>
  <c r="J34" i="3" s="1"/>
  <c r="I26" i="3"/>
  <c r="J26" i="3" s="1"/>
  <c r="I28" i="3"/>
  <c r="J28" i="3" s="1"/>
  <c r="I32" i="3"/>
  <c r="J32" i="3" s="1"/>
  <c r="I29" i="3"/>
  <c r="J29" i="3" s="1"/>
  <c r="I35" i="3"/>
  <c r="J35" i="3" s="1"/>
  <c r="I42" i="3"/>
  <c r="J42" i="3" s="1"/>
  <c r="I46" i="3"/>
  <c r="J46" i="3" s="1"/>
  <c r="I37" i="3"/>
  <c r="J37" i="3" s="1"/>
  <c r="I40" i="3"/>
  <c r="J40" i="3" s="1"/>
  <c r="I45" i="3"/>
  <c r="J45" i="3" s="1"/>
  <c r="I38" i="3"/>
  <c r="J38" i="3" s="1"/>
  <c r="I39" i="3"/>
  <c r="J39" i="3" s="1"/>
  <c r="I48" i="3"/>
  <c r="J48" i="3" s="1"/>
  <c r="I49" i="3"/>
  <c r="J49" i="3" s="1"/>
  <c r="I41" i="3"/>
  <c r="J41" i="3" s="1"/>
  <c r="I43" i="3"/>
  <c r="J43" i="3" s="1"/>
  <c r="I47" i="3"/>
  <c r="J47" i="3" s="1"/>
  <c r="I44" i="3"/>
  <c r="J44" i="3" s="1"/>
  <c r="I50" i="3"/>
  <c r="J50" i="3" s="1"/>
  <c r="I57" i="3"/>
  <c r="J57" i="3" s="1"/>
  <c r="I61" i="3"/>
  <c r="J61" i="3" s="1"/>
  <c r="I52" i="3"/>
  <c r="J52" i="3" s="1"/>
  <c r="I55" i="3"/>
  <c r="J55" i="3" s="1"/>
  <c r="I60" i="3"/>
  <c r="J60" i="3" s="1"/>
  <c r="I53" i="3"/>
  <c r="J53" i="3" s="1"/>
  <c r="I54" i="3"/>
  <c r="J54" i="3" s="1"/>
  <c r="I63" i="3"/>
  <c r="J63" i="3" s="1"/>
  <c r="I64" i="3"/>
  <c r="J64" i="3" s="1"/>
  <c r="I56" i="3"/>
  <c r="J56" i="3" s="1"/>
  <c r="I58" i="3"/>
  <c r="J58" i="3" s="1"/>
  <c r="I62" i="3"/>
  <c r="J62" i="3" s="1"/>
  <c r="I59" i="3"/>
  <c r="J59" i="3" s="1"/>
  <c r="I65" i="3"/>
  <c r="J65" i="3" s="1"/>
  <c r="I72" i="3"/>
  <c r="J72" i="3" s="1"/>
  <c r="I76" i="3"/>
  <c r="J76" i="3" s="1"/>
  <c r="I67" i="3"/>
  <c r="J67" i="3" s="1"/>
  <c r="I70" i="3"/>
  <c r="J70" i="3" s="1"/>
  <c r="I75" i="3"/>
  <c r="J75" i="3" s="1"/>
  <c r="I68" i="3"/>
  <c r="J68" i="3" s="1"/>
  <c r="I69" i="3"/>
  <c r="J69" i="3" s="1"/>
  <c r="I78" i="3"/>
  <c r="J78" i="3" s="1"/>
  <c r="I79" i="3"/>
  <c r="J79" i="3" s="1"/>
  <c r="I71" i="3"/>
  <c r="J71" i="3" s="1"/>
  <c r="I73" i="3"/>
  <c r="J73" i="3" s="1"/>
  <c r="I77" i="3"/>
  <c r="J77" i="3" s="1"/>
  <c r="I74" i="3"/>
  <c r="J74" i="3" s="1"/>
  <c r="I80" i="3"/>
  <c r="J80" i="3" s="1"/>
  <c r="I87" i="3"/>
  <c r="J87" i="3" s="1"/>
  <c r="I91" i="3"/>
  <c r="J91" i="3" s="1"/>
  <c r="I82" i="3"/>
  <c r="J82" i="3" s="1"/>
  <c r="I85" i="3"/>
  <c r="J85" i="3" s="1"/>
  <c r="I90" i="3"/>
  <c r="J90" i="3" s="1"/>
  <c r="I83" i="3"/>
  <c r="J83" i="3" s="1"/>
  <c r="I84" i="3"/>
  <c r="J84" i="3" s="1"/>
  <c r="I93" i="3"/>
  <c r="J93" i="3" s="1"/>
  <c r="I94" i="3"/>
  <c r="J94" i="3" s="1"/>
  <c r="I86" i="3"/>
  <c r="J86" i="3" s="1"/>
  <c r="I88" i="3"/>
  <c r="J88" i="3" s="1"/>
  <c r="I92" i="3"/>
  <c r="J92" i="3" s="1"/>
  <c r="I89" i="3"/>
  <c r="J89" i="3" s="1"/>
  <c r="I95" i="3"/>
  <c r="J95" i="3" s="1"/>
  <c r="I102" i="3"/>
  <c r="J102" i="3" s="1"/>
  <c r="I106" i="3"/>
  <c r="J106" i="3" s="1"/>
  <c r="I97" i="3"/>
  <c r="J97" i="3" s="1"/>
  <c r="I100" i="3"/>
  <c r="J100" i="3" s="1"/>
  <c r="I105" i="3"/>
  <c r="J105" i="3" s="1"/>
  <c r="I98" i="3"/>
  <c r="J98" i="3" s="1"/>
  <c r="I99" i="3"/>
  <c r="J99" i="3" s="1"/>
  <c r="I108" i="3"/>
  <c r="J108" i="3" s="1"/>
  <c r="I109" i="3"/>
  <c r="J109" i="3" s="1"/>
  <c r="I101" i="3"/>
  <c r="J101" i="3" s="1"/>
  <c r="I103" i="3"/>
  <c r="J103" i="3" s="1"/>
  <c r="I107" i="3"/>
  <c r="J107" i="3" s="1"/>
  <c r="I104" i="3"/>
  <c r="J104" i="3" s="1"/>
  <c r="I110" i="3"/>
  <c r="J110" i="3" s="1"/>
  <c r="I132" i="3"/>
  <c r="J132" i="3" s="1"/>
  <c r="I136" i="3"/>
  <c r="J136" i="3" s="1"/>
  <c r="I127" i="3"/>
  <c r="J127" i="3" s="1"/>
  <c r="I130" i="3"/>
  <c r="J130" i="3" s="1"/>
  <c r="I135" i="3"/>
  <c r="J135" i="3" s="1"/>
  <c r="I128" i="3"/>
  <c r="J128" i="3" s="1"/>
  <c r="I129" i="3"/>
  <c r="J129" i="3" s="1"/>
  <c r="I138" i="3"/>
  <c r="J138" i="3" s="1"/>
  <c r="I139" i="3"/>
  <c r="J139" i="3" s="1"/>
  <c r="I131" i="3"/>
  <c r="J131" i="3" s="1"/>
  <c r="I133" i="3"/>
  <c r="J133" i="3" s="1"/>
  <c r="I137" i="3"/>
  <c r="J137" i="3" s="1"/>
  <c r="I134" i="3"/>
  <c r="J134" i="3" s="1"/>
  <c r="I140" i="3"/>
  <c r="J140" i="3" s="1"/>
  <c r="I147" i="3"/>
  <c r="J147" i="3" s="1"/>
  <c r="I151" i="3"/>
  <c r="J151" i="3" s="1"/>
  <c r="I142" i="3"/>
  <c r="J142" i="3" s="1"/>
  <c r="I145" i="3"/>
  <c r="J145" i="3" s="1"/>
  <c r="I150" i="3"/>
  <c r="J150" i="3" s="1"/>
  <c r="I143" i="3"/>
  <c r="J143" i="3" s="1"/>
  <c r="I144" i="3"/>
  <c r="J144" i="3" s="1"/>
  <c r="I153" i="3"/>
  <c r="J153" i="3" s="1"/>
  <c r="I154" i="3"/>
  <c r="J154" i="3" s="1"/>
  <c r="I146" i="3"/>
  <c r="J146" i="3" s="1"/>
  <c r="I148" i="3"/>
  <c r="J148" i="3" s="1"/>
  <c r="I152" i="3"/>
  <c r="J152" i="3" s="1"/>
  <c r="I149" i="3"/>
  <c r="J149" i="3" s="1"/>
  <c r="I155" i="3"/>
  <c r="J155" i="3" s="1"/>
  <c r="I162" i="3"/>
  <c r="J162" i="3" s="1"/>
  <c r="I166" i="3"/>
  <c r="J166" i="3" s="1"/>
  <c r="I157" i="3"/>
  <c r="J157" i="3" s="1"/>
  <c r="I160" i="3"/>
  <c r="J160" i="3" s="1"/>
  <c r="I165" i="3"/>
  <c r="J165" i="3" s="1"/>
  <c r="I158" i="3"/>
  <c r="J158" i="3" s="1"/>
  <c r="I159" i="3"/>
  <c r="J159" i="3" s="1"/>
  <c r="I168" i="3"/>
  <c r="J168" i="3" s="1"/>
  <c r="I169" i="3"/>
  <c r="J169" i="3" s="1"/>
  <c r="I161" i="3"/>
  <c r="J161" i="3" s="1"/>
  <c r="I163" i="3"/>
  <c r="J163" i="3" s="1"/>
  <c r="I167" i="3"/>
  <c r="J167" i="3" s="1"/>
  <c r="I164" i="3"/>
  <c r="J164" i="3" s="1"/>
  <c r="I170" i="3"/>
  <c r="J170" i="3" s="1"/>
  <c r="I177" i="3"/>
  <c r="J177" i="3" s="1"/>
  <c r="I181" i="3"/>
  <c r="J181" i="3" s="1"/>
  <c r="I172" i="3"/>
  <c r="J172" i="3" s="1"/>
  <c r="I175" i="3"/>
  <c r="J175" i="3" s="1"/>
  <c r="I180" i="3"/>
  <c r="J180" i="3" s="1"/>
  <c r="I173" i="3"/>
  <c r="J173" i="3" s="1"/>
  <c r="I174" i="3"/>
  <c r="J174" i="3" s="1"/>
  <c r="I183" i="3"/>
  <c r="J183" i="3" s="1"/>
  <c r="I184" i="3"/>
  <c r="J184" i="3" s="1"/>
  <c r="I176" i="3"/>
  <c r="J176" i="3" s="1"/>
  <c r="I178" i="3"/>
  <c r="J178" i="3" s="1"/>
  <c r="I182" i="3"/>
  <c r="J182" i="3" s="1"/>
  <c r="I179" i="3"/>
  <c r="J179" i="3" s="1"/>
  <c r="I185" i="3"/>
  <c r="J185" i="3" s="1"/>
  <c r="I192" i="3"/>
  <c r="J192" i="3" s="1"/>
  <c r="I196" i="3"/>
  <c r="J196" i="3" s="1"/>
  <c r="I187" i="3"/>
  <c r="J187" i="3" s="1"/>
  <c r="I190" i="3"/>
  <c r="J190" i="3" s="1"/>
  <c r="I195" i="3"/>
  <c r="J195" i="3" s="1"/>
  <c r="I188" i="3"/>
  <c r="J188" i="3" s="1"/>
  <c r="I189" i="3"/>
  <c r="J189" i="3" s="1"/>
  <c r="I198" i="3"/>
  <c r="J198" i="3" s="1"/>
  <c r="I199" i="3"/>
  <c r="J199" i="3" s="1"/>
  <c r="I191" i="3"/>
  <c r="J191" i="3" s="1"/>
  <c r="I193" i="3"/>
  <c r="J193" i="3" s="1"/>
  <c r="I197" i="3"/>
  <c r="J197" i="3" s="1"/>
  <c r="I194" i="3"/>
  <c r="J194" i="3" s="1"/>
  <c r="I200" i="3"/>
  <c r="J200" i="3" s="1"/>
  <c r="I207" i="3"/>
  <c r="J207" i="3" s="1"/>
  <c r="I211" i="3"/>
  <c r="J211" i="3" s="1"/>
  <c r="I202" i="3"/>
  <c r="J202" i="3" s="1"/>
  <c r="I205" i="3"/>
  <c r="J205" i="3" s="1"/>
  <c r="I210" i="3"/>
  <c r="J210" i="3" s="1"/>
  <c r="I203" i="3"/>
  <c r="J203" i="3" s="1"/>
  <c r="I204" i="3"/>
  <c r="J204" i="3" s="1"/>
  <c r="I213" i="3"/>
  <c r="J213" i="3" s="1"/>
  <c r="I214" i="3"/>
  <c r="J214" i="3" s="1"/>
  <c r="I206" i="3"/>
  <c r="J206" i="3" s="1"/>
  <c r="I208" i="3"/>
  <c r="J208" i="3" s="1"/>
  <c r="I212" i="3"/>
  <c r="J212" i="3" s="1"/>
  <c r="I209" i="3"/>
  <c r="J209" i="3" s="1"/>
  <c r="I215" i="3"/>
  <c r="J215" i="3" s="1"/>
  <c r="I222" i="3"/>
  <c r="J222" i="3" s="1"/>
  <c r="I226" i="3"/>
  <c r="J226" i="3" s="1"/>
  <c r="I217" i="3"/>
  <c r="J217" i="3" s="1"/>
  <c r="I220" i="3"/>
  <c r="J220" i="3" s="1"/>
  <c r="I225" i="3"/>
  <c r="J225" i="3" s="1"/>
  <c r="I218" i="3"/>
  <c r="J218" i="3" s="1"/>
  <c r="I219" i="3"/>
  <c r="J219" i="3" s="1"/>
  <c r="I228" i="3"/>
  <c r="J228" i="3" s="1"/>
  <c r="I229" i="3"/>
  <c r="J229" i="3" s="1"/>
  <c r="I221" i="3"/>
  <c r="J221" i="3" s="1"/>
  <c r="I223" i="3"/>
  <c r="J223" i="3" s="1"/>
  <c r="I227" i="3"/>
  <c r="J227" i="3" s="1"/>
  <c r="I224" i="3"/>
  <c r="J224" i="3" s="1"/>
  <c r="I230" i="3"/>
  <c r="J230" i="3" s="1"/>
  <c r="I237" i="3"/>
  <c r="J237" i="3" s="1"/>
  <c r="I241" i="3"/>
  <c r="J241" i="3" s="1"/>
  <c r="I232" i="3"/>
  <c r="J232" i="3" s="1"/>
  <c r="I235" i="3"/>
  <c r="J235" i="3" s="1"/>
  <c r="I240" i="3"/>
  <c r="J240" i="3" s="1"/>
  <c r="I233" i="3"/>
  <c r="J233" i="3" s="1"/>
  <c r="I234" i="3"/>
  <c r="J234" i="3" s="1"/>
  <c r="I243" i="3"/>
  <c r="J243" i="3" s="1"/>
  <c r="I244" i="3"/>
  <c r="J244" i="3" s="1"/>
  <c r="I236" i="3"/>
  <c r="J236" i="3" s="1"/>
  <c r="I238" i="3"/>
  <c r="J238" i="3" s="1"/>
  <c r="I242" i="3"/>
  <c r="J242" i="3" s="1"/>
  <c r="I239" i="3"/>
  <c r="J239" i="3" s="1"/>
  <c r="I245" i="3"/>
  <c r="J245" i="3" s="1"/>
  <c r="I117" i="3"/>
  <c r="J117" i="3" s="1"/>
  <c r="I121" i="3"/>
  <c r="J121" i="3" s="1"/>
  <c r="I112" i="3"/>
  <c r="J112" i="3" s="1"/>
  <c r="I115" i="3"/>
  <c r="J115" i="3" s="1"/>
  <c r="I120" i="3"/>
  <c r="J120" i="3" s="1"/>
  <c r="I113" i="3"/>
  <c r="J113" i="3" s="1"/>
  <c r="I114" i="3"/>
  <c r="J114" i="3" s="1"/>
  <c r="I123" i="3"/>
  <c r="J123" i="3" s="1"/>
  <c r="I124" i="3"/>
  <c r="J124" i="3" s="1"/>
  <c r="I116" i="3"/>
  <c r="J116" i="3" s="1"/>
  <c r="I118" i="3"/>
  <c r="J118" i="3" s="1"/>
  <c r="I122" i="3"/>
  <c r="J122" i="3" s="1"/>
  <c r="I119" i="3"/>
  <c r="J119" i="3" s="1"/>
  <c r="I125" i="3"/>
  <c r="J125" i="3" s="1"/>
  <c r="H21" i="3"/>
  <c r="F21" i="3"/>
  <c r="I12" i="3"/>
  <c r="J12" i="3" s="1"/>
  <c r="I21" i="3" l="1"/>
  <c r="J21" i="3" s="1"/>
  <c r="K43" i="5"/>
  <c r="K7" i="5"/>
  <c r="K598" i="5"/>
  <c r="G577" i="5"/>
  <c r="G597" i="5" s="1"/>
  <c r="F577" i="5"/>
  <c r="F597" i="5" s="1"/>
  <c r="E568" i="5"/>
  <c r="J568" i="5" s="1"/>
  <c r="K568" i="5" s="1"/>
  <c r="K561" i="5"/>
  <c r="G540" i="5"/>
  <c r="G560" i="5" s="1"/>
  <c r="F540" i="5"/>
  <c r="F560" i="5" s="1"/>
  <c r="E531" i="5"/>
  <c r="K524" i="5"/>
  <c r="G503" i="5"/>
  <c r="G523" i="5" s="1"/>
  <c r="F503" i="5"/>
  <c r="F523" i="5" s="1"/>
  <c r="E494" i="5"/>
  <c r="K487" i="5"/>
  <c r="G466" i="5"/>
  <c r="G486" i="5" s="1"/>
  <c r="F466" i="5"/>
  <c r="F486" i="5" s="1"/>
  <c r="E457" i="5"/>
  <c r="K450" i="5"/>
  <c r="G429" i="5"/>
  <c r="G449" i="5" s="1"/>
  <c r="F429" i="5"/>
  <c r="F449" i="5" s="1"/>
  <c r="E420" i="5"/>
  <c r="K413" i="5"/>
  <c r="G392" i="5"/>
  <c r="G412" i="5" s="1"/>
  <c r="F392" i="5"/>
  <c r="F412" i="5" s="1"/>
  <c r="E383" i="5"/>
  <c r="K376" i="5"/>
  <c r="G355" i="5"/>
  <c r="G375" i="5" s="1"/>
  <c r="F355" i="5"/>
  <c r="F375" i="5" s="1"/>
  <c r="E346" i="5"/>
  <c r="K339" i="5"/>
  <c r="G318" i="5"/>
  <c r="G338" i="5" s="1"/>
  <c r="F318" i="5"/>
  <c r="F338" i="5" s="1"/>
  <c r="E309" i="5"/>
  <c r="K302" i="5"/>
  <c r="G281" i="5"/>
  <c r="G301" i="5" s="1"/>
  <c r="F281" i="5"/>
  <c r="F301" i="5" s="1"/>
  <c r="E272" i="5"/>
  <c r="K265" i="5"/>
  <c r="G244" i="5"/>
  <c r="G264" i="5" s="1"/>
  <c r="F244" i="5"/>
  <c r="F264" i="5" s="1"/>
  <c r="E235" i="5"/>
  <c r="K228" i="5"/>
  <c r="G207" i="5"/>
  <c r="G227" i="5" s="1"/>
  <c r="F207" i="5"/>
  <c r="F227" i="5" s="1"/>
  <c r="E198" i="5"/>
  <c r="K191" i="5"/>
  <c r="G170" i="5"/>
  <c r="G190" i="5" s="1"/>
  <c r="F170" i="5"/>
  <c r="F190" i="5" s="1"/>
  <c r="E161" i="5"/>
  <c r="G133" i="5"/>
  <c r="G153" i="5" s="1"/>
  <c r="F133" i="5"/>
  <c r="F153" i="5" s="1"/>
  <c r="E124" i="5"/>
  <c r="F118" i="5"/>
  <c r="K118" i="5" s="1"/>
  <c r="K117" i="5"/>
  <c r="G96" i="5"/>
  <c r="G116" i="5" s="1"/>
  <c r="F96" i="5"/>
  <c r="F116" i="5" s="1"/>
  <c r="E87" i="5"/>
  <c r="K80" i="5"/>
  <c r="G59" i="5"/>
  <c r="G79" i="5" s="1"/>
  <c r="F59" i="5"/>
  <c r="F79" i="5" s="1"/>
  <c r="E50" i="5"/>
  <c r="G22" i="5"/>
  <c r="G42" i="5" s="1"/>
  <c r="F22" i="5"/>
  <c r="F42" i="5" s="1"/>
  <c r="E13" i="5"/>
  <c r="J13" i="5" s="1"/>
  <c r="K13" i="5" s="1"/>
  <c r="J50" i="5" l="1"/>
  <c r="K50" i="5" s="1"/>
  <c r="E133" i="5"/>
  <c r="E153" i="5" s="1"/>
  <c r="J124" i="5"/>
  <c r="K124" i="5" s="1"/>
  <c r="E207" i="5"/>
  <c r="J198" i="5"/>
  <c r="K198" i="5" s="1"/>
  <c r="E281" i="5"/>
  <c r="J272" i="5"/>
  <c r="K272" i="5" s="1"/>
  <c r="E355" i="5"/>
  <c r="J346" i="5"/>
  <c r="K346" i="5" s="1"/>
  <c r="E429" i="5"/>
  <c r="J420" i="5"/>
  <c r="K420" i="5" s="1"/>
  <c r="E503" i="5"/>
  <c r="J494" i="5"/>
  <c r="K494" i="5" s="1"/>
  <c r="E96" i="5"/>
  <c r="J87" i="5"/>
  <c r="K87" i="5" s="1"/>
  <c r="E170" i="5"/>
  <c r="E190" i="5" s="1"/>
  <c r="J161" i="5"/>
  <c r="K161" i="5" s="1"/>
  <c r="E244" i="5"/>
  <c r="J235" i="5"/>
  <c r="K235" i="5" s="1"/>
  <c r="E318" i="5"/>
  <c r="J309" i="5"/>
  <c r="K309" i="5" s="1"/>
  <c r="E392" i="5"/>
  <c r="J383" i="5"/>
  <c r="K383" i="5" s="1"/>
  <c r="J457" i="5"/>
  <c r="K457" i="5" s="1"/>
  <c r="J531" i="5"/>
  <c r="K531" i="5" s="1"/>
  <c r="E22" i="5"/>
  <c r="J22" i="5" s="1"/>
  <c r="J42" i="5" s="1"/>
  <c r="E577" i="5"/>
  <c r="J577" i="5" s="1"/>
  <c r="J597" i="5" s="1"/>
  <c r="E540" i="5"/>
  <c r="E466" i="5"/>
  <c r="E59" i="5"/>
  <c r="J59" i="5" s="1"/>
  <c r="J79" i="5" s="1"/>
  <c r="J170" i="5" l="1"/>
  <c r="J190" i="5" s="1"/>
  <c r="E116" i="5"/>
  <c r="J96" i="5"/>
  <c r="E375" i="5"/>
  <c r="J355" i="5"/>
  <c r="E486" i="5"/>
  <c r="J466" i="5"/>
  <c r="E412" i="5"/>
  <c r="J392" i="5"/>
  <c r="J540" i="5"/>
  <c r="E301" i="5"/>
  <c r="J281" i="5"/>
  <c r="K281" i="5" s="1"/>
  <c r="E42" i="5"/>
  <c r="K22" i="5"/>
  <c r="E338" i="5"/>
  <c r="J318" i="5"/>
  <c r="E523" i="5"/>
  <c r="J503" i="5"/>
  <c r="J207" i="5"/>
  <c r="J227" i="5" s="1"/>
  <c r="E264" i="5"/>
  <c r="J244" i="5"/>
  <c r="J264" i="5" s="1"/>
  <c r="E449" i="5"/>
  <c r="J429" i="5"/>
  <c r="J133" i="5"/>
  <c r="E227" i="5"/>
  <c r="E79" i="5"/>
  <c r="K59" i="5"/>
  <c r="K577" i="5"/>
  <c r="K597" i="5" s="1"/>
  <c r="E560" i="5"/>
  <c r="E597" i="5"/>
  <c r="K207" i="5" l="1"/>
  <c r="K227" i="5" s="1"/>
  <c r="K170" i="5"/>
  <c r="K190" i="5" s="1"/>
  <c r="K244" i="5"/>
  <c r="K264" i="5" s="1"/>
  <c r="K429" i="5"/>
  <c r="K449" i="5" s="1"/>
  <c r="J449" i="5"/>
  <c r="J301" i="5"/>
  <c r="K301" i="5" s="1"/>
  <c r="K466" i="5"/>
  <c r="K486" i="5" s="1"/>
  <c r="J486" i="5"/>
  <c r="K540" i="5"/>
  <c r="K560" i="5" s="1"/>
  <c r="J560" i="5"/>
  <c r="K355" i="5"/>
  <c r="K375" i="5" s="1"/>
  <c r="J375" i="5"/>
  <c r="K96" i="5"/>
  <c r="K116" i="5" s="1"/>
  <c r="J116" i="5"/>
  <c r="K503" i="5"/>
  <c r="K523" i="5" s="1"/>
  <c r="J523" i="5"/>
  <c r="K392" i="5"/>
  <c r="K412" i="5" s="1"/>
  <c r="J412" i="5"/>
  <c r="K133" i="5"/>
  <c r="K153" i="5" s="1"/>
  <c r="J153" i="5"/>
  <c r="K318" i="5"/>
  <c r="K338" i="5" s="1"/>
  <c r="J338" i="5"/>
  <c r="K79" i="5"/>
  <c r="K42" i="5"/>
  <c r="J181" i="4" l="1"/>
  <c r="I180" i="4"/>
  <c r="H180" i="4"/>
  <c r="G180" i="4"/>
  <c r="F180" i="4"/>
  <c r="E180" i="4"/>
  <c r="I179" i="4"/>
  <c r="H179" i="4"/>
  <c r="G179" i="4"/>
  <c r="F179" i="4"/>
  <c r="E179" i="4"/>
  <c r="I178" i="4"/>
  <c r="H178" i="4"/>
  <c r="G178" i="4"/>
  <c r="F178" i="4"/>
  <c r="E178" i="4"/>
  <c r="I177" i="4"/>
  <c r="H177" i="4"/>
  <c r="G177" i="4"/>
  <c r="F177" i="4"/>
  <c r="E177" i="4"/>
  <c r="I176" i="4"/>
  <c r="H176" i="4"/>
  <c r="G176" i="4"/>
  <c r="F176" i="4"/>
  <c r="E176" i="4"/>
  <c r="I175" i="4"/>
  <c r="H175" i="4"/>
  <c r="G175" i="4"/>
  <c r="F175" i="4"/>
  <c r="E175" i="4"/>
  <c r="I174" i="4"/>
  <c r="H174" i="4"/>
  <c r="G174" i="4"/>
  <c r="F174" i="4"/>
  <c r="E174" i="4"/>
  <c r="I173" i="4"/>
  <c r="H173" i="4"/>
  <c r="G173" i="4"/>
  <c r="F173" i="4"/>
  <c r="E173" i="4"/>
  <c r="I172" i="4"/>
  <c r="H172" i="4"/>
  <c r="G172" i="4"/>
  <c r="F172" i="4"/>
  <c r="E172" i="4"/>
  <c r="J170" i="4"/>
  <c r="I169" i="4"/>
  <c r="H169" i="4"/>
  <c r="G169" i="4"/>
  <c r="F169" i="4"/>
  <c r="E169" i="4"/>
  <c r="I168" i="4"/>
  <c r="H168" i="4"/>
  <c r="G168" i="4"/>
  <c r="F168" i="4"/>
  <c r="E168" i="4"/>
  <c r="I167" i="4"/>
  <c r="H167" i="4"/>
  <c r="G167" i="4"/>
  <c r="F167" i="4"/>
  <c r="E167" i="4"/>
  <c r="I166" i="4"/>
  <c r="H166" i="4"/>
  <c r="G166" i="4"/>
  <c r="F166" i="4"/>
  <c r="E166" i="4"/>
  <c r="I165" i="4"/>
  <c r="H165" i="4"/>
  <c r="G165" i="4"/>
  <c r="F165" i="4"/>
  <c r="E165" i="4"/>
  <c r="I164" i="4"/>
  <c r="H164" i="4"/>
  <c r="G164" i="4"/>
  <c r="F164" i="4"/>
  <c r="E164" i="4"/>
  <c r="I163" i="4"/>
  <c r="H163" i="4"/>
  <c r="G163" i="4"/>
  <c r="F163" i="4"/>
  <c r="E163" i="4"/>
  <c r="I162" i="4"/>
  <c r="H162" i="4"/>
  <c r="G162" i="4"/>
  <c r="F162" i="4"/>
  <c r="E162" i="4"/>
  <c r="I161" i="4"/>
  <c r="H161" i="4"/>
  <c r="G161" i="4"/>
  <c r="F161" i="4"/>
  <c r="E161" i="4"/>
  <c r="J159" i="4"/>
  <c r="I158" i="4"/>
  <c r="H158" i="4"/>
  <c r="G158" i="4"/>
  <c r="F158" i="4"/>
  <c r="E158" i="4"/>
  <c r="I157" i="4"/>
  <c r="H157" i="4"/>
  <c r="G157" i="4"/>
  <c r="F157" i="4"/>
  <c r="E157" i="4"/>
  <c r="I156" i="4"/>
  <c r="H156" i="4"/>
  <c r="G156" i="4"/>
  <c r="F156" i="4"/>
  <c r="E156" i="4"/>
  <c r="I155" i="4"/>
  <c r="H155" i="4"/>
  <c r="G155" i="4"/>
  <c r="F155" i="4"/>
  <c r="E155" i="4"/>
  <c r="I154" i="4"/>
  <c r="H154" i="4"/>
  <c r="G154" i="4"/>
  <c r="F154" i="4"/>
  <c r="E154" i="4"/>
  <c r="I153" i="4"/>
  <c r="H153" i="4"/>
  <c r="G153" i="4"/>
  <c r="F153" i="4"/>
  <c r="E153" i="4"/>
  <c r="I152" i="4"/>
  <c r="H152" i="4"/>
  <c r="G152" i="4"/>
  <c r="F152" i="4"/>
  <c r="E152" i="4"/>
  <c r="I151" i="4"/>
  <c r="H151" i="4"/>
  <c r="G151" i="4"/>
  <c r="F151" i="4"/>
  <c r="E151" i="4"/>
  <c r="I150" i="4"/>
  <c r="H150" i="4"/>
  <c r="G150" i="4"/>
  <c r="F150" i="4"/>
  <c r="E150" i="4"/>
  <c r="J148" i="4"/>
  <c r="I147" i="4"/>
  <c r="H147" i="4"/>
  <c r="G147" i="4"/>
  <c r="F147" i="4"/>
  <c r="E147" i="4"/>
  <c r="I146" i="4"/>
  <c r="H146" i="4"/>
  <c r="G146" i="4"/>
  <c r="F146" i="4"/>
  <c r="E146" i="4"/>
  <c r="I145" i="4"/>
  <c r="H145" i="4"/>
  <c r="G145" i="4"/>
  <c r="F145" i="4"/>
  <c r="E145" i="4"/>
  <c r="I144" i="4"/>
  <c r="H144" i="4"/>
  <c r="G144" i="4"/>
  <c r="F144" i="4"/>
  <c r="E144" i="4"/>
  <c r="I143" i="4"/>
  <c r="H143" i="4"/>
  <c r="G143" i="4"/>
  <c r="F143" i="4"/>
  <c r="E143" i="4"/>
  <c r="I142" i="4"/>
  <c r="H142" i="4"/>
  <c r="G142" i="4"/>
  <c r="F142" i="4"/>
  <c r="E142" i="4"/>
  <c r="I141" i="4"/>
  <c r="H141" i="4"/>
  <c r="G141" i="4"/>
  <c r="F141" i="4"/>
  <c r="E141" i="4"/>
  <c r="I140" i="4"/>
  <c r="H140" i="4"/>
  <c r="G140" i="4"/>
  <c r="F140" i="4"/>
  <c r="E140" i="4"/>
  <c r="I139" i="4"/>
  <c r="H139" i="4"/>
  <c r="G139" i="4"/>
  <c r="F139" i="4"/>
  <c r="E139" i="4"/>
  <c r="J137" i="4"/>
  <c r="I136" i="4"/>
  <c r="H136" i="4"/>
  <c r="G136" i="4"/>
  <c r="F136" i="4"/>
  <c r="E136" i="4"/>
  <c r="I135" i="4"/>
  <c r="H135" i="4"/>
  <c r="G135" i="4"/>
  <c r="F135" i="4"/>
  <c r="E135" i="4"/>
  <c r="I134" i="4"/>
  <c r="H134" i="4"/>
  <c r="G134" i="4"/>
  <c r="F134" i="4"/>
  <c r="E134" i="4"/>
  <c r="I133" i="4"/>
  <c r="H133" i="4"/>
  <c r="G133" i="4"/>
  <c r="F133" i="4"/>
  <c r="E133" i="4"/>
  <c r="I132" i="4"/>
  <c r="H132" i="4"/>
  <c r="G132" i="4"/>
  <c r="F132" i="4"/>
  <c r="E132" i="4"/>
  <c r="I131" i="4"/>
  <c r="H131" i="4"/>
  <c r="G131" i="4"/>
  <c r="F131" i="4"/>
  <c r="E131" i="4"/>
  <c r="I130" i="4"/>
  <c r="H130" i="4"/>
  <c r="G130" i="4"/>
  <c r="F130" i="4"/>
  <c r="E130" i="4"/>
  <c r="I129" i="4"/>
  <c r="H129" i="4"/>
  <c r="G129" i="4"/>
  <c r="F129" i="4"/>
  <c r="E129" i="4"/>
  <c r="I128" i="4"/>
  <c r="H128" i="4"/>
  <c r="G128" i="4"/>
  <c r="F128" i="4"/>
  <c r="E128" i="4"/>
  <c r="J126" i="4"/>
  <c r="I125" i="4"/>
  <c r="H125" i="4"/>
  <c r="G125" i="4"/>
  <c r="F125" i="4"/>
  <c r="E125" i="4"/>
  <c r="I124" i="4"/>
  <c r="H124" i="4"/>
  <c r="G124" i="4"/>
  <c r="F124" i="4"/>
  <c r="E124" i="4"/>
  <c r="I123" i="4"/>
  <c r="H123" i="4"/>
  <c r="G123" i="4"/>
  <c r="F123" i="4"/>
  <c r="E123" i="4"/>
  <c r="I122" i="4"/>
  <c r="H122" i="4"/>
  <c r="G122" i="4"/>
  <c r="F122" i="4"/>
  <c r="E122" i="4"/>
  <c r="I121" i="4"/>
  <c r="H121" i="4"/>
  <c r="G121" i="4"/>
  <c r="F121" i="4"/>
  <c r="E121" i="4"/>
  <c r="I120" i="4"/>
  <c r="H120" i="4"/>
  <c r="G120" i="4"/>
  <c r="F120" i="4"/>
  <c r="E120" i="4"/>
  <c r="I119" i="4"/>
  <c r="H119" i="4"/>
  <c r="G119" i="4"/>
  <c r="F119" i="4"/>
  <c r="E119" i="4"/>
  <c r="I118" i="4"/>
  <c r="H118" i="4"/>
  <c r="G118" i="4"/>
  <c r="F118" i="4"/>
  <c r="E118" i="4"/>
  <c r="I117" i="4"/>
  <c r="H117" i="4"/>
  <c r="G117" i="4"/>
  <c r="F117" i="4"/>
  <c r="E117" i="4"/>
  <c r="J115" i="4"/>
  <c r="I114" i="4"/>
  <c r="H114" i="4"/>
  <c r="G114" i="4"/>
  <c r="F114" i="4"/>
  <c r="E114" i="4"/>
  <c r="I113" i="4"/>
  <c r="H113" i="4"/>
  <c r="G113" i="4"/>
  <c r="F113" i="4"/>
  <c r="E113" i="4"/>
  <c r="I112" i="4"/>
  <c r="H112" i="4"/>
  <c r="G112" i="4"/>
  <c r="F112" i="4"/>
  <c r="E112" i="4"/>
  <c r="I111" i="4"/>
  <c r="H111" i="4"/>
  <c r="G111" i="4"/>
  <c r="F111" i="4"/>
  <c r="E111" i="4"/>
  <c r="I110" i="4"/>
  <c r="H110" i="4"/>
  <c r="G110" i="4"/>
  <c r="F110" i="4"/>
  <c r="E110" i="4"/>
  <c r="I109" i="4"/>
  <c r="H109" i="4"/>
  <c r="G109" i="4"/>
  <c r="F109" i="4"/>
  <c r="E109" i="4"/>
  <c r="I108" i="4"/>
  <c r="H108" i="4"/>
  <c r="G108" i="4"/>
  <c r="F108" i="4"/>
  <c r="E108" i="4"/>
  <c r="I107" i="4"/>
  <c r="H107" i="4"/>
  <c r="G107" i="4"/>
  <c r="F107" i="4"/>
  <c r="E107" i="4"/>
  <c r="I106" i="4"/>
  <c r="H106" i="4"/>
  <c r="G106" i="4"/>
  <c r="F106" i="4"/>
  <c r="E106" i="4"/>
  <c r="J104" i="4"/>
  <c r="I103" i="4"/>
  <c r="H103" i="4"/>
  <c r="G103" i="4"/>
  <c r="F103" i="4"/>
  <c r="E103" i="4"/>
  <c r="I102" i="4"/>
  <c r="H102" i="4"/>
  <c r="G102" i="4"/>
  <c r="F102" i="4"/>
  <c r="E102" i="4"/>
  <c r="I101" i="4"/>
  <c r="H101" i="4"/>
  <c r="G101" i="4"/>
  <c r="F101" i="4"/>
  <c r="E101" i="4"/>
  <c r="I100" i="4"/>
  <c r="H100" i="4"/>
  <c r="G100" i="4"/>
  <c r="F100" i="4"/>
  <c r="E100" i="4"/>
  <c r="I99" i="4"/>
  <c r="H99" i="4"/>
  <c r="G99" i="4"/>
  <c r="F99" i="4"/>
  <c r="E99" i="4"/>
  <c r="I98" i="4"/>
  <c r="H98" i="4"/>
  <c r="G98" i="4"/>
  <c r="F98" i="4"/>
  <c r="E98" i="4"/>
  <c r="I97" i="4"/>
  <c r="H97" i="4"/>
  <c r="G97" i="4"/>
  <c r="F97" i="4"/>
  <c r="E97" i="4"/>
  <c r="I96" i="4"/>
  <c r="H96" i="4"/>
  <c r="G96" i="4"/>
  <c r="F96" i="4"/>
  <c r="E96" i="4"/>
  <c r="I95" i="4"/>
  <c r="H95" i="4"/>
  <c r="G95" i="4"/>
  <c r="F95" i="4"/>
  <c r="E95" i="4"/>
  <c r="J93" i="4"/>
  <c r="I92" i="4"/>
  <c r="H92" i="4"/>
  <c r="G92" i="4"/>
  <c r="F92" i="4"/>
  <c r="E92" i="4"/>
  <c r="I91" i="4"/>
  <c r="H91" i="4"/>
  <c r="G91" i="4"/>
  <c r="F91" i="4"/>
  <c r="E91" i="4"/>
  <c r="I90" i="4"/>
  <c r="H90" i="4"/>
  <c r="G90" i="4"/>
  <c r="F90" i="4"/>
  <c r="E90" i="4"/>
  <c r="I89" i="4"/>
  <c r="H89" i="4"/>
  <c r="G89" i="4"/>
  <c r="F89" i="4"/>
  <c r="E89" i="4"/>
  <c r="I88" i="4"/>
  <c r="H88" i="4"/>
  <c r="G88" i="4"/>
  <c r="F88" i="4"/>
  <c r="E88" i="4"/>
  <c r="I87" i="4"/>
  <c r="H87" i="4"/>
  <c r="G87" i="4"/>
  <c r="F87" i="4"/>
  <c r="E87" i="4"/>
  <c r="I86" i="4"/>
  <c r="H86" i="4"/>
  <c r="G86" i="4"/>
  <c r="F86" i="4"/>
  <c r="E86" i="4"/>
  <c r="I85" i="4"/>
  <c r="H85" i="4"/>
  <c r="G85" i="4"/>
  <c r="F85" i="4"/>
  <c r="E85" i="4"/>
  <c r="I84" i="4"/>
  <c r="H84" i="4"/>
  <c r="G84" i="4"/>
  <c r="F84" i="4"/>
  <c r="E84" i="4"/>
  <c r="I82" i="4"/>
  <c r="H82" i="4"/>
  <c r="G82" i="4"/>
  <c r="F82" i="4"/>
  <c r="E82" i="4"/>
  <c r="I81" i="4"/>
  <c r="H81" i="4"/>
  <c r="G81" i="4"/>
  <c r="F81" i="4"/>
  <c r="E81" i="4"/>
  <c r="I80" i="4"/>
  <c r="H80" i="4"/>
  <c r="G80" i="4"/>
  <c r="F80" i="4"/>
  <c r="E80" i="4"/>
  <c r="I79" i="4"/>
  <c r="H79" i="4"/>
  <c r="G79" i="4"/>
  <c r="F79" i="4"/>
  <c r="E79" i="4"/>
  <c r="I78" i="4"/>
  <c r="H78" i="4"/>
  <c r="G78" i="4"/>
  <c r="F78" i="4"/>
  <c r="E78" i="4"/>
  <c r="I77" i="4"/>
  <c r="H77" i="4"/>
  <c r="G77" i="4"/>
  <c r="F77" i="4"/>
  <c r="E77" i="4"/>
  <c r="I76" i="4"/>
  <c r="H76" i="4"/>
  <c r="G76" i="4"/>
  <c r="F76" i="4"/>
  <c r="E76" i="4"/>
  <c r="I75" i="4"/>
  <c r="H75" i="4"/>
  <c r="G75" i="4"/>
  <c r="F75" i="4"/>
  <c r="E75" i="4"/>
  <c r="I74" i="4"/>
  <c r="H74" i="4"/>
  <c r="G74" i="4"/>
  <c r="F74" i="4"/>
  <c r="E74" i="4"/>
  <c r="I73" i="4"/>
  <c r="H73" i="4"/>
  <c r="G73" i="4"/>
  <c r="F73" i="4"/>
  <c r="E73" i="4"/>
  <c r="J71" i="4"/>
  <c r="I70" i="4"/>
  <c r="H70" i="4"/>
  <c r="G70" i="4"/>
  <c r="F70" i="4"/>
  <c r="E70" i="4"/>
  <c r="I69" i="4"/>
  <c r="H69" i="4"/>
  <c r="G69" i="4"/>
  <c r="F69" i="4"/>
  <c r="E69" i="4"/>
  <c r="I68" i="4"/>
  <c r="H68" i="4"/>
  <c r="G68" i="4"/>
  <c r="F68" i="4"/>
  <c r="E68" i="4"/>
  <c r="I67" i="4"/>
  <c r="H67" i="4"/>
  <c r="G67" i="4"/>
  <c r="F67" i="4"/>
  <c r="E67" i="4"/>
  <c r="I66" i="4"/>
  <c r="H66" i="4"/>
  <c r="G66" i="4"/>
  <c r="F66" i="4"/>
  <c r="E66" i="4"/>
  <c r="I65" i="4"/>
  <c r="H65" i="4"/>
  <c r="G65" i="4"/>
  <c r="F65" i="4"/>
  <c r="E65" i="4"/>
  <c r="I64" i="4"/>
  <c r="H64" i="4"/>
  <c r="G64" i="4"/>
  <c r="F64" i="4"/>
  <c r="E64" i="4"/>
  <c r="I63" i="4"/>
  <c r="H63" i="4"/>
  <c r="G63" i="4"/>
  <c r="F63" i="4"/>
  <c r="E63" i="4"/>
  <c r="I62" i="4"/>
  <c r="H62" i="4"/>
  <c r="G62" i="4"/>
  <c r="F62" i="4"/>
  <c r="E62" i="4"/>
  <c r="J60" i="4"/>
  <c r="I59" i="4"/>
  <c r="H59" i="4"/>
  <c r="G59" i="4"/>
  <c r="F59" i="4"/>
  <c r="E59" i="4"/>
  <c r="I58" i="4"/>
  <c r="H58" i="4"/>
  <c r="G58" i="4"/>
  <c r="F58" i="4"/>
  <c r="E58" i="4"/>
  <c r="I57" i="4"/>
  <c r="H57" i="4"/>
  <c r="G57" i="4"/>
  <c r="F57" i="4"/>
  <c r="E57" i="4"/>
  <c r="I56" i="4"/>
  <c r="H56" i="4"/>
  <c r="G56" i="4"/>
  <c r="F56" i="4"/>
  <c r="E56" i="4"/>
  <c r="I55" i="4"/>
  <c r="H55" i="4"/>
  <c r="G55" i="4"/>
  <c r="F55" i="4"/>
  <c r="E55" i="4"/>
  <c r="I54" i="4"/>
  <c r="H54" i="4"/>
  <c r="G54" i="4"/>
  <c r="F54" i="4"/>
  <c r="E54" i="4"/>
  <c r="I53" i="4"/>
  <c r="H53" i="4"/>
  <c r="G53" i="4"/>
  <c r="F53" i="4"/>
  <c r="E53" i="4"/>
  <c r="I52" i="4"/>
  <c r="H52" i="4"/>
  <c r="G52" i="4"/>
  <c r="F52" i="4"/>
  <c r="E52" i="4"/>
  <c r="I51" i="4"/>
  <c r="H51" i="4"/>
  <c r="G51" i="4"/>
  <c r="F51" i="4"/>
  <c r="E51" i="4"/>
  <c r="J49" i="4"/>
  <c r="I48" i="4"/>
  <c r="H48" i="4"/>
  <c r="G48" i="4"/>
  <c r="F48" i="4"/>
  <c r="E48" i="4"/>
  <c r="I47" i="4"/>
  <c r="H47" i="4"/>
  <c r="G47" i="4"/>
  <c r="F47" i="4"/>
  <c r="E47" i="4"/>
  <c r="I46" i="4"/>
  <c r="H46" i="4"/>
  <c r="G46" i="4"/>
  <c r="F46" i="4"/>
  <c r="E46" i="4"/>
  <c r="I45" i="4"/>
  <c r="H45" i="4"/>
  <c r="G45" i="4"/>
  <c r="F45" i="4"/>
  <c r="E45" i="4"/>
  <c r="I44" i="4"/>
  <c r="H44" i="4"/>
  <c r="G44" i="4"/>
  <c r="F44" i="4"/>
  <c r="E44" i="4"/>
  <c r="I43" i="4"/>
  <c r="H43" i="4"/>
  <c r="G43" i="4"/>
  <c r="F43" i="4"/>
  <c r="E43" i="4"/>
  <c r="I42" i="4"/>
  <c r="H42" i="4"/>
  <c r="G42" i="4"/>
  <c r="F42" i="4"/>
  <c r="E42" i="4"/>
  <c r="I41" i="4"/>
  <c r="H41" i="4"/>
  <c r="G41" i="4"/>
  <c r="F41" i="4"/>
  <c r="E41" i="4"/>
  <c r="I40" i="4"/>
  <c r="H40" i="4"/>
  <c r="G40" i="4"/>
  <c r="F40" i="4"/>
  <c r="E40" i="4"/>
  <c r="J38" i="4"/>
  <c r="I37" i="4"/>
  <c r="H37" i="4"/>
  <c r="G37" i="4"/>
  <c r="F37" i="4"/>
  <c r="E37" i="4"/>
  <c r="I36" i="4"/>
  <c r="H36" i="4"/>
  <c r="G36" i="4"/>
  <c r="F36" i="4"/>
  <c r="E36" i="4"/>
  <c r="I35" i="4"/>
  <c r="H35" i="4"/>
  <c r="G35" i="4"/>
  <c r="F35" i="4"/>
  <c r="E35" i="4"/>
  <c r="I34" i="4"/>
  <c r="H34" i="4"/>
  <c r="G34" i="4"/>
  <c r="F34" i="4"/>
  <c r="E34" i="4"/>
  <c r="I33" i="4"/>
  <c r="H33" i="4"/>
  <c r="G33" i="4"/>
  <c r="F33" i="4"/>
  <c r="E33" i="4"/>
  <c r="I32" i="4"/>
  <c r="H32" i="4"/>
  <c r="G32" i="4"/>
  <c r="F32" i="4"/>
  <c r="E32" i="4"/>
  <c r="I31" i="4"/>
  <c r="H31" i="4"/>
  <c r="G31" i="4"/>
  <c r="F31" i="4"/>
  <c r="E31" i="4"/>
  <c r="I30" i="4"/>
  <c r="H30" i="4"/>
  <c r="G30" i="4"/>
  <c r="F30" i="4"/>
  <c r="E30" i="4"/>
  <c r="I29" i="4"/>
  <c r="H29" i="4"/>
  <c r="G29" i="4"/>
  <c r="F29" i="4"/>
  <c r="E29" i="4"/>
  <c r="J27" i="4"/>
  <c r="I26" i="4"/>
  <c r="H26" i="4"/>
  <c r="G26" i="4"/>
  <c r="F26" i="4"/>
  <c r="E26" i="4"/>
  <c r="I25" i="4"/>
  <c r="H25" i="4"/>
  <c r="G25" i="4"/>
  <c r="F25" i="4"/>
  <c r="E25" i="4"/>
  <c r="I24" i="4"/>
  <c r="H24" i="4"/>
  <c r="G24" i="4"/>
  <c r="F24" i="4"/>
  <c r="E24" i="4"/>
  <c r="I23" i="4"/>
  <c r="H23" i="4"/>
  <c r="G23" i="4"/>
  <c r="F23" i="4"/>
  <c r="E23" i="4"/>
  <c r="I22" i="4"/>
  <c r="H22" i="4"/>
  <c r="G22" i="4"/>
  <c r="F22" i="4"/>
  <c r="E22" i="4"/>
  <c r="I21" i="4"/>
  <c r="H21" i="4"/>
  <c r="G21" i="4"/>
  <c r="F21" i="4"/>
  <c r="E21" i="4"/>
  <c r="I20" i="4"/>
  <c r="H20" i="4"/>
  <c r="G20" i="4"/>
  <c r="F20" i="4"/>
  <c r="E20" i="4"/>
  <c r="I19" i="4"/>
  <c r="H19" i="4"/>
  <c r="G19" i="4"/>
  <c r="F19" i="4"/>
  <c r="E19" i="4"/>
  <c r="I18" i="4"/>
  <c r="H18" i="4"/>
  <c r="G18" i="4"/>
  <c r="F18" i="4"/>
  <c r="E18" i="4"/>
  <c r="I16" i="4"/>
  <c r="H16" i="4"/>
  <c r="G16" i="4"/>
  <c r="F16" i="4"/>
  <c r="E16" i="4"/>
  <c r="I15" i="4"/>
  <c r="H15" i="4"/>
  <c r="G15" i="4"/>
  <c r="F15" i="4"/>
  <c r="E15" i="4"/>
  <c r="I14" i="4"/>
  <c r="H14" i="4"/>
  <c r="G14" i="4"/>
  <c r="F14" i="4"/>
  <c r="E14" i="4"/>
  <c r="I13" i="4"/>
  <c r="H13" i="4"/>
  <c r="G13" i="4"/>
  <c r="F13" i="4"/>
  <c r="E13" i="4"/>
  <c r="I12" i="4"/>
  <c r="H12" i="4"/>
  <c r="G12" i="4"/>
  <c r="F12" i="4"/>
  <c r="E12" i="4"/>
  <c r="I11" i="4"/>
  <c r="H11" i="4"/>
  <c r="G11" i="4"/>
  <c r="F11" i="4"/>
  <c r="E11" i="4"/>
  <c r="I10" i="4"/>
  <c r="H10" i="4"/>
  <c r="G10" i="4"/>
  <c r="F10" i="4"/>
  <c r="E10" i="4"/>
  <c r="I9" i="4"/>
  <c r="H9" i="4"/>
  <c r="G9" i="4"/>
  <c r="F9" i="4"/>
  <c r="E9" i="4"/>
  <c r="I8" i="4"/>
  <c r="H8" i="4"/>
  <c r="G8" i="4"/>
  <c r="F8" i="4"/>
  <c r="E8" i="4"/>
  <c r="I7" i="4"/>
  <c r="H7" i="4"/>
  <c r="H17" i="4" s="1"/>
  <c r="G7" i="4"/>
  <c r="F7" i="4"/>
  <c r="E7" i="4"/>
  <c r="J118" i="4" l="1"/>
  <c r="J117" i="4"/>
  <c r="J101" i="4"/>
  <c r="J173" i="4"/>
  <c r="G39" i="4"/>
  <c r="J88" i="4"/>
  <c r="J110" i="4"/>
  <c r="J113" i="4"/>
  <c r="J180" i="4"/>
  <c r="H105" i="4"/>
  <c r="J97" i="4"/>
  <c r="J177" i="4"/>
  <c r="J44" i="4"/>
  <c r="J143" i="4"/>
  <c r="J128" i="4"/>
  <c r="J132" i="4"/>
  <c r="J153" i="4"/>
  <c r="J23" i="4"/>
  <c r="J11" i="4"/>
  <c r="G28" i="4"/>
  <c r="J20" i="4"/>
  <c r="G94" i="4"/>
  <c r="J86" i="4"/>
  <c r="J89" i="4"/>
  <c r="J99" i="4"/>
  <c r="J102" i="4"/>
  <c r="J107" i="4"/>
  <c r="G149" i="4"/>
  <c r="J141" i="4"/>
  <c r="I160" i="4"/>
  <c r="J162" i="4"/>
  <c r="J165" i="4"/>
  <c r="J175" i="4"/>
  <c r="J178" i="4"/>
  <c r="J56" i="4"/>
  <c r="J69" i="4"/>
  <c r="J74" i="4"/>
  <c r="J82" i="4"/>
  <c r="J146" i="4"/>
  <c r="J151" i="4"/>
  <c r="J154" i="4"/>
  <c r="F160" i="4"/>
  <c r="I72" i="4"/>
  <c r="J13" i="4"/>
  <c r="J66" i="4"/>
  <c r="J32" i="4"/>
  <c r="J33" i="4"/>
  <c r="J45" i="4"/>
  <c r="J48" i="4"/>
  <c r="H61" i="4"/>
  <c r="J58" i="4"/>
  <c r="J63" i="4"/>
  <c r="H138" i="4"/>
  <c r="J135" i="4"/>
  <c r="J42" i="4"/>
  <c r="J161" i="4"/>
  <c r="G50" i="4"/>
  <c r="J68" i="4"/>
  <c r="F39" i="4"/>
  <c r="J34" i="4"/>
  <c r="J112" i="4"/>
  <c r="I127" i="4"/>
  <c r="J129" i="4"/>
  <c r="J125" i="4"/>
  <c r="J80" i="4"/>
  <c r="I116" i="4"/>
  <c r="E17" i="4"/>
  <c r="J16" i="4"/>
  <c r="I28" i="4"/>
  <c r="J25" i="4"/>
  <c r="I39" i="4"/>
  <c r="J36" i="4"/>
  <c r="I50" i="4"/>
  <c r="J47" i="4"/>
  <c r="I94" i="4"/>
  <c r="J91" i="4"/>
  <c r="J96" i="4"/>
  <c r="J100" i="4"/>
  <c r="J123" i="4"/>
  <c r="J152" i="4"/>
  <c r="J167" i="4"/>
  <c r="J172" i="4"/>
  <c r="J176" i="4"/>
  <c r="I149" i="4"/>
  <c r="I61" i="4"/>
  <c r="J67" i="4"/>
  <c r="J121" i="4"/>
  <c r="J136" i="4"/>
  <c r="F17" i="4"/>
  <c r="J15" i="4"/>
  <c r="J22" i="4"/>
  <c r="J30" i="4"/>
  <c r="J41" i="4"/>
  <c r="J52" i="4"/>
  <c r="J65" i="4"/>
  <c r="J73" i="4"/>
  <c r="J76" i="4"/>
  <c r="E127" i="4"/>
  <c r="J120" i="4"/>
  <c r="J124" i="4"/>
  <c r="J134" i="4"/>
  <c r="J156" i="4"/>
  <c r="F182" i="4"/>
  <c r="G17" i="4"/>
  <c r="J9" i="4"/>
  <c r="J12" i="4"/>
  <c r="J31" i="4"/>
  <c r="J54" i="4"/>
  <c r="J57" i="4"/>
  <c r="J62" i="4"/>
  <c r="J78" i="4"/>
  <c r="J81" i="4"/>
  <c r="J85" i="4"/>
  <c r="J98" i="4"/>
  <c r="J106" i="4"/>
  <c r="J109" i="4"/>
  <c r="F127" i="4"/>
  <c r="E138" i="4"/>
  <c r="J131" i="4"/>
  <c r="E149" i="4"/>
  <c r="J142" i="4"/>
  <c r="J145" i="4"/>
  <c r="E160" i="4"/>
  <c r="G182" i="4"/>
  <c r="J174" i="4"/>
  <c r="H28" i="4"/>
  <c r="I105" i="4"/>
  <c r="J24" i="4"/>
  <c r="J35" i="4"/>
  <c r="J46" i="4"/>
  <c r="J51" i="4"/>
  <c r="J55" i="4"/>
  <c r="F72" i="4"/>
  <c r="J70" i="4"/>
  <c r="G83" i="4"/>
  <c r="E83" i="4"/>
  <c r="J79" i="4"/>
  <c r="J87" i="4"/>
  <c r="J90" i="4"/>
  <c r="J95" i="4"/>
  <c r="F116" i="4"/>
  <c r="J111" i="4"/>
  <c r="J114" i="4"/>
  <c r="G127" i="4"/>
  <c r="J122" i="4"/>
  <c r="F138" i="4"/>
  <c r="F149" i="4"/>
  <c r="J140" i="4"/>
  <c r="J147" i="4"/>
  <c r="J158" i="4"/>
  <c r="G171" i="4"/>
  <c r="J163" i="4"/>
  <c r="J166" i="4"/>
  <c r="J169" i="4"/>
  <c r="H182" i="4"/>
  <c r="J43" i="4"/>
  <c r="E28" i="4"/>
  <c r="J21" i="4"/>
  <c r="E39" i="4"/>
  <c r="J40" i="4"/>
  <c r="F61" i="4"/>
  <c r="J59" i="4"/>
  <c r="G72" i="4"/>
  <c r="J64" i="4"/>
  <c r="H83" i="4"/>
  <c r="F83" i="4"/>
  <c r="J84" i="4"/>
  <c r="F105" i="4"/>
  <c r="J103" i="4"/>
  <c r="G116" i="4"/>
  <c r="J108" i="4"/>
  <c r="H127" i="4"/>
  <c r="J119" i="4"/>
  <c r="G138" i="4"/>
  <c r="J144" i="4"/>
  <c r="G160" i="4"/>
  <c r="J155" i="4"/>
  <c r="H171" i="4"/>
  <c r="J164" i="4"/>
  <c r="I182" i="4"/>
  <c r="J179" i="4"/>
  <c r="H39" i="4"/>
  <c r="H50" i="4"/>
  <c r="H94" i="4"/>
  <c r="J10" i="4"/>
  <c r="J14" i="4"/>
  <c r="F28" i="4"/>
  <c r="J19" i="4"/>
  <c r="J26" i="4"/>
  <c r="J37" i="4"/>
  <c r="F50" i="4"/>
  <c r="G61" i="4"/>
  <c r="J53" i="4"/>
  <c r="H72" i="4"/>
  <c r="I83" i="4"/>
  <c r="J77" i="4"/>
  <c r="F94" i="4"/>
  <c r="J92" i="4"/>
  <c r="G105" i="4"/>
  <c r="H116" i="4"/>
  <c r="J130" i="4"/>
  <c r="J133" i="4"/>
  <c r="H149" i="4"/>
  <c r="H160" i="4"/>
  <c r="I171" i="4"/>
  <c r="E171" i="4"/>
  <c r="I17" i="4"/>
  <c r="J8" i="4"/>
  <c r="E182" i="4"/>
  <c r="J18" i="4"/>
  <c r="E72" i="4"/>
  <c r="E105" i="4"/>
  <c r="J139" i="4"/>
  <c r="E50" i="4"/>
  <c r="E61" i="4"/>
  <c r="F171" i="4"/>
  <c r="J29" i="4"/>
  <c r="E116" i="4"/>
  <c r="J150" i="4"/>
  <c r="J7" i="4"/>
  <c r="J157" i="4"/>
  <c r="E94" i="4"/>
  <c r="I138" i="4"/>
  <c r="J75" i="4"/>
  <c r="J168" i="4"/>
  <c r="J94" i="4" l="1"/>
  <c r="J138" i="4"/>
  <c r="J182" i="4"/>
  <c r="J72" i="4"/>
  <c r="J116" i="4"/>
  <c r="J50" i="4"/>
  <c r="J171" i="4"/>
  <c r="J61" i="4"/>
  <c r="J127" i="4"/>
  <c r="J105" i="4"/>
  <c r="J160" i="4"/>
  <c r="J28" i="4"/>
  <c r="J39" i="4"/>
  <c r="J83" i="4"/>
  <c r="J17" i="4"/>
  <c r="J149" i="4"/>
  <c r="G81" i="3" l="1"/>
  <c r="G96" i="3" s="1"/>
  <c r="G111" i="3" s="1"/>
  <c r="H36" i="3"/>
  <c r="H51" i="3" s="1"/>
  <c r="H66" i="3" s="1"/>
  <c r="H81" i="3" s="1"/>
  <c r="H96" i="3" s="1"/>
  <c r="H111" i="3" s="1"/>
  <c r="F36" i="3"/>
  <c r="F51" i="3" s="1"/>
  <c r="F66" i="3" s="1"/>
  <c r="F81" i="3" s="1"/>
  <c r="F96" i="3" s="1"/>
  <c r="F111" i="3" s="1"/>
  <c r="I96" i="3" l="1"/>
  <c r="J96" i="3" s="1"/>
  <c r="I36" i="3"/>
  <c r="J36" i="3" s="1"/>
  <c r="I66" i="3"/>
  <c r="J66" i="3" s="1"/>
  <c r="I111" i="3"/>
  <c r="J111" i="3" s="1"/>
  <c r="I81" i="3"/>
  <c r="J81" i="3" s="1"/>
  <c r="I51" i="3"/>
  <c r="J51" i="3" s="1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I174" i="2"/>
  <c r="H174" i="2"/>
  <c r="G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E230" i="1"/>
  <c r="E216" i="1"/>
  <c r="E202" i="1"/>
  <c r="E188" i="1"/>
  <c r="E174" i="1"/>
  <c r="E160" i="1"/>
  <c r="E146" i="1"/>
  <c r="E132" i="1"/>
  <c r="E118" i="1"/>
  <c r="E104" i="1"/>
  <c r="E90" i="1"/>
  <c r="E76" i="1"/>
  <c r="E62" i="1"/>
  <c r="E48" i="1"/>
  <c r="E34" i="1"/>
  <c r="E20" i="1"/>
  <c r="J76" i="2" l="1"/>
  <c r="J104" i="2"/>
  <c r="J174" i="2"/>
  <c r="J34" i="2"/>
  <c r="J132" i="2"/>
  <c r="J188" i="2"/>
  <c r="J20" i="2"/>
  <c r="J48" i="2"/>
  <c r="J160" i="2"/>
  <c r="J216" i="2"/>
  <c r="J62" i="2"/>
  <c r="J118" i="2"/>
  <c r="J202" i="2"/>
  <c r="J90" i="2"/>
  <c r="J146" i="2"/>
  <c r="J230" i="2"/>
  <c r="F126" i="3" l="1"/>
  <c r="F141" i="3"/>
  <c r="I141" i="3" s="1"/>
  <c r="G126" i="3"/>
  <c r="G141" i="3"/>
  <c r="H126" i="3"/>
  <c r="H141" i="3"/>
  <c r="F156" i="3"/>
  <c r="G156" i="3"/>
  <c r="H156" i="3"/>
  <c r="F171" i="3"/>
  <c r="I171" i="3" s="1"/>
  <c r="F186" i="3"/>
  <c r="F201" i="3"/>
  <c r="F216" i="3"/>
  <c r="F231" i="3"/>
  <c r="F246" i="3"/>
  <c r="G171" i="3"/>
  <c r="G186" i="3"/>
  <c r="I186" i="3" s="1"/>
  <c r="G201" i="3"/>
  <c r="I201" i="3" s="1"/>
  <c r="G216" i="3"/>
  <c r="G231" i="3"/>
  <c r="G246" i="3"/>
  <c r="H171" i="3"/>
  <c r="H186" i="3"/>
  <c r="H201" i="3"/>
  <c r="H216" i="3"/>
  <c r="H231" i="3"/>
  <c r="H246" i="3"/>
  <c r="J171" i="3" l="1"/>
  <c r="J186" i="3"/>
  <c r="I156" i="3"/>
  <c r="J156" i="3" s="1"/>
  <c r="I216" i="3"/>
  <c r="J216" i="3" s="1"/>
  <c r="J201" i="3"/>
  <c r="J141" i="3"/>
  <c r="I246" i="3"/>
  <c r="J246" i="3" s="1"/>
  <c r="I231" i="3"/>
  <c r="J231" i="3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5C5D357-9F00-4CA4-A84B-C7CCA3F12A86}" keepAlive="1" name="Abfrage - annual_cement_production" description="Verbindung mit der Abfrage 'annual_cement_production' in der Arbeitsmappe." type="5" refreshedVersion="6" background="1" saveData="1">
    <dbPr connection="Provider=Microsoft.Mashup.OleDb.1;Data Source=$Workbook$;Location=annual_cement_production;Extended Properties=&quot;&quot;" command="SELECT * FROM [annual_cement_production]"/>
  </connection>
  <connection id="2" xr16:uid="{9C077796-3FB1-45CB-A462-818C3EC5B835}" keepAlive="1" name="Abfrage - transformed_annual_cement_production" description="Verbindung mit der Abfrage 'transformed_annual_cement_production' in der Arbeitsmappe." type="5" refreshedVersion="6" background="1" saveData="1">
    <dbPr connection="Provider=Microsoft.Mashup.OleDb.1;Data Source=$Workbook$;Location=transformed_annual_cement_production;Extended Properties=&quot;&quot;" command="SELECT * FROM [transformed_annual_cement_production]"/>
  </connection>
</connections>
</file>

<file path=xl/sharedStrings.xml><?xml version="1.0" encoding="utf-8"?>
<sst xmlns="http://schemas.openxmlformats.org/spreadsheetml/2006/main" count="4553" uniqueCount="128">
  <si>
    <t>Energy Demand (PJ)</t>
  </si>
  <si>
    <t>Year 2018</t>
  </si>
  <si>
    <t xml:space="preserve">Region </t>
  </si>
  <si>
    <t xml:space="preserve">Industry </t>
  </si>
  <si>
    <t>Fuel</t>
  </si>
  <si>
    <t>Iron &amp; Steel</t>
  </si>
  <si>
    <t>AFR</t>
  </si>
  <si>
    <t>IIS</t>
  </si>
  <si>
    <t>INDBFG</t>
  </si>
  <si>
    <t>INDBIO</t>
  </si>
  <si>
    <t>INDCOA</t>
  </si>
  <si>
    <t>INDCOG</t>
  </si>
  <si>
    <t>INDCOK</t>
  </si>
  <si>
    <t>INDHET</t>
  </si>
  <si>
    <t>INDHFO</t>
  </si>
  <si>
    <t>INDLPG</t>
  </si>
  <si>
    <t>INDNGA</t>
  </si>
  <si>
    <t>INDOIL</t>
  </si>
  <si>
    <t>INDOVC</t>
  </si>
  <si>
    <t>INDPTC</t>
  </si>
  <si>
    <t>INDELC</t>
  </si>
  <si>
    <t>Total energy</t>
  </si>
  <si>
    <t>AUS</t>
  </si>
  <si>
    <t>CAN</t>
  </si>
  <si>
    <t>CHI</t>
  </si>
  <si>
    <t>CSA</t>
  </si>
  <si>
    <t>EEU</t>
  </si>
  <si>
    <t>FSU</t>
  </si>
  <si>
    <t>GER</t>
  </si>
  <si>
    <t>IND</t>
  </si>
  <si>
    <t>JPN</t>
  </si>
  <si>
    <t>MEA</t>
  </si>
  <si>
    <t>MEX</t>
  </si>
  <si>
    <t>ODA</t>
  </si>
  <si>
    <t>SKO</t>
  </si>
  <si>
    <t>USA</t>
  </si>
  <si>
    <t>WEU</t>
  </si>
  <si>
    <t>Primary Aluminium</t>
  </si>
  <si>
    <t>Secondary Aluminium</t>
  </si>
  <si>
    <t>Primary Copper Pyrometallurgical</t>
  </si>
  <si>
    <t>Primary Copper Hydrometallurgical</t>
  </si>
  <si>
    <t>Secondary Copper</t>
  </si>
  <si>
    <t>Total INF</t>
  </si>
  <si>
    <t>INF</t>
  </si>
  <si>
    <t>IEA Fuel</t>
  </si>
  <si>
    <t>Project Fuel</t>
  </si>
  <si>
    <t>Lime</t>
  </si>
  <si>
    <t>Cement</t>
  </si>
  <si>
    <t>Other</t>
  </si>
  <si>
    <t>Total</t>
  </si>
  <si>
    <t>INM</t>
  </si>
  <si>
    <t>Electricity</t>
  </si>
  <si>
    <t>Gas</t>
  </si>
  <si>
    <t>Biomass</t>
  </si>
  <si>
    <t>Coal</t>
  </si>
  <si>
    <t>Oil</t>
  </si>
  <si>
    <t>INDREN</t>
  </si>
  <si>
    <t>Pulp</t>
  </si>
  <si>
    <t>Graphical paper</t>
  </si>
  <si>
    <t>Hygiene</t>
  </si>
  <si>
    <t>Packaging</t>
  </si>
  <si>
    <t>Tech packaging</t>
  </si>
  <si>
    <t>ILP</t>
  </si>
  <si>
    <t>Chlorine</t>
  </si>
  <si>
    <t>Methanol</t>
  </si>
  <si>
    <t>Ammonia</t>
  </si>
  <si>
    <t>Olefine</t>
  </si>
  <si>
    <t>Aromatics</t>
  </si>
  <si>
    <t>Others</t>
  </si>
  <si>
    <t>ICH</t>
  </si>
  <si>
    <t>heat/hydrogen/naptha</t>
  </si>
  <si>
    <t>Chemicals and Petrochemicals</t>
  </si>
  <si>
    <t>Non-energetic chemicals</t>
  </si>
  <si>
    <t>NECHEM</t>
  </si>
  <si>
    <t>Blast furnace gas (IND)</t>
  </si>
  <si>
    <t>Biomass/Biofuels</t>
  </si>
  <si>
    <t>Hard Coal (IND)</t>
  </si>
  <si>
    <t>Coke oven gas (IND)</t>
  </si>
  <si>
    <t>Oven coke (IND)</t>
  </si>
  <si>
    <t>Heat</t>
  </si>
  <si>
    <t>Heavy fuel oil</t>
  </si>
  <si>
    <t>Liquified Petroleum gas (IND)</t>
  </si>
  <si>
    <t>Chemical energy</t>
  </si>
  <si>
    <t>Natural gas (NGA)</t>
  </si>
  <si>
    <t>COAHCO</t>
  </si>
  <si>
    <t>Oil (IND)</t>
  </si>
  <si>
    <t>COAOVC</t>
  </si>
  <si>
    <t>Oven Coke (IND)</t>
  </si>
  <si>
    <t>COATAR</t>
  </si>
  <si>
    <t>Petroleum coke (IND)</t>
  </si>
  <si>
    <t>GASBFG</t>
  </si>
  <si>
    <t>Renewables</t>
  </si>
  <si>
    <t>GASCOG</t>
  </si>
  <si>
    <t xml:space="preserve">Hard Coal </t>
  </si>
  <si>
    <t>GASETH</t>
  </si>
  <si>
    <t xml:space="preserve">Oven coke </t>
  </si>
  <si>
    <t>GASNGA</t>
  </si>
  <si>
    <t>Coal Tar</t>
  </si>
  <si>
    <t>GASRFG</t>
  </si>
  <si>
    <t>Blast furnace gas</t>
  </si>
  <si>
    <t>OILASP</t>
  </si>
  <si>
    <t xml:space="preserve">Coke oven gas </t>
  </si>
  <si>
    <t>OILCRD</t>
  </si>
  <si>
    <t>Ethane</t>
  </si>
  <si>
    <t>OILDST</t>
  </si>
  <si>
    <t xml:space="preserve">Natural gas </t>
  </si>
  <si>
    <t>OILGSL</t>
  </si>
  <si>
    <t>Refinery gas</t>
  </si>
  <si>
    <t>OILHFO</t>
  </si>
  <si>
    <t>Asphalt</t>
  </si>
  <si>
    <t>OILKER</t>
  </si>
  <si>
    <t>Crude oil</t>
  </si>
  <si>
    <t>OILLPG</t>
  </si>
  <si>
    <t>Oil distillates</t>
  </si>
  <si>
    <t>OILNAP</t>
  </si>
  <si>
    <t>Gasoline</t>
  </si>
  <si>
    <t>OILNGL</t>
  </si>
  <si>
    <t>OILNSP</t>
  </si>
  <si>
    <t>Kerosene</t>
  </si>
  <si>
    <t>OILPTC</t>
  </si>
  <si>
    <t>Liquified Petroleum gas</t>
  </si>
  <si>
    <t>ICH + NECHEM</t>
  </si>
  <si>
    <t>Production quantity [Mt]</t>
  </si>
  <si>
    <t>Naphta</t>
  </si>
  <si>
    <t>Natural gas liquids</t>
  </si>
  <si>
    <t>Non spec oil</t>
  </si>
  <si>
    <t xml:space="preserve">Petroleum coke </t>
  </si>
  <si>
    <t>Glass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</si>
</sst>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-* #,##0\ &quot;€&quot;_-;\-* #,##0\ &quot;€&quot;_-;_-* &quot;-&quot;\ &quot;€&quot;_-;_-@_-"/>
    <numFmt numFmtId="44" formatCode="_-* #,##0.00\ &quot;€&quot;_-;\-* #,##0.00\ &quot;€&quot;_-;_-* &quot;-&quot;??\ &quot;€&quot;_-;_-@_-"/>
    <numFmt numFmtId="164" formatCode="_-* #,##0\ _€_-;\-* #,##0\ _€_-;_-* &quot;-&quot;\ _€_-;_-@_-"/>
    <numFmt numFmtId="165" formatCode="_-* #,##0.00\ _€_-;\-* #,##0.00\ _€_-;_-* &quot;-&quot;??\ _€_-;_-@_-"/>
  </numFmts>
  <fonts count="20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</font>
    <font>
      <sz val="11"/>
      <name val="Calibri"/>
    </font>
    <font>
      <sz val="10"/>
      <color indexed="64"/>
      <name val="Times New Roman"/>
    </font>
    <font>
      <b/>
      <sz val="11"/>
      <color theme="3"/>
      <name val="Calibri"/>
      <scheme val="minor"/>
    </font>
    <font>
      <b/>
      <sz val="11"/>
      <color theme="1"/>
      <name val="Calibri"/>
      <scheme val="minor"/>
    </font>
    <font>
      <b/>
      <sz val="11"/>
      <color rgb="FF002060"/>
      <name val="Calibri"/>
      <scheme val="minor"/>
    </font>
    <font>
      <i/>
      <sz val="11"/>
      <color theme="1"/>
      <name val="Calibri"/>
      <scheme val="minor"/>
    </font>
    <font>
      <sz val="11"/>
      <color theme="1"/>
      <name val="Calibri"/>
      <scheme val="minor"/>
    </font>
    <font>
      <b/>
      <sz val="11"/>
      <color theme="3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206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EB9C"/>
        <bgColor rgb="FFFFEB9C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theme="6" tint="0.79998168889431442"/>
      </patternFill>
    </fill>
  </fills>
  <borders count="1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/>
      <diagonal/>
    </border>
  </borders>
  <cellStyleXfs count="22">
    <xf numFmtId="0" fontId="0" fillId="0" borderId="0"/>
    <xf numFmtId="164" fontId="4" fillId="0" borderId="0" applyFont="0" applyFill="0" applyBorder="0" applyProtection="0"/>
    <xf numFmtId="44" fontId="4" fillId="0" borderId="0" applyFont="0" applyFill="0" applyBorder="0" applyProtection="0"/>
    <xf numFmtId="42" fontId="4" fillId="0" borderId="0" applyFont="0" applyFill="0" applyBorder="0" applyProtection="0"/>
    <xf numFmtId="165" fontId="11" fillId="0" borderId="0" applyFont="0" applyFill="0" applyBorder="0" applyProtection="0"/>
    <xf numFmtId="0" fontId="4" fillId="0" borderId="0"/>
    <xf numFmtId="0" fontId="4" fillId="0" borderId="0"/>
    <xf numFmtId="0" fontId="5" fillId="0" borderId="0"/>
    <xf numFmtId="9" fontId="11" fillId="0" borderId="0" applyFont="0" applyFill="0" applyBorder="0" applyProtection="0"/>
    <xf numFmtId="9" fontId="11" fillId="0" borderId="0" applyFont="0" applyFill="0" applyBorder="0" applyProtection="0"/>
    <xf numFmtId="0" fontId="4" fillId="0" borderId="0"/>
    <xf numFmtId="0" fontId="6" fillId="0" borderId="0"/>
    <xf numFmtId="0" fontId="11" fillId="0" borderId="0"/>
    <xf numFmtId="0" fontId="7" fillId="0" borderId="0" applyNumberFormat="0" applyFill="0" applyBorder="0" applyProtection="0"/>
    <xf numFmtId="0" fontId="13" fillId="2" borderId="0" applyNumberFormat="0" applyBorder="0" applyAlignment="0" applyProtection="0"/>
    <xf numFmtId="165" fontId="3" fillId="0" borderId="0" applyFont="0" applyFill="0" applyBorder="0" applyProtection="0"/>
    <xf numFmtId="0" fontId="12" fillId="0" borderId="0" applyNumberFormat="0" applyFill="0" applyBorder="0" applyProtection="0"/>
    <xf numFmtId="9" fontId="3" fillId="0" borderId="0" applyFont="0" applyFill="0" applyBorder="0" applyProtection="0"/>
    <xf numFmtId="165" fontId="2" fillId="0" borderId="0" applyFont="0" applyFill="0" applyBorder="0" applyProtection="0"/>
    <xf numFmtId="0" fontId="2" fillId="0" borderId="0"/>
    <xf numFmtId="0" fontId="13" fillId="3" borderId="0" applyNumberFormat="0" applyBorder="0" applyProtection="0"/>
    <xf numFmtId="9" fontId="2" fillId="0" borderId="0" applyFont="0" applyFill="0" applyBorder="0" applyAlignment="0" applyProtection="0"/>
  </cellStyleXfs>
  <cellXfs count="94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165" fontId="0" fillId="0" borderId="0" xfId="4" applyFont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9" fillId="0" borderId="2" xfId="13" applyFont="1" applyBorder="1" applyAlignment="1">
      <alignment horizontal="center"/>
    </xf>
    <xf numFmtId="0" fontId="0" fillId="0" borderId="4" xfId="0" applyBorder="1" applyAlignment="1">
      <alignment horizontal="center"/>
    </xf>
    <xf numFmtId="165" fontId="0" fillId="0" borderId="5" xfId="0" applyNumberFormat="1" applyBorder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2" fontId="0" fillId="0" borderId="2" xfId="0" applyNumberFormat="1" applyBorder="1" applyAlignment="1">
      <alignment horizontal="center"/>
    </xf>
    <xf numFmtId="165" fontId="0" fillId="0" borderId="3" xfId="0" applyNumberFormat="1" applyBorder="1" applyAlignment="1">
      <alignment horizontal="center"/>
    </xf>
    <xf numFmtId="165" fontId="0" fillId="0" borderId="2" xfId="0" applyNumberFormat="1" applyBorder="1" applyAlignment="1">
      <alignment horizontal="center"/>
    </xf>
    <xf numFmtId="0" fontId="10" fillId="0" borderId="0" xfId="0" applyFont="1" applyAlignment="1">
      <alignment horizontal="center"/>
    </xf>
    <xf numFmtId="2" fontId="0" fillId="0" borderId="0" xfId="0" applyNumberFormat="1"/>
    <xf numFmtId="0" fontId="15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165" fontId="0" fillId="0" borderId="0" xfId="15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16" fillId="0" borderId="2" xfId="0" applyFont="1" applyBorder="1" applyAlignment="1">
      <alignment horizontal="center"/>
    </xf>
    <xf numFmtId="0" fontId="16" fillId="0" borderId="2" xfId="16" applyFont="1" applyBorder="1" applyAlignment="1">
      <alignment horizontal="center"/>
    </xf>
    <xf numFmtId="165" fontId="16" fillId="0" borderId="2" xfId="15" applyFont="1" applyBorder="1" applyAlignment="1">
      <alignment horizontal="center"/>
    </xf>
    <xf numFmtId="165" fontId="16" fillId="0" borderId="3" xfId="15" applyFont="1" applyBorder="1" applyAlignment="1">
      <alignment horizontal="center"/>
    </xf>
    <xf numFmtId="0" fontId="3" fillId="0" borderId="0" xfId="0" applyFont="1" applyAlignment="1">
      <alignment horizontal="center"/>
    </xf>
    <xf numFmtId="165" fontId="0" fillId="0" borderId="0" xfId="15" applyFont="1" applyFill="1" applyBorder="1" applyAlignment="1">
      <alignment horizontal="center"/>
    </xf>
    <xf numFmtId="0" fontId="13" fillId="0" borderId="0" xfId="14" applyFill="1" applyBorder="1" applyAlignment="1">
      <alignment horizontal="center"/>
    </xf>
    <xf numFmtId="165" fontId="13" fillId="0" borderId="0" xfId="14" applyNumberFormat="1" applyFill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17" fillId="0" borderId="0" xfId="0" applyFont="1" applyAlignment="1">
      <alignment horizontal="center"/>
    </xf>
    <xf numFmtId="2" fontId="3" fillId="0" borderId="0" xfId="0" applyNumberFormat="1" applyFont="1" applyAlignment="1">
      <alignment horizontal="center"/>
    </xf>
    <xf numFmtId="2" fontId="0" fillId="0" borderId="0" xfId="15" applyNumberFormat="1" applyFont="1" applyFill="1" applyBorder="1" applyAlignment="1">
      <alignment horizontal="center"/>
    </xf>
    <xf numFmtId="165" fontId="18" fillId="0" borderId="0" xfId="15" applyFont="1" applyFill="1" applyBorder="1" applyAlignment="1">
      <alignment horizontal="center"/>
    </xf>
    <xf numFmtId="165" fontId="19" fillId="0" borderId="0" xfId="15" applyFont="1" applyFill="1" applyBorder="1" applyAlignment="1">
      <alignment horizontal="center"/>
    </xf>
    <xf numFmtId="165" fontId="14" fillId="0" borderId="0" xfId="15" applyFont="1" applyFill="1" applyBorder="1" applyAlignment="1">
      <alignment horizontal="center"/>
    </xf>
    <xf numFmtId="165" fontId="3" fillId="0" borderId="0" xfId="15" applyFont="1" applyFill="1" applyBorder="1" applyAlignment="1">
      <alignment horizontal="center"/>
    </xf>
    <xf numFmtId="0" fontId="15" fillId="0" borderId="0" xfId="0" applyFont="1"/>
    <xf numFmtId="0" fontId="16" fillId="0" borderId="0" xfId="0" applyFont="1"/>
    <xf numFmtId="165" fontId="0" fillId="0" borderId="0" xfId="15" applyFont="1"/>
    <xf numFmtId="0" fontId="16" fillId="0" borderId="1" xfId="0" applyFont="1" applyBorder="1"/>
    <xf numFmtId="0" fontId="0" fillId="0" borderId="4" xfId="0" applyBorder="1"/>
    <xf numFmtId="165" fontId="0" fillId="0" borderId="0" xfId="0" applyNumberFormat="1"/>
    <xf numFmtId="0" fontId="0" fillId="0" borderId="7" xfId="0" applyBorder="1"/>
    <xf numFmtId="0" fontId="0" fillId="0" borderId="6" xfId="0" applyBorder="1" applyAlignment="1">
      <alignment horizontal="center"/>
    </xf>
    <xf numFmtId="0" fontId="15" fillId="0" borderId="6" xfId="0" applyFont="1" applyBorder="1" applyAlignment="1">
      <alignment horizontal="center"/>
    </xf>
    <xf numFmtId="165" fontId="0" fillId="0" borderId="6" xfId="15" applyFont="1" applyBorder="1"/>
    <xf numFmtId="9" fontId="15" fillId="0" borderId="0" xfId="18" applyNumberFormat="1" applyFont="1"/>
    <xf numFmtId="165" fontId="0" fillId="0" borderId="0" xfId="18" applyFont="1"/>
    <xf numFmtId="2" fontId="0" fillId="0" borderId="0" xfId="18" applyNumberFormat="1" applyFont="1"/>
    <xf numFmtId="165" fontId="0" fillId="0" borderId="0" xfId="18" applyFont="1" applyAlignment="1">
      <alignment horizontal="center"/>
    </xf>
    <xf numFmtId="2" fontId="15" fillId="0" borderId="0" xfId="0" applyNumberFormat="1" applyFont="1" applyAlignment="1">
      <alignment horizontal="center"/>
    </xf>
    <xf numFmtId="165" fontId="16" fillId="0" borderId="2" xfId="18" applyFont="1" applyBorder="1"/>
    <xf numFmtId="0" fontId="16" fillId="0" borderId="2" xfId="0" applyFont="1" applyBorder="1"/>
    <xf numFmtId="2" fontId="16" fillId="0" borderId="2" xfId="18" applyNumberFormat="1" applyFont="1" applyBorder="1"/>
    <xf numFmtId="165" fontId="16" fillId="0" borderId="3" xfId="18" applyFont="1" applyBorder="1"/>
    <xf numFmtId="2" fontId="2" fillId="0" borderId="0" xfId="19" applyNumberFormat="1"/>
    <xf numFmtId="2" fontId="0" fillId="0" borderId="0" xfId="18" applyNumberFormat="1" applyFont="1" applyAlignment="1">
      <alignment horizontal="left"/>
    </xf>
    <xf numFmtId="0" fontId="13" fillId="3" borderId="0" xfId="20" applyAlignment="1">
      <alignment horizontal="center"/>
    </xf>
    <xf numFmtId="165" fontId="13" fillId="3" borderId="0" xfId="20" applyNumberFormat="1" applyAlignment="1">
      <alignment horizontal="center"/>
    </xf>
    <xf numFmtId="0" fontId="2" fillId="0" borderId="0" xfId="0" applyFont="1" applyAlignment="1">
      <alignment horizontal="center"/>
    </xf>
    <xf numFmtId="0" fontId="0" fillId="4" borderId="1" xfId="0" applyFill="1" applyBorder="1"/>
    <xf numFmtId="0" fontId="0" fillId="4" borderId="2" xfId="0" applyFill="1" applyBorder="1"/>
    <xf numFmtId="165" fontId="0" fillId="4" borderId="2" xfId="0" applyNumberFormat="1" applyFill="1" applyBorder="1"/>
    <xf numFmtId="165" fontId="0" fillId="4" borderId="3" xfId="0" applyNumberFormat="1" applyFill="1" applyBorder="1"/>
    <xf numFmtId="2" fontId="0" fillId="0" borderId="0" xfId="18" applyNumberFormat="1" applyFont="1" applyAlignment="1">
      <alignment horizontal="center"/>
    </xf>
    <xf numFmtId="0" fontId="2" fillId="0" borderId="0" xfId="19"/>
    <xf numFmtId="2" fontId="0" fillId="4" borderId="2" xfId="0" applyNumberFormat="1" applyFill="1" applyBorder="1"/>
    <xf numFmtId="165" fontId="18" fillId="0" borderId="0" xfId="18" applyFont="1"/>
    <xf numFmtId="165" fontId="19" fillId="0" borderId="0" xfId="18" applyFont="1"/>
    <xf numFmtId="165" fontId="0" fillId="0" borderId="5" xfId="0" applyNumberFormat="1" applyBorder="1"/>
    <xf numFmtId="165" fontId="16" fillId="0" borderId="3" xfId="15" applyFont="1" applyFill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165" fontId="0" fillId="0" borderId="5" xfId="15" applyFont="1" applyBorder="1"/>
    <xf numFmtId="165" fontId="0" fillId="0" borderId="8" xfId="15" applyFont="1" applyBorder="1"/>
    <xf numFmtId="0" fontId="0" fillId="0" borderId="2" xfId="0" applyBorder="1"/>
    <xf numFmtId="165" fontId="0" fillId="0" borderId="9" xfId="0" applyNumberFormat="1" applyBorder="1" applyAlignment="1">
      <alignment horizontal="center"/>
    </xf>
    <xf numFmtId="2" fontId="0" fillId="5" borderId="2" xfId="0" applyNumberFormat="1" applyFill="1" applyBorder="1"/>
    <xf numFmtId="2" fontId="0" fillId="5" borderId="2" xfId="18" applyNumberFormat="1" applyFont="1" applyFill="1" applyBorder="1" applyAlignment="1">
      <alignment horizontal="left"/>
    </xf>
    <xf numFmtId="165" fontId="0" fillId="5" borderId="5" xfId="0" applyNumberFormat="1" applyFill="1" applyBorder="1"/>
    <xf numFmtId="165" fontId="0" fillId="6" borderId="3" xfId="0" applyNumberFormat="1" applyFill="1" applyBorder="1"/>
    <xf numFmtId="165" fontId="0" fillId="0" borderId="0" xfId="4" applyFont="1" applyFill="1" applyAlignment="1">
      <alignment horizontal="left"/>
    </xf>
    <xf numFmtId="165" fontId="1" fillId="0" borderId="5" xfId="0" applyNumberFormat="1" applyFont="1" applyBorder="1"/>
    <xf numFmtId="0" fontId="9" fillId="0" borderId="3" xfId="13" applyFon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5" xfId="4" applyNumberFormat="1" applyFont="1" applyBorder="1" applyAlignment="1">
      <alignment horizontal="center"/>
    </xf>
    <xf numFmtId="2" fontId="0" fillId="0" borderId="5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Border="1" applyAlignment="1">
      <alignment horizontal="center"/>
    </xf>
    <xf numFmtId="0" fontId="15" fillId="0" borderId="0" xfId="0" applyFont="1" applyBorder="1" applyAlignment="1">
      <alignment horizontal="center"/>
    </xf>
    <xf numFmtId="165" fontId="0" fillId="0" borderId="0" xfId="15" applyFont="1" applyBorder="1"/>
  </cellXfs>
  <cellStyles count="22">
    <cellStyle name="Comma" xfId="4" xr:uid="{00000000-0005-0000-0000-000000000000}"/>
    <cellStyle name="Comma [0]" xfId="1" xr:uid="{00000000-0005-0000-0000-000001000000}"/>
    <cellStyle name="Comma 2" xfId="18" xr:uid="{E1F275BB-2A1F-49DC-AFF1-903B7335EEF0}"/>
    <cellStyle name="Currency" xfId="2" xr:uid="{00000000-0005-0000-0000-000002000000}"/>
    <cellStyle name="Currency [0]" xfId="3" xr:uid="{00000000-0005-0000-0000-000003000000}"/>
    <cellStyle name="Heading 4" xfId="13" builtinId="19"/>
    <cellStyle name="Komma 2" xfId="15" xr:uid="{DFA9CDBB-9F41-4617-B3ED-2BDB6A751529}"/>
    <cellStyle name="Neutral" xfId="14" builtinId="28"/>
    <cellStyle name="Neutral 2" xfId="20" xr:uid="{5AABD655-588C-496F-8D5C-DC7857EB7BA9}"/>
    <cellStyle name="Normal" xfId="0" builtinId="0"/>
    <cellStyle name="Normal 10" xfId="5" xr:uid="{00000000-0005-0000-0000-000006000000}"/>
    <cellStyle name="Normal 2" xfId="6" xr:uid="{00000000-0005-0000-0000-000007000000}"/>
    <cellStyle name="Normale_Scen_UC_IND-StrucConst" xfId="7" xr:uid="{00000000-0005-0000-0000-000008000000}"/>
    <cellStyle name="Percent" xfId="8" xr:uid="{00000000-0005-0000-0000-000009000000}"/>
    <cellStyle name="Prozent 2" xfId="9" xr:uid="{00000000-0005-0000-0000-00000A000000}"/>
    <cellStyle name="Prozent 3" xfId="17" xr:uid="{90240120-25F8-44DB-B43E-A5E3A12F0034}"/>
    <cellStyle name="Prozent 4" xfId="21" xr:uid="{1FC3347C-319D-4CEE-892E-9B0497B64782}"/>
    <cellStyle name="Standard 10" xfId="10" xr:uid="{00000000-0005-0000-0000-00000B000000}"/>
    <cellStyle name="Standard 2" xfId="11" xr:uid="{00000000-0005-0000-0000-00000C000000}"/>
    <cellStyle name="Standard 3" xfId="12" xr:uid="{00000000-0005-0000-0000-00000D000000}"/>
    <cellStyle name="Standard 3 2" xfId="19" xr:uid="{2036477F-F03C-4D92-BAA0-74501CF074F5}"/>
    <cellStyle name="Überschrift 4 2" xfId="16" xr:uid="{03BADBC3-C1F9-4479-89DD-33DF6475FAD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e37kog/bwSyncShare/Follow%20ETSAP/Ver&#246;ffentlichungen/Materials%20and%20energy%20demands%202018/ANNEX/03_Energy_calculation_BAT/Energy%20Allocation_IL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2018_all"/>
      <sheetName val="Final efficiencies"/>
      <sheetName val="EBL-2018"/>
      <sheetName val="Inputs"/>
    </sheetNames>
    <sheetDataSet>
      <sheetData sheetId="0"/>
      <sheetData sheetId="1" refreshError="1"/>
      <sheetData sheetId="2">
        <row r="16">
          <cell r="D16">
            <v>0</v>
          </cell>
          <cell r="E16">
            <v>0.30449251247920134</v>
          </cell>
          <cell r="F16">
            <v>0.70060991779368864</v>
          </cell>
          <cell r="G16">
            <v>0</v>
          </cell>
          <cell r="H16">
            <v>0.81995533368365725</v>
          </cell>
          <cell r="I16">
            <v>0.58235919234856537</v>
          </cell>
          <cell r="J16">
            <v>1.6048699501936912E-2</v>
          </cell>
          <cell r="K16">
            <v>0.21928879310344826</v>
          </cell>
          <cell r="L16">
            <v>0</v>
          </cell>
          <cell r="M16">
            <v>0.47358894191212769</v>
          </cell>
          <cell r="N16">
            <v>2.07373271889401E-2</v>
          </cell>
          <cell r="O16">
            <v>0</v>
          </cell>
          <cell r="P16">
            <v>0.38397932816537467</v>
          </cell>
          <cell r="Q16">
            <v>0.57990506329113933</v>
          </cell>
          <cell r="R16">
            <v>0.73904458114984428</v>
          </cell>
          <cell r="S16">
            <v>0.64121920762856166</v>
          </cell>
        </row>
        <row r="17">
          <cell r="D17">
            <v>5.8536585365853648E-2</v>
          </cell>
          <cell r="E17">
            <v>9.3178036605657238E-2</v>
          </cell>
          <cell r="F17">
            <v>0</v>
          </cell>
          <cell r="G17">
            <v>0.44549796820417764</v>
          </cell>
          <cell r="H17">
            <v>2.4960588544403573E-2</v>
          </cell>
          <cell r="I17">
            <v>9.9539496989018775E-2</v>
          </cell>
          <cell r="J17">
            <v>3.6893562073418191E-4</v>
          </cell>
          <cell r="K17">
            <v>8.2704741379310345E-2</v>
          </cell>
          <cell r="L17">
            <v>1</v>
          </cell>
          <cell r="M17">
            <v>0.28912292249465199</v>
          </cell>
          <cell r="N17">
            <v>0.56221198156682051</v>
          </cell>
          <cell r="O17">
            <v>0</v>
          </cell>
          <cell r="P17">
            <v>0.50525409130060295</v>
          </cell>
          <cell r="Q17">
            <v>0</v>
          </cell>
          <cell r="R17">
            <v>2.984734563681932E-2</v>
          </cell>
          <cell r="S17">
            <v>2.2193211488250653E-2</v>
          </cell>
        </row>
        <row r="18">
          <cell r="D18">
            <v>0</v>
          </cell>
          <cell r="E18">
            <v>0</v>
          </cell>
          <cell r="F18">
            <v>1.4982763192787059E-2</v>
          </cell>
          <cell r="G18">
            <v>0.38924930491195558</v>
          </cell>
          <cell r="H18">
            <v>0</v>
          </cell>
          <cell r="I18">
            <v>6.1282323769040026E-2</v>
          </cell>
          <cell r="J18">
            <v>0.82032835270245352</v>
          </cell>
          <cell r="K18">
            <v>0.1788793103448276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6.8906115417743323E-4</v>
          </cell>
          <cell r="Q18">
            <v>0.20490506329113925</v>
          </cell>
          <cell r="R18">
            <v>1.1569327358801043E-2</v>
          </cell>
          <cell r="S18">
            <v>7.2539448291520037E-2</v>
          </cell>
        </row>
        <row r="19">
          <cell r="D19">
            <v>0.13170731707317071</v>
          </cell>
          <cell r="E19">
            <v>8.153078202995008E-2</v>
          </cell>
          <cell r="F19">
            <v>1.5645717316361708E-2</v>
          </cell>
          <cell r="G19">
            <v>3.5645540742853072E-3</v>
          </cell>
          <cell r="H19">
            <v>3.8360483447188648E-2</v>
          </cell>
          <cell r="I19">
            <v>1.381509032943677E-2</v>
          </cell>
          <cell r="J19">
            <v>2.1398266002582548E-2</v>
          </cell>
          <cell r="K19">
            <v>2.6939655172413795E-3</v>
          </cell>
          <cell r="L19">
            <v>0</v>
          </cell>
          <cell r="M19">
            <v>7.3062366299160769E-2</v>
          </cell>
          <cell r="N19">
            <v>0</v>
          </cell>
          <cell r="O19">
            <v>7.5308641975308649E-2</v>
          </cell>
          <cell r="P19">
            <v>1.5676141257536608E-2</v>
          </cell>
          <cell r="Q19">
            <v>2.2151898734177215E-2</v>
          </cell>
          <cell r="R19">
            <v>1.139211665527455E-3</v>
          </cell>
          <cell r="S19">
            <v>1.9809285957543422E-2</v>
          </cell>
        </row>
        <row r="20">
          <cell r="D20">
            <v>0</v>
          </cell>
          <cell r="E20">
            <v>4.9916805324459234E-3</v>
          </cell>
          <cell r="F20">
            <v>0</v>
          </cell>
          <cell r="G20">
            <v>1.0693662222855923E-3</v>
          </cell>
          <cell r="H20">
            <v>5.6489753021544921E-3</v>
          </cell>
          <cell r="I20">
            <v>3.1880977683315624E-3</v>
          </cell>
          <cell r="J20">
            <v>7.3787124146836383E-4</v>
          </cell>
          <cell r="K20">
            <v>2.6939655172413793E-4</v>
          </cell>
          <cell r="L20">
            <v>0</v>
          </cell>
          <cell r="M20">
            <v>6.7467500411387193E-3</v>
          </cell>
          <cell r="N20">
            <v>0</v>
          </cell>
          <cell r="O20">
            <v>1.234567901234568E-2</v>
          </cell>
          <cell r="P20">
            <v>2.9285099052540915E-3</v>
          </cell>
          <cell r="Q20">
            <v>4.7468354430379748E-3</v>
          </cell>
          <cell r="R20">
            <v>1.8480544796334272E-3</v>
          </cell>
          <cell r="S20">
            <v>7.0382563287546829E-3</v>
          </cell>
        </row>
        <row r="21">
          <cell r="D21">
            <v>0.79024390243902431</v>
          </cell>
          <cell r="E21">
            <v>0.5091514143094843</v>
          </cell>
          <cell r="F21">
            <v>0.26518164942985945</v>
          </cell>
          <cell r="G21">
            <v>0.14415056676409785</v>
          </cell>
          <cell r="H21">
            <v>9.695218076720967E-2</v>
          </cell>
          <cell r="I21">
            <v>0.23308537017357422</v>
          </cell>
          <cell r="J21">
            <v>0.12451577199778639</v>
          </cell>
          <cell r="K21">
            <v>0.50673491379310343</v>
          </cell>
          <cell r="L21">
            <v>0</v>
          </cell>
          <cell r="M21">
            <v>0.11765673852229719</v>
          </cell>
          <cell r="N21">
            <v>0.4078341013824886</v>
          </cell>
          <cell r="O21">
            <v>0.8691358024691358</v>
          </cell>
          <cell r="P21">
            <v>7.0456503014642541E-2</v>
          </cell>
          <cell r="Q21">
            <v>0.18591772151898736</v>
          </cell>
          <cell r="R21">
            <v>0.21477937267410951</v>
          </cell>
          <cell r="S21">
            <v>0.22880009081621069</v>
          </cell>
        </row>
        <row r="22">
          <cell r="D22">
            <v>1.9512195121951219E-2</v>
          </cell>
          <cell r="E22">
            <v>6.6555740432612314E-3</v>
          </cell>
          <cell r="F22">
            <v>3.5799522673031024E-3</v>
          </cell>
          <cell r="G22">
            <v>1.6183075497255298E-2</v>
          </cell>
          <cell r="H22">
            <v>1.4122438255386232E-2</v>
          </cell>
          <cell r="I22">
            <v>6.7304286220332982E-3</v>
          </cell>
          <cell r="J22">
            <v>1.6602102933038185E-2</v>
          </cell>
          <cell r="K22">
            <v>9.4288793103448273E-3</v>
          </cell>
          <cell r="L22">
            <v>0</v>
          </cell>
          <cell r="M22">
            <v>3.0113542866545995E-2</v>
          </cell>
          <cell r="N22">
            <v>4.6082949308755778E-3</v>
          </cell>
          <cell r="O22">
            <v>4.3209876543209881E-2</v>
          </cell>
          <cell r="P22">
            <v>2.1016365202411715E-2</v>
          </cell>
          <cell r="Q22">
            <v>2.3734177215189874E-3</v>
          </cell>
          <cell r="R22">
            <v>1.26579073947495E-3</v>
          </cell>
          <cell r="S22">
            <v>8.4004994891588147E-3</v>
          </cell>
        </row>
        <row r="23">
          <cell r="D23">
            <v>0</v>
          </cell>
          <cell r="E23">
            <v>0</v>
          </cell>
          <cell r="F23">
            <v>0</v>
          </cell>
          <cell r="G23">
            <v>2.8516432594282457E-4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</row>
        <row r="24"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9.7087378640776708E-3</v>
          </cell>
          <cell r="N24">
            <v>4.6082949308755778E-3</v>
          </cell>
          <cell r="O24">
            <v>0</v>
          </cell>
          <cell r="P24">
            <v>0</v>
          </cell>
          <cell r="Q24">
            <v>0</v>
          </cell>
          <cell r="R24">
            <v>5.0631629578998E-4</v>
          </cell>
          <cell r="S24">
            <v>0</v>
          </cell>
        </row>
      </sheetData>
      <sheetData sheetId="3">
        <row r="4">
          <cell r="B4">
            <v>3.8572976000000003</v>
          </cell>
          <cell r="C4">
            <v>2.2180103999999998</v>
          </cell>
          <cell r="D4">
            <v>8.8136755999999998</v>
          </cell>
          <cell r="E4">
            <v>0.89337290000000014</v>
          </cell>
          <cell r="F4">
            <v>1.3352184</v>
          </cell>
          <cell r="G4">
            <v>1.5656544000000001</v>
          </cell>
          <cell r="H4">
            <v>3.6894456</v>
          </cell>
          <cell r="I4">
            <v>0.5287309</v>
          </cell>
          <cell r="M4">
            <v>7.0568865680000004</v>
          </cell>
          <cell r="N4">
            <v>12.740506499999999</v>
          </cell>
        </row>
        <row r="5">
          <cell r="B5">
            <v>4.8051067999999999</v>
          </cell>
          <cell r="C5">
            <v>1.4789999999999999</v>
          </cell>
          <cell r="D5">
            <v>11.799200000000001</v>
          </cell>
          <cell r="E5">
            <v>0</v>
          </cell>
          <cell r="N5">
            <v>22.386136799999999</v>
          </cell>
        </row>
        <row r="6">
          <cell r="B6">
            <v>31.517200000000003</v>
          </cell>
          <cell r="C6">
            <v>3.7688999999999995</v>
          </cell>
          <cell r="D6">
            <v>14.3706</v>
          </cell>
          <cell r="E6">
            <v>0</v>
          </cell>
          <cell r="N6">
            <v>99.840599999999995</v>
          </cell>
        </row>
        <row r="7">
          <cell r="B7">
            <v>140.22320000000002</v>
          </cell>
          <cell r="C7">
            <v>50.484899999999989</v>
          </cell>
          <cell r="D7">
            <v>283.92899999999997</v>
          </cell>
          <cell r="E7">
            <v>26.974500000000003</v>
          </cell>
          <cell r="N7">
            <v>138.2365326</v>
          </cell>
        </row>
        <row r="8">
          <cell r="B8">
            <v>37.674312</v>
          </cell>
          <cell r="C8">
            <v>12.754574699999999</v>
          </cell>
          <cell r="D8">
            <v>39.646399899999999</v>
          </cell>
          <cell r="E8">
            <v>3.9037222000000003</v>
          </cell>
          <cell r="N8">
            <v>365.93295159999997</v>
          </cell>
        </row>
        <row r="9">
          <cell r="B9">
            <v>9.8879611999999995</v>
          </cell>
          <cell r="C9">
            <v>4.5918462</v>
          </cell>
          <cell r="D9">
            <v>27.778528899999998</v>
          </cell>
          <cell r="E9">
            <v>1.4329511000000001</v>
          </cell>
          <cell r="N9">
            <v>29.912733200000002</v>
          </cell>
        </row>
        <row r="10">
          <cell r="B10">
            <v>5.5120000000000005</v>
          </cell>
          <cell r="C10">
            <v>21.215999999999998</v>
          </cell>
          <cell r="D10">
            <v>34.228000000000002</v>
          </cell>
          <cell r="E10">
            <v>0.74504990000000004</v>
          </cell>
          <cell r="F10">
            <v>1.9080000000000001</v>
          </cell>
          <cell r="G10">
            <v>14.976000000000001</v>
          </cell>
          <cell r="H10">
            <v>14.328000000000001</v>
          </cell>
          <cell r="I10">
            <v>0.44094789999999995</v>
          </cell>
          <cell r="M10">
            <v>49.047811902117644</v>
          </cell>
          <cell r="N10">
            <v>104.20304705882351</v>
          </cell>
        </row>
        <row r="11">
          <cell r="B11">
            <v>41.2563788</v>
          </cell>
          <cell r="C11">
            <v>7.6912232999999999</v>
          </cell>
          <cell r="D11">
            <v>50.907527999999992</v>
          </cell>
          <cell r="E11">
            <v>6.8628763000000008</v>
          </cell>
          <cell r="N11">
            <v>27.883600000000001</v>
          </cell>
        </row>
        <row r="12">
          <cell r="B12">
            <v>32.864000000000004</v>
          </cell>
          <cell r="C12">
            <v>1.1169</v>
          </cell>
          <cell r="D12">
            <v>43.021500000000003</v>
          </cell>
          <cell r="E12">
            <v>3.6260000000000003</v>
          </cell>
          <cell r="N12">
            <v>31.184480000000001</v>
          </cell>
        </row>
        <row r="13">
          <cell r="B13">
            <v>54.417999999999999</v>
          </cell>
          <cell r="C13">
            <v>9.0524999999999984</v>
          </cell>
          <cell r="D13">
            <v>52.821199999999997</v>
          </cell>
          <cell r="E13">
            <v>7.506800000000001</v>
          </cell>
          <cell r="N13">
            <v>111.0612</v>
          </cell>
        </row>
        <row r="14">
          <cell r="B14">
            <v>0.77063999999999999</v>
          </cell>
          <cell r="C14">
            <v>2.3306999999999998</v>
          </cell>
          <cell r="D14">
            <v>6.2208100000000002</v>
          </cell>
          <cell r="E14">
            <v>4.4590000000000005E-2</v>
          </cell>
          <cell r="N14">
            <v>1.2617605000000001</v>
          </cell>
        </row>
        <row r="15">
          <cell r="B15">
            <v>3.4216000000000002</v>
          </cell>
          <cell r="C15">
            <v>6.3189000000000002</v>
          </cell>
          <cell r="D15">
            <v>17.251599999999996</v>
          </cell>
          <cell r="E15">
            <v>0.2303</v>
          </cell>
          <cell r="N15">
            <v>3.9669999999999996</v>
          </cell>
        </row>
        <row r="16">
          <cell r="B16">
            <v>74.605346400000002</v>
          </cell>
          <cell r="C16">
            <v>6.7800012000000001</v>
          </cell>
          <cell r="D16">
            <v>51.008663999999996</v>
          </cell>
          <cell r="E16">
            <v>0.85498140000000011</v>
          </cell>
          <cell r="N16">
            <v>116.8839085</v>
          </cell>
        </row>
        <row r="17">
          <cell r="B17">
            <v>19.063200000000002</v>
          </cell>
          <cell r="C17">
            <v>2.8355999999999999</v>
          </cell>
          <cell r="D17">
            <v>30.878299999999999</v>
          </cell>
          <cell r="E17">
            <v>0.61740000000000006</v>
          </cell>
          <cell r="N17">
            <v>0</v>
          </cell>
        </row>
        <row r="18">
          <cell r="B18">
            <v>67.448846400000008</v>
          </cell>
          <cell r="C18">
            <v>35.444714400000002</v>
          </cell>
          <cell r="D18">
            <v>213.31657579999998</v>
          </cell>
          <cell r="E18">
            <v>6.6722565000000005</v>
          </cell>
          <cell r="N18">
            <v>597.36633519999998</v>
          </cell>
        </row>
        <row r="19">
          <cell r="B19">
            <v>112.3112952</v>
          </cell>
          <cell r="C19">
            <v>21.075821400000002</v>
          </cell>
          <cell r="D19">
            <v>119.3952061</v>
          </cell>
          <cell r="E19">
            <v>10.3178614</v>
          </cell>
          <cell r="N19">
            <v>291.02908009999993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CC8EA-A484-4AA7-A59F-15661C5E85DC}">
  <dimension ref="A1:B37"/>
  <sheetViews>
    <sheetView showGridLines="0" workbookViewId="0">
      <selection activeCell="G17" sqref="G17"/>
    </sheetView>
  </sheetViews>
  <sheetFormatPr defaultColWidth="10.90625" defaultRowHeight="14.5" x14ac:dyDescent="0.35"/>
  <cols>
    <col min="1" max="1" width="29" bestFit="1" customWidth="1"/>
  </cols>
  <sheetData>
    <row r="1" spans="1:2" x14ac:dyDescent="0.35">
      <c r="A1" s="61" t="s">
        <v>74</v>
      </c>
      <c r="B1" s="60" t="s">
        <v>8</v>
      </c>
    </row>
    <row r="2" spans="1:2" x14ac:dyDescent="0.35">
      <c r="A2" s="61" t="s">
        <v>75</v>
      </c>
      <c r="B2" s="60" t="s">
        <v>9</v>
      </c>
    </row>
    <row r="3" spans="1:2" x14ac:dyDescent="0.35">
      <c r="A3" s="61" t="s">
        <v>76</v>
      </c>
      <c r="B3" s="60" t="s">
        <v>10</v>
      </c>
    </row>
    <row r="4" spans="1:2" x14ac:dyDescent="0.35">
      <c r="A4" s="61" t="s">
        <v>77</v>
      </c>
      <c r="B4" s="60" t="s">
        <v>11</v>
      </c>
    </row>
    <row r="5" spans="1:2" x14ac:dyDescent="0.35">
      <c r="A5" s="61" t="s">
        <v>78</v>
      </c>
      <c r="B5" s="60" t="s">
        <v>12</v>
      </c>
    </row>
    <row r="6" spans="1:2" x14ac:dyDescent="0.35">
      <c r="A6" s="61" t="s">
        <v>51</v>
      </c>
      <c r="B6" s="60" t="s">
        <v>20</v>
      </c>
    </row>
    <row r="7" spans="1:2" x14ac:dyDescent="0.35">
      <c r="A7" s="61" t="s">
        <v>79</v>
      </c>
      <c r="B7" s="60" t="s">
        <v>13</v>
      </c>
    </row>
    <row r="8" spans="1:2" x14ac:dyDescent="0.35">
      <c r="A8" s="61" t="s">
        <v>80</v>
      </c>
      <c r="B8" s="60" t="s">
        <v>14</v>
      </c>
    </row>
    <row r="9" spans="1:2" x14ac:dyDescent="0.35">
      <c r="A9" s="61" t="s">
        <v>81</v>
      </c>
      <c r="B9" s="60" t="s">
        <v>15</v>
      </c>
    </row>
    <row r="10" spans="1:2" x14ac:dyDescent="0.35">
      <c r="A10" s="61" t="s">
        <v>83</v>
      </c>
      <c r="B10" s="60" t="s">
        <v>16</v>
      </c>
    </row>
    <row r="11" spans="1:2" x14ac:dyDescent="0.35">
      <c r="A11" s="61" t="s">
        <v>85</v>
      </c>
      <c r="B11" s="60" t="s">
        <v>17</v>
      </c>
    </row>
    <row r="12" spans="1:2" x14ac:dyDescent="0.35">
      <c r="A12" s="61" t="s">
        <v>87</v>
      </c>
      <c r="B12" s="60" t="s">
        <v>18</v>
      </c>
    </row>
    <row r="13" spans="1:2" x14ac:dyDescent="0.35">
      <c r="A13" s="61" t="s">
        <v>89</v>
      </c>
      <c r="B13" s="60" t="s">
        <v>19</v>
      </c>
    </row>
    <row r="14" spans="1:2" x14ac:dyDescent="0.35">
      <c r="A14" s="61" t="s">
        <v>91</v>
      </c>
      <c r="B14" s="60" t="s">
        <v>56</v>
      </c>
    </row>
    <row r="15" spans="1:2" x14ac:dyDescent="0.35">
      <c r="A15" s="61" t="s">
        <v>93</v>
      </c>
      <c r="B15" s="60" t="s">
        <v>84</v>
      </c>
    </row>
    <row r="16" spans="1:2" x14ac:dyDescent="0.35">
      <c r="A16" s="61" t="s">
        <v>95</v>
      </c>
      <c r="B16" s="60" t="s">
        <v>86</v>
      </c>
    </row>
    <row r="17" spans="1:2" x14ac:dyDescent="0.35">
      <c r="A17" s="61" t="s">
        <v>97</v>
      </c>
      <c r="B17" s="60" t="s">
        <v>88</v>
      </c>
    </row>
    <row r="18" spans="1:2" x14ac:dyDescent="0.35">
      <c r="A18" s="61" t="s">
        <v>99</v>
      </c>
      <c r="B18" s="60" t="s">
        <v>90</v>
      </c>
    </row>
    <row r="19" spans="1:2" x14ac:dyDescent="0.35">
      <c r="A19" s="61" t="s">
        <v>101</v>
      </c>
      <c r="B19" s="60" t="s">
        <v>92</v>
      </c>
    </row>
    <row r="20" spans="1:2" x14ac:dyDescent="0.35">
      <c r="A20" s="61" t="s">
        <v>103</v>
      </c>
      <c r="B20" s="60" t="s">
        <v>94</v>
      </c>
    </row>
    <row r="21" spans="1:2" x14ac:dyDescent="0.35">
      <c r="A21" s="61" t="s">
        <v>105</v>
      </c>
      <c r="B21" s="60" t="s">
        <v>96</v>
      </c>
    </row>
    <row r="22" spans="1:2" x14ac:dyDescent="0.35">
      <c r="A22" s="61" t="s">
        <v>107</v>
      </c>
      <c r="B22" s="60" t="s">
        <v>98</v>
      </c>
    </row>
    <row r="23" spans="1:2" x14ac:dyDescent="0.35">
      <c r="A23" s="61" t="s">
        <v>109</v>
      </c>
      <c r="B23" s="60" t="s">
        <v>100</v>
      </c>
    </row>
    <row r="24" spans="1:2" x14ac:dyDescent="0.35">
      <c r="A24" s="61" t="s">
        <v>111</v>
      </c>
      <c r="B24" s="60" t="s">
        <v>102</v>
      </c>
    </row>
    <row r="25" spans="1:2" x14ac:dyDescent="0.35">
      <c r="A25" s="61" t="s">
        <v>113</v>
      </c>
      <c r="B25" s="60" t="s">
        <v>104</v>
      </c>
    </row>
    <row r="26" spans="1:2" x14ac:dyDescent="0.35">
      <c r="A26" s="61" t="s">
        <v>115</v>
      </c>
      <c r="B26" s="60" t="s">
        <v>106</v>
      </c>
    </row>
    <row r="27" spans="1:2" x14ac:dyDescent="0.35">
      <c r="A27" s="61" t="s">
        <v>80</v>
      </c>
      <c r="B27" s="60" t="s">
        <v>108</v>
      </c>
    </row>
    <row r="28" spans="1:2" x14ac:dyDescent="0.35">
      <c r="A28" s="61" t="s">
        <v>118</v>
      </c>
      <c r="B28" s="60" t="s">
        <v>110</v>
      </c>
    </row>
    <row r="29" spans="1:2" x14ac:dyDescent="0.35">
      <c r="A29" s="61" t="s">
        <v>120</v>
      </c>
      <c r="B29" s="60" t="s">
        <v>112</v>
      </c>
    </row>
    <row r="30" spans="1:2" x14ac:dyDescent="0.35">
      <c r="A30" s="61"/>
      <c r="B30" s="60"/>
    </row>
    <row r="31" spans="1:2" x14ac:dyDescent="0.35">
      <c r="A31" s="61" t="s">
        <v>123</v>
      </c>
      <c r="B31" s="60" t="s">
        <v>114</v>
      </c>
    </row>
    <row r="32" spans="1:2" x14ac:dyDescent="0.35">
      <c r="A32" s="61" t="s">
        <v>124</v>
      </c>
      <c r="B32" s="60" t="s">
        <v>116</v>
      </c>
    </row>
    <row r="33" spans="1:2" x14ac:dyDescent="0.35">
      <c r="A33" s="61" t="s">
        <v>125</v>
      </c>
      <c r="B33" s="60" t="s">
        <v>117</v>
      </c>
    </row>
    <row r="34" spans="1:2" x14ac:dyDescent="0.35">
      <c r="A34" s="61" t="s">
        <v>126</v>
      </c>
      <c r="B34" s="60" t="s">
        <v>119</v>
      </c>
    </row>
    <row r="36" spans="1:2" x14ac:dyDescent="0.35">
      <c r="A36" s="60" t="s">
        <v>71</v>
      </c>
      <c r="B36" s="60" t="s">
        <v>69</v>
      </c>
    </row>
    <row r="37" spans="1:2" x14ac:dyDescent="0.35">
      <c r="A37" s="61" t="s">
        <v>72</v>
      </c>
      <c r="B37" s="61" t="s">
        <v>73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645"/>
  <sheetViews>
    <sheetView zoomScaleNormal="100" workbookViewId="0">
      <pane ySplit="6" topLeftCell="A7" activePane="bottomLeft" state="frozen"/>
      <selection activeCell="E17" sqref="E17"/>
      <selection pane="bottomLeft" activeCell="G16" sqref="G16"/>
    </sheetView>
  </sheetViews>
  <sheetFormatPr defaultColWidth="10.81640625" defaultRowHeight="14.5" x14ac:dyDescent="0.35"/>
  <cols>
    <col min="1" max="1" width="5.54296875" style="1" bestFit="1" customWidth="1"/>
    <col min="2" max="2" width="18.7265625" style="1" bestFit="1" customWidth="1"/>
    <col min="3" max="3" width="14.453125" style="1" bestFit="1" customWidth="1"/>
    <col min="4" max="4" width="12.81640625" style="1" customWidth="1"/>
    <col min="5" max="5" width="16.26953125" style="1" bestFit="1" customWidth="1"/>
    <col min="6" max="10" width="14.453125" style="1" bestFit="1" customWidth="1"/>
    <col min="11" max="11" width="10.81640625" style="1"/>
    <col min="12" max="12" width="10.81640625" style="1" bestFit="1" customWidth="1"/>
    <col min="13" max="16384" width="10.81640625" style="1"/>
  </cols>
  <sheetData>
    <row r="1" spans="2:10" x14ac:dyDescent="0.35">
      <c r="B1" s="3" t="s">
        <v>0</v>
      </c>
    </row>
    <row r="2" spans="2:10" x14ac:dyDescent="0.35">
      <c r="B2" s="4" t="s">
        <v>1</v>
      </c>
      <c r="C2" s="5"/>
      <c r="D2" s="5"/>
      <c r="E2" s="5"/>
      <c r="F2" s="5"/>
      <c r="G2" s="5"/>
      <c r="H2" s="5"/>
      <c r="I2" s="5"/>
      <c r="J2" s="5"/>
    </row>
    <row r="4" spans="2:10" x14ac:dyDescent="0.35">
      <c r="B4" s="3"/>
      <c r="C4" s="3"/>
      <c r="D4" s="3"/>
      <c r="E4" s="3"/>
      <c r="F4" s="3"/>
      <c r="G4" s="3"/>
      <c r="H4" s="3"/>
      <c r="I4" s="3"/>
      <c r="J4" s="3"/>
    </row>
    <row r="5" spans="2:10" x14ac:dyDescent="0.35">
      <c r="B5" s="3"/>
      <c r="D5" s="3"/>
      <c r="E5" s="3"/>
      <c r="F5" s="5"/>
      <c r="H5" s="5"/>
      <c r="I5" s="5"/>
      <c r="J5" s="5"/>
    </row>
    <row r="6" spans="2:10" x14ac:dyDescent="0.35">
      <c r="B6" s="6" t="s">
        <v>2</v>
      </c>
      <c r="C6" s="7" t="s">
        <v>3</v>
      </c>
      <c r="D6" s="8" t="s">
        <v>4</v>
      </c>
      <c r="E6" s="85" t="s">
        <v>5</v>
      </c>
      <c r="F6" s="5"/>
      <c r="H6" s="5"/>
      <c r="I6" s="5"/>
      <c r="J6" s="5"/>
    </row>
    <row r="7" spans="2:10" x14ac:dyDescent="0.35">
      <c r="B7" s="9" t="s">
        <v>6</v>
      </c>
      <c r="C7" s="1" t="s">
        <v>7</v>
      </c>
      <c r="D7" s="1" t="s">
        <v>8</v>
      </c>
      <c r="E7" s="86"/>
      <c r="F7" s="5"/>
      <c r="G7" s="5"/>
      <c r="H7" s="5"/>
      <c r="I7" s="5"/>
      <c r="J7" s="5"/>
    </row>
    <row r="8" spans="2:10" x14ac:dyDescent="0.35">
      <c r="B8" s="9" t="s">
        <v>6</v>
      </c>
      <c r="C8" s="1" t="s">
        <v>7</v>
      </c>
      <c r="D8" s="1" t="s">
        <v>9</v>
      </c>
      <c r="E8" s="86"/>
      <c r="F8" s="5"/>
      <c r="G8" s="5"/>
      <c r="H8" s="5"/>
      <c r="I8" s="5"/>
      <c r="J8" s="5"/>
    </row>
    <row r="9" spans="2:10" x14ac:dyDescent="0.35">
      <c r="B9" s="9" t="s">
        <v>6</v>
      </c>
      <c r="C9" s="1" t="s">
        <v>7</v>
      </c>
      <c r="D9" s="1" t="s">
        <v>10</v>
      </c>
      <c r="E9" s="86">
        <v>126.3938228800001</v>
      </c>
      <c r="F9" s="5"/>
      <c r="G9" s="5"/>
      <c r="H9" s="5"/>
      <c r="I9" s="5"/>
      <c r="J9" s="5"/>
    </row>
    <row r="10" spans="2:10" x14ac:dyDescent="0.35">
      <c r="B10" s="9" t="s">
        <v>6</v>
      </c>
      <c r="C10" s="1" t="s">
        <v>7</v>
      </c>
      <c r="D10" s="1" t="s">
        <v>11</v>
      </c>
      <c r="E10" s="86"/>
      <c r="F10" s="5"/>
      <c r="G10" s="5"/>
      <c r="H10" s="5"/>
      <c r="I10" s="5"/>
      <c r="J10" s="5"/>
    </row>
    <row r="11" spans="2:10" x14ac:dyDescent="0.35">
      <c r="B11" s="9" t="s">
        <v>6</v>
      </c>
      <c r="C11" s="1" t="s">
        <v>7</v>
      </c>
      <c r="D11" s="1" t="s">
        <v>12</v>
      </c>
      <c r="E11" s="86"/>
      <c r="F11" s="5"/>
      <c r="G11" s="5"/>
      <c r="H11" s="5"/>
      <c r="I11" s="5"/>
      <c r="J11" s="5"/>
    </row>
    <row r="12" spans="2:10" x14ac:dyDescent="0.35">
      <c r="B12" s="9" t="s">
        <v>6</v>
      </c>
      <c r="C12" s="1" t="s">
        <v>7</v>
      </c>
      <c r="D12" s="1" t="s">
        <v>13</v>
      </c>
      <c r="E12" s="86"/>
      <c r="F12" s="5"/>
      <c r="G12" s="5"/>
      <c r="H12" s="5"/>
      <c r="I12" s="5"/>
      <c r="J12" s="5"/>
    </row>
    <row r="13" spans="2:10" x14ac:dyDescent="0.35">
      <c r="B13" s="9" t="s">
        <v>6</v>
      </c>
      <c r="C13" s="1" t="s">
        <v>7</v>
      </c>
      <c r="D13" s="1" t="s">
        <v>14</v>
      </c>
      <c r="E13" s="86"/>
      <c r="F13" s="5"/>
      <c r="G13" s="5"/>
      <c r="H13" s="5"/>
      <c r="I13" s="5"/>
      <c r="J13" s="5"/>
    </row>
    <row r="14" spans="2:10" x14ac:dyDescent="0.35">
      <c r="B14" s="9" t="s">
        <v>6</v>
      </c>
      <c r="C14" s="1" t="s">
        <v>7</v>
      </c>
      <c r="D14" s="1" t="s">
        <v>15</v>
      </c>
      <c r="E14" s="86"/>
      <c r="F14" s="5"/>
      <c r="G14" s="5"/>
      <c r="H14" s="5"/>
      <c r="I14" s="5"/>
      <c r="J14" s="5"/>
    </row>
    <row r="15" spans="2:10" x14ac:dyDescent="0.35">
      <c r="B15" s="9" t="s">
        <v>6</v>
      </c>
      <c r="C15" s="1" t="s">
        <v>7</v>
      </c>
      <c r="D15" s="1" t="s">
        <v>16</v>
      </c>
      <c r="E15" s="86">
        <v>115.20677862399999</v>
      </c>
      <c r="F15" s="5"/>
      <c r="G15" s="5"/>
      <c r="H15" s="5"/>
      <c r="I15" s="5"/>
      <c r="J15" s="5"/>
    </row>
    <row r="16" spans="2:10" x14ac:dyDescent="0.35">
      <c r="B16" s="9" t="s">
        <v>6</v>
      </c>
      <c r="C16" s="1" t="s">
        <v>7</v>
      </c>
      <c r="D16" s="1" t="s">
        <v>17</v>
      </c>
      <c r="E16" s="86">
        <v>0.29218384800000019</v>
      </c>
      <c r="F16" s="5"/>
      <c r="G16" s="5"/>
      <c r="H16" s="5"/>
      <c r="I16" s="5"/>
      <c r="J16" s="5"/>
    </row>
    <row r="17" spans="2:10" x14ac:dyDescent="0.35">
      <c r="B17" s="9" t="s">
        <v>6</v>
      </c>
      <c r="C17" s="1" t="s">
        <v>7</v>
      </c>
      <c r="D17" s="1" t="s">
        <v>18</v>
      </c>
      <c r="E17" s="86"/>
      <c r="F17" s="5"/>
      <c r="G17" s="5"/>
      <c r="H17" s="5"/>
      <c r="I17" s="5"/>
      <c r="J17" s="5"/>
    </row>
    <row r="18" spans="2:10" x14ac:dyDescent="0.35">
      <c r="B18" s="9" t="s">
        <v>6</v>
      </c>
      <c r="C18" s="1" t="s">
        <v>7</v>
      </c>
      <c r="D18" s="1" t="s">
        <v>19</v>
      </c>
      <c r="E18" s="86"/>
      <c r="F18" s="11"/>
      <c r="G18" s="5"/>
      <c r="H18" s="5"/>
      <c r="I18" s="5"/>
      <c r="J18" s="5"/>
    </row>
    <row r="19" spans="2:10" x14ac:dyDescent="0.35">
      <c r="B19" s="9" t="s">
        <v>6</v>
      </c>
      <c r="C19" s="1" t="s">
        <v>7</v>
      </c>
      <c r="D19" s="1" t="s">
        <v>20</v>
      </c>
      <c r="E19" s="86">
        <v>54.20106804000001</v>
      </c>
      <c r="F19" s="5"/>
      <c r="G19" s="5"/>
      <c r="H19" s="5"/>
      <c r="I19" s="5"/>
      <c r="J19" s="5"/>
    </row>
    <row r="20" spans="2:10" x14ac:dyDescent="0.35">
      <c r="B20" s="12" t="s">
        <v>6</v>
      </c>
      <c r="C20" s="13" t="s">
        <v>7</v>
      </c>
      <c r="D20" s="13" t="s">
        <v>21</v>
      </c>
      <c r="E20" s="74">
        <f>SUMPRODUCT(E7:E19)</f>
        <v>296.09385339200014</v>
      </c>
      <c r="F20" s="5"/>
      <c r="G20" s="5"/>
      <c r="H20" s="5"/>
      <c r="I20" s="5"/>
      <c r="J20" s="5"/>
    </row>
    <row r="21" spans="2:10" x14ac:dyDescent="0.35">
      <c r="B21" s="9" t="s">
        <v>22</v>
      </c>
      <c r="C21" s="1" t="s">
        <v>7</v>
      </c>
      <c r="D21" s="1" t="s">
        <v>8</v>
      </c>
      <c r="E21" s="87"/>
      <c r="F21" s="5"/>
      <c r="G21" s="5"/>
      <c r="H21" s="5"/>
      <c r="I21" s="5"/>
      <c r="J21" s="5"/>
    </row>
    <row r="22" spans="2:10" x14ac:dyDescent="0.35">
      <c r="B22" s="9" t="s">
        <v>22</v>
      </c>
      <c r="C22" s="1" t="s">
        <v>7</v>
      </c>
      <c r="D22" s="1" t="s">
        <v>9</v>
      </c>
      <c r="E22" s="87"/>
      <c r="F22" s="5"/>
      <c r="G22" s="5"/>
      <c r="H22" s="5"/>
      <c r="I22" s="5"/>
      <c r="J22" s="5"/>
    </row>
    <row r="23" spans="2:10" x14ac:dyDescent="0.35">
      <c r="B23" s="9" t="s">
        <v>22</v>
      </c>
      <c r="C23" s="1" t="s">
        <v>7</v>
      </c>
      <c r="D23" s="1" t="s">
        <v>10</v>
      </c>
      <c r="E23" s="88">
        <v>75.94</v>
      </c>
      <c r="F23" s="5"/>
      <c r="G23" s="5"/>
      <c r="H23" s="5"/>
      <c r="I23" s="5"/>
      <c r="J23" s="5"/>
    </row>
    <row r="24" spans="2:10" x14ac:dyDescent="0.35">
      <c r="B24" s="9" t="s">
        <v>22</v>
      </c>
      <c r="C24" s="1" t="s">
        <v>7</v>
      </c>
      <c r="D24" s="1" t="s">
        <v>11</v>
      </c>
      <c r="E24" s="87"/>
    </row>
    <row r="25" spans="2:10" x14ac:dyDescent="0.35">
      <c r="B25" s="9" t="s">
        <v>22</v>
      </c>
      <c r="C25" s="1" t="s">
        <v>7</v>
      </c>
      <c r="D25" s="1" t="s">
        <v>12</v>
      </c>
      <c r="E25" s="87"/>
    </row>
    <row r="26" spans="2:10" x14ac:dyDescent="0.35">
      <c r="B26" s="9" t="s">
        <v>22</v>
      </c>
      <c r="C26" s="1" t="s">
        <v>7</v>
      </c>
      <c r="D26" s="1" t="s">
        <v>13</v>
      </c>
      <c r="E26" s="87"/>
    </row>
    <row r="27" spans="2:10" x14ac:dyDescent="0.35">
      <c r="B27" s="9" t="s">
        <v>22</v>
      </c>
      <c r="C27" s="1" t="s">
        <v>7</v>
      </c>
      <c r="D27" s="1" t="s">
        <v>14</v>
      </c>
      <c r="E27" s="87"/>
    </row>
    <row r="28" spans="2:10" x14ac:dyDescent="0.35">
      <c r="B28" s="9" t="s">
        <v>22</v>
      </c>
      <c r="C28" s="1" t="s">
        <v>7</v>
      </c>
      <c r="D28" s="1" t="s">
        <v>15</v>
      </c>
      <c r="E28" s="87"/>
    </row>
    <row r="29" spans="2:10" x14ac:dyDescent="0.35">
      <c r="B29" s="9" t="s">
        <v>22</v>
      </c>
      <c r="C29" s="1" t="s">
        <v>7</v>
      </c>
      <c r="D29" s="1" t="s">
        <v>16</v>
      </c>
      <c r="E29" s="87">
        <v>4.7584281879999999</v>
      </c>
      <c r="F29" s="11"/>
      <c r="G29" s="11"/>
      <c r="H29" s="11"/>
      <c r="I29" s="11"/>
      <c r="J29" s="11"/>
    </row>
    <row r="30" spans="2:10" x14ac:dyDescent="0.35">
      <c r="B30" s="9" t="s">
        <v>22</v>
      </c>
      <c r="C30" s="1" t="s">
        <v>7</v>
      </c>
      <c r="D30" s="1" t="s">
        <v>17</v>
      </c>
      <c r="E30" s="87">
        <v>0.18695995100000018</v>
      </c>
      <c r="F30" s="5"/>
      <c r="G30" s="5"/>
      <c r="H30" s="5"/>
      <c r="I30" s="5"/>
      <c r="J30" s="5"/>
    </row>
    <row r="31" spans="2:10" x14ac:dyDescent="0.35">
      <c r="B31" s="9" t="s">
        <v>22</v>
      </c>
      <c r="C31" s="1" t="s">
        <v>7</v>
      </c>
      <c r="D31" s="1" t="s">
        <v>18</v>
      </c>
      <c r="E31" s="87"/>
      <c r="F31" s="5"/>
      <c r="G31" s="5"/>
      <c r="H31" s="5"/>
      <c r="I31" s="5"/>
      <c r="J31" s="5"/>
    </row>
    <row r="32" spans="2:10" x14ac:dyDescent="0.35">
      <c r="B32" s="9" t="s">
        <v>22</v>
      </c>
      <c r="C32" s="1" t="s">
        <v>7</v>
      </c>
      <c r="D32" s="1" t="s">
        <v>19</v>
      </c>
      <c r="E32" s="87"/>
      <c r="F32" s="5"/>
      <c r="G32" s="5"/>
      <c r="H32" s="5"/>
      <c r="I32" s="5"/>
      <c r="J32" s="5"/>
    </row>
    <row r="33" spans="2:10" x14ac:dyDescent="0.35">
      <c r="B33" s="9" t="s">
        <v>22</v>
      </c>
      <c r="C33" s="1" t="s">
        <v>7</v>
      </c>
      <c r="D33" s="1" t="s">
        <v>20</v>
      </c>
      <c r="E33" s="86">
        <v>13.798402355</v>
      </c>
      <c r="F33" s="5"/>
      <c r="G33" s="5"/>
      <c r="H33" s="5"/>
      <c r="I33" s="5"/>
      <c r="J33" s="5"/>
    </row>
    <row r="34" spans="2:10" x14ac:dyDescent="0.35">
      <c r="B34" s="12" t="s">
        <v>22</v>
      </c>
      <c r="C34" s="13" t="s">
        <v>7</v>
      </c>
      <c r="D34" s="13" t="s">
        <v>21</v>
      </c>
      <c r="E34" s="74">
        <f>SUM(E21:E33)</f>
        <v>94.683790493999993</v>
      </c>
      <c r="F34" s="5"/>
      <c r="G34" s="5"/>
      <c r="H34" s="5"/>
      <c r="I34" s="5"/>
      <c r="J34" s="5"/>
    </row>
    <row r="35" spans="2:10" x14ac:dyDescent="0.35">
      <c r="B35" s="9" t="s">
        <v>23</v>
      </c>
      <c r="C35" s="1" t="s">
        <v>7</v>
      </c>
      <c r="D35" s="17" t="s">
        <v>8</v>
      </c>
      <c r="E35" s="87"/>
      <c r="F35" s="5"/>
      <c r="G35" s="5"/>
      <c r="H35" s="5"/>
      <c r="I35" s="5"/>
      <c r="J35" s="5"/>
    </row>
    <row r="36" spans="2:10" x14ac:dyDescent="0.35">
      <c r="B36" s="9" t="s">
        <v>23</v>
      </c>
      <c r="C36" s="1" t="s">
        <v>7</v>
      </c>
      <c r="D36" s="1" t="s">
        <v>9</v>
      </c>
      <c r="E36" s="87"/>
      <c r="F36" s="5"/>
      <c r="G36" s="5"/>
      <c r="H36" s="5"/>
      <c r="I36" s="5"/>
      <c r="J36" s="5"/>
    </row>
    <row r="37" spans="2:10" x14ac:dyDescent="0.35">
      <c r="B37" s="9" t="s">
        <v>23</v>
      </c>
      <c r="C37" s="1" t="s">
        <v>7</v>
      </c>
      <c r="D37" s="1" t="s">
        <v>10</v>
      </c>
      <c r="E37" s="87">
        <v>113.8358928</v>
      </c>
      <c r="F37" s="5"/>
      <c r="G37" s="5"/>
      <c r="H37" s="5"/>
      <c r="I37" s="5"/>
      <c r="J37" s="5"/>
    </row>
    <row r="38" spans="2:10" x14ac:dyDescent="0.35">
      <c r="B38" s="9" t="s">
        <v>23</v>
      </c>
      <c r="C38" s="1" t="s">
        <v>7</v>
      </c>
      <c r="D38" s="1" t="s">
        <v>11</v>
      </c>
      <c r="E38" s="87"/>
      <c r="F38" s="5"/>
      <c r="G38" s="5"/>
      <c r="H38" s="5"/>
      <c r="I38" s="5"/>
      <c r="J38" s="5"/>
    </row>
    <row r="39" spans="2:10" x14ac:dyDescent="0.35">
      <c r="B39" s="9" t="s">
        <v>23</v>
      </c>
      <c r="C39" s="1" t="s">
        <v>7</v>
      </c>
      <c r="D39" s="1" t="s">
        <v>12</v>
      </c>
      <c r="E39" s="87"/>
      <c r="F39" s="5"/>
      <c r="G39" s="5"/>
      <c r="H39" s="5"/>
      <c r="I39" s="5"/>
      <c r="J39" s="5"/>
    </row>
    <row r="40" spans="2:10" x14ac:dyDescent="0.35">
      <c r="B40" s="9" t="s">
        <v>23</v>
      </c>
      <c r="C40" s="1" t="s">
        <v>7</v>
      </c>
      <c r="D40" s="1" t="s">
        <v>13</v>
      </c>
      <c r="E40" s="87"/>
      <c r="F40" s="5"/>
      <c r="G40" s="5"/>
      <c r="H40" s="5"/>
      <c r="I40" s="5"/>
      <c r="J40" s="5"/>
    </row>
    <row r="41" spans="2:10" x14ac:dyDescent="0.35">
      <c r="B41" s="9" t="s">
        <v>23</v>
      </c>
      <c r="C41" s="1" t="s">
        <v>7</v>
      </c>
      <c r="D41" s="1" t="s">
        <v>14</v>
      </c>
      <c r="E41" s="87"/>
      <c r="F41" s="5"/>
      <c r="G41" s="5"/>
      <c r="H41" s="5"/>
      <c r="I41" s="5"/>
      <c r="J41" s="5"/>
    </row>
    <row r="42" spans="2:10" x14ac:dyDescent="0.35">
      <c r="B42" s="9" t="s">
        <v>23</v>
      </c>
      <c r="C42" s="1" t="s">
        <v>7</v>
      </c>
      <c r="D42" s="1" t="s">
        <v>15</v>
      </c>
      <c r="E42" s="87"/>
      <c r="F42" s="5"/>
      <c r="G42" s="5"/>
      <c r="H42" s="5"/>
      <c r="I42" s="5"/>
      <c r="J42" s="5"/>
    </row>
    <row r="43" spans="2:10" x14ac:dyDescent="0.35">
      <c r="B43" s="9" t="s">
        <v>23</v>
      </c>
      <c r="C43" s="1" t="s">
        <v>7</v>
      </c>
      <c r="D43" s="1" t="s">
        <v>16</v>
      </c>
      <c r="E43" s="87">
        <v>33.078689440000005</v>
      </c>
      <c r="F43" s="5"/>
      <c r="G43" s="5"/>
      <c r="H43" s="5"/>
      <c r="I43" s="5"/>
      <c r="J43" s="5"/>
    </row>
    <row r="44" spans="2:10" x14ac:dyDescent="0.35">
      <c r="B44" s="9" t="s">
        <v>23</v>
      </c>
      <c r="C44" s="1" t="s">
        <v>7</v>
      </c>
      <c r="D44" s="1" t="s">
        <v>17</v>
      </c>
      <c r="E44" s="87">
        <v>0.27381988000000013</v>
      </c>
      <c r="F44" s="5"/>
      <c r="G44" s="5"/>
      <c r="H44" s="5"/>
      <c r="I44" s="5"/>
      <c r="J44" s="5"/>
    </row>
    <row r="45" spans="2:10" x14ac:dyDescent="0.35">
      <c r="B45" s="9" t="s">
        <v>23</v>
      </c>
      <c r="C45" s="1" t="s">
        <v>7</v>
      </c>
      <c r="D45" s="1" t="s">
        <v>18</v>
      </c>
      <c r="E45" s="87"/>
      <c r="F45" s="5"/>
      <c r="G45" s="5"/>
      <c r="H45" s="5"/>
      <c r="I45" s="5"/>
      <c r="J45" s="5"/>
    </row>
    <row r="46" spans="2:10" x14ac:dyDescent="0.35">
      <c r="B46" s="9" t="s">
        <v>23</v>
      </c>
      <c r="C46" s="1" t="s">
        <v>7</v>
      </c>
      <c r="D46" s="1" t="s">
        <v>19</v>
      </c>
      <c r="E46" s="87"/>
      <c r="F46" s="5"/>
      <c r="G46" s="5"/>
      <c r="H46" s="5"/>
      <c r="I46" s="5"/>
      <c r="J46" s="5"/>
    </row>
    <row r="47" spans="2:10" x14ac:dyDescent="0.35">
      <c r="B47" s="9" t="s">
        <v>23</v>
      </c>
      <c r="C47" s="1" t="s">
        <v>7</v>
      </c>
      <c r="D47" s="1" t="s">
        <v>20</v>
      </c>
      <c r="E47" s="86">
        <v>30.387962399999999</v>
      </c>
      <c r="F47" s="5"/>
      <c r="G47" s="5"/>
      <c r="H47" s="5"/>
      <c r="I47" s="5"/>
      <c r="J47" s="5"/>
    </row>
    <row r="48" spans="2:10" x14ac:dyDescent="0.35">
      <c r="B48" s="12" t="s">
        <v>23</v>
      </c>
      <c r="C48" s="13" t="s">
        <v>7</v>
      </c>
      <c r="D48" s="13" t="s">
        <v>21</v>
      </c>
      <c r="E48" s="74">
        <f>SUM(E35:E47)</f>
        <v>177.57636452</v>
      </c>
      <c r="F48" s="5"/>
      <c r="G48" s="5"/>
      <c r="H48" s="5"/>
      <c r="I48" s="5"/>
      <c r="J48" s="5"/>
    </row>
    <row r="49" spans="2:10" x14ac:dyDescent="0.35">
      <c r="B49" s="9" t="s">
        <v>24</v>
      </c>
      <c r="C49" s="1" t="s">
        <v>7</v>
      </c>
      <c r="D49" s="17" t="s">
        <v>8</v>
      </c>
      <c r="E49" s="87"/>
      <c r="G49" s="5"/>
      <c r="H49" s="5"/>
      <c r="I49" s="5"/>
      <c r="J49" s="5"/>
    </row>
    <row r="50" spans="2:10" x14ac:dyDescent="0.35">
      <c r="B50" s="9" t="s">
        <v>24</v>
      </c>
      <c r="C50" s="1" t="s">
        <v>7</v>
      </c>
      <c r="D50" s="1" t="s">
        <v>9</v>
      </c>
      <c r="E50" s="87"/>
      <c r="G50" s="5"/>
      <c r="H50" s="5"/>
      <c r="I50" s="5"/>
      <c r="J50" s="5"/>
    </row>
    <row r="51" spans="2:10" x14ac:dyDescent="0.35">
      <c r="B51" s="9" t="s">
        <v>24</v>
      </c>
      <c r="C51" s="1" t="s">
        <v>7</v>
      </c>
      <c r="D51" s="1" t="s">
        <v>10</v>
      </c>
      <c r="E51" s="87">
        <v>12886.016884799999</v>
      </c>
      <c r="G51" s="5"/>
      <c r="H51" s="5"/>
      <c r="I51" s="5"/>
      <c r="J51" s="5"/>
    </row>
    <row r="52" spans="2:10" x14ac:dyDescent="0.35">
      <c r="B52" s="9" t="s">
        <v>24</v>
      </c>
      <c r="C52" s="1" t="s">
        <v>7</v>
      </c>
      <c r="D52" s="1" t="s">
        <v>11</v>
      </c>
      <c r="E52" s="87"/>
    </row>
    <row r="53" spans="2:10" x14ac:dyDescent="0.35">
      <c r="B53" s="9" t="s">
        <v>24</v>
      </c>
      <c r="C53" s="1" t="s">
        <v>7</v>
      </c>
      <c r="D53" s="1" t="s">
        <v>12</v>
      </c>
      <c r="E53" s="87"/>
    </row>
    <row r="54" spans="2:10" x14ac:dyDescent="0.35">
      <c r="B54" s="9" t="s">
        <v>24</v>
      </c>
      <c r="C54" s="1" t="s">
        <v>7</v>
      </c>
      <c r="D54" s="1" t="s">
        <v>13</v>
      </c>
      <c r="E54" s="87"/>
    </row>
    <row r="55" spans="2:10" x14ac:dyDescent="0.35">
      <c r="B55" s="9" t="s">
        <v>24</v>
      </c>
      <c r="C55" s="1" t="s">
        <v>7</v>
      </c>
      <c r="D55" s="1" t="s">
        <v>14</v>
      </c>
      <c r="E55" s="87"/>
    </row>
    <row r="56" spans="2:10" x14ac:dyDescent="0.35">
      <c r="B56" s="9" t="s">
        <v>24</v>
      </c>
      <c r="C56" s="1" t="s">
        <v>7</v>
      </c>
      <c r="D56" s="1" t="s">
        <v>15</v>
      </c>
      <c r="E56" s="87"/>
      <c r="G56" s="11"/>
      <c r="H56" s="11"/>
      <c r="I56" s="11"/>
      <c r="J56" s="11"/>
    </row>
    <row r="57" spans="2:10" x14ac:dyDescent="0.35">
      <c r="B57" s="9" t="s">
        <v>24</v>
      </c>
      <c r="C57" s="1" t="s">
        <v>7</v>
      </c>
      <c r="D57" s="1" t="s">
        <v>16</v>
      </c>
      <c r="E57" s="87">
        <v>639.40533504000007</v>
      </c>
      <c r="G57" s="5"/>
      <c r="H57" s="5"/>
      <c r="I57" s="5"/>
      <c r="J57" s="5"/>
    </row>
    <row r="58" spans="2:10" x14ac:dyDescent="0.35">
      <c r="B58" s="9" t="s">
        <v>24</v>
      </c>
      <c r="C58" s="1" t="s">
        <v>7</v>
      </c>
      <c r="D58" s="1" t="s">
        <v>17</v>
      </c>
      <c r="E58" s="87">
        <v>31.968061079999998</v>
      </c>
      <c r="G58" s="5"/>
      <c r="H58" s="5"/>
      <c r="I58" s="5"/>
      <c r="J58" s="5"/>
    </row>
    <row r="59" spans="2:10" x14ac:dyDescent="0.35">
      <c r="B59" s="9" t="s">
        <v>24</v>
      </c>
      <c r="C59" s="1" t="s">
        <v>7</v>
      </c>
      <c r="D59" s="1" t="s">
        <v>18</v>
      </c>
      <c r="E59" s="87"/>
      <c r="G59" s="5"/>
      <c r="H59" s="5"/>
      <c r="I59" s="5"/>
      <c r="J59" s="5"/>
    </row>
    <row r="60" spans="2:10" x14ac:dyDescent="0.35">
      <c r="B60" s="9" t="s">
        <v>24</v>
      </c>
      <c r="C60" s="1" t="s">
        <v>7</v>
      </c>
      <c r="D60" s="1" t="s">
        <v>19</v>
      </c>
      <c r="E60" s="87"/>
      <c r="G60" s="5"/>
      <c r="H60" s="5"/>
      <c r="I60" s="5"/>
      <c r="J60" s="5"/>
    </row>
    <row r="61" spans="2:10" x14ac:dyDescent="0.35">
      <c r="B61" s="9" t="s">
        <v>24</v>
      </c>
      <c r="C61" s="1" t="s">
        <v>7</v>
      </c>
      <c r="D61" s="1" t="s">
        <v>20</v>
      </c>
      <c r="E61" s="86">
        <v>2034.5849314</v>
      </c>
      <c r="G61" s="5"/>
      <c r="H61" s="5"/>
      <c r="I61" s="5"/>
      <c r="J61" s="5"/>
    </row>
    <row r="62" spans="2:10" x14ac:dyDescent="0.35">
      <c r="B62" s="12" t="s">
        <v>24</v>
      </c>
      <c r="C62" s="13" t="s">
        <v>7</v>
      </c>
      <c r="D62" s="13" t="s">
        <v>21</v>
      </c>
      <c r="E62" s="74">
        <f>SUM(E49:E61)</f>
        <v>15591.975212320001</v>
      </c>
      <c r="G62" s="5"/>
      <c r="H62" s="5"/>
      <c r="I62" s="5"/>
      <c r="J62" s="5"/>
    </row>
    <row r="63" spans="2:10" x14ac:dyDescent="0.35">
      <c r="B63" s="9" t="s">
        <v>25</v>
      </c>
      <c r="C63" s="1" t="s">
        <v>7</v>
      </c>
      <c r="D63" s="17" t="s">
        <v>8</v>
      </c>
      <c r="E63" s="87"/>
      <c r="G63" s="5"/>
      <c r="H63" s="5"/>
      <c r="I63" s="5"/>
      <c r="J63" s="5"/>
    </row>
    <row r="64" spans="2:10" x14ac:dyDescent="0.35">
      <c r="B64" s="9" t="s">
        <v>25</v>
      </c>
      <c r="C64" s="1" t="s">
        <v>7</v>
      </c>
      <c r="D64" s="1" t="s">
        <v>9</v>
      </c>
      <c r="E64" s="87"/>
      <c r="G64" s="5"/>
      <c r="H64" s="5"/>
      <c r="I64" s="5"/>
      <c r="J64" s="5"/>
    </row>
    <row r="65" spans="2:10" x14ac:dyDescent="0.35">
      <c r="B65" s="9" t="s">
        <v>25</v>
      </c>
      <c r="C65" s="1" t="s">
        <v>7</v>
      </c>
      <c r="D65" s="1" t="s">
        <v>10</v>
      </c>
      <c r="E65" s="87">
        <v>569.32909124999992</v>
      </c>
      <c r="G65" s="5"/>
      <c r="H65" s="5"/>
      <c r="I65" s="5"/>
      <c r="J65" s="5"/>
    </row>
    <row r="66" spans="2:10" x14ac:dyDescent="0.35">
      <c r="B66" s="9" t="s">
        <v>25</v>
      </c>
      <c r="C66" s="1" t="s">
        <v>7</v>
      </c>
      <c r="D66" s="1" t="s">
        <v>11</v>
      </c>
      <c r="E66" s="87"/>
      <c r="G66" s="5"/>
      <c r="H66" s="5"/>
      <c r="I66" s="5"/>
      <c r="J66" s="5"/>
    </row>
    <row r="67" spans="2:10" x14ac:dyDescent="0.35">
      <c r="B67" s="9" t="s">
        <v>25</v>
      </c>
      <c r="C67" s="1" t="s">
        <v>7</v>
      </c>
      <c r="D67" s="1" t="s">
        <v>12</v>
      </c>
      <c r="E67" s="87"/>
      <c r="G67" s="5"/>
      <c r="H67" s="5"/>
      <c r="I67" s="5"/>
      <c r="J67" s="5"/>
    </row>
    <row r="68" spans="2:10" x14ac:dyDescent="0.35">
      <c r="B68" s="9" t="s">
        <v>25</v>
      </c>
      <c r="C68" s="1" t="s">
        <v>7</v>
      </c>
      <c r="D68" s="1" t="s">
        <v>13</v>
      </c>
      <c r="E68" s="87"/>
      <c r="G68" s="5"/>
      <c r="H68" s="5"/>
      <c r="I68" s="5"/>
      <c r="J68" s="5"/>
    </row>
    <row r="69" spans="2:10" x14ac:dyDescent="0.35">
      <c r="B69" s="9" t="s">
        <v>25</v>
      </c>
      <c r="C69" s="1" t="s">
        <v>7</v>
      </c>
      <c r="D69" s="1" t="s">
        <v>14</v>
      </c>
      <c r="E69" s="87"/>
      <c r="G69" s="5"/>
      <c r="H69" s="5"/>
      <c r="I69" s="5"/>
      <c r="J69" s="5"/>
    </row>
    <row r="70" spans="2:10" x14ac:dyDescent="0.35">
      <c r="B70" s="9" t="s">
        <v>25</v>
      </c>
      <c r="C70" s="1" t="s">
        <v>7</v>
      </c>
      <c r="D70" s="1" t="s">
        <v>15</v>
      </c>
      <c r="E70" s="87"/>
      <c r="G70" s="5"/>
      <c r="H70" s="5"/>
      <c r="I70" s="5"/>
      <c r="J70" s="5"/>
    </row>
    <row r="71" spans="2:10" x14ac:dyDescent="0.35">
      <c r="B71" s="9" t="s">
        <v>25</v>
      </c>
      <c r="C71" s="1" t="s">
        <v>7</v>
      </c>
      <c r="D71" s="1" t="s">
        <v>16</v>
      </c>
      <c r="E71" s="87">
        <v>68.27282630000002</v>
      </c>
      <c r="G71" s="5"/>
      <c r="H71" s="5"/>
      <c r="I71" s="5"/>
      <c r="J71" s="5"/>
    </row>
    <row r="72" spans="2:10" x14ac:dyDescent="0.35">
      <c r="B72" s="9" t="s">
        <v>25</v>
      </c>
      <c r="C72" s="1" t="s">
        <v>7</v>
      </c>
      <c r="D72" s="1" t="s">
        <v>17</v>
      </c>
      <c r="E72" s="87">
        <v>1.4029169750000001</v>
      </c>
      <c r="G72" s="5"/>
      <c r="H72" s="5"/>
      <c r="I72" s="5"/>
      <c r="J72" s="5"/>
    </row>
    <row r="73" spans="2:10" x14ac:dyDescent="0.35">
      <c r="B73" s="9" t="s">
        <v>25</v>
      </c>
      <c r="C73" s="1" t="s">
        <v>7</v>
      </c>
      <c r="D73" s="1" t="s">
        <v>18</v>
      </c>
      <c r="E73" s="87"/>
      <c r="F73" s="5"/>
      <c r="G73" s="5"/>
      <c r="H73" s="5"/>
      <c r="I73" s="5"/>
      <c r="J73" s="5"/>
    </row>
    <row r="74" spans="2:10" x14ac:dyDescent="0.35">
      <c r="B74" s="9" t="s">
        <v>25</v>
      </c>
      <c r="C74" s="1" t="s">
        <v>7</v>
      </c>
      <c r="D74" s="1" t="s">
        <v>19</v>
      </c>
      <c r="E74" s="87"/>
      <c r="F74" s="5"/>
      <c r="G74" s="5"/>
      <c r="H74" s="5"/>
      <c r="I74" s="5"/>
      <c r="J74" s="5"/>
    </row>
    <row r="75" spans="2:10" x14ac:dyDescent="0.35">
      <c r="B75" s="9" t="s">
        <v>25</v>
      </c>
      <c r="C75" s="1" t="s">
        <v>7</v>
      </c>
      <c r="D75" s="1" t="s">
        <v>20</v>
      </c>
      <c r="E75" s="86">
        <v>104.41266027500001</v>
      </c>
      <c r="G75" s="5"/>
      <c r="H75" s="5"/>
      <c r="I75" s="5"/>
      <c r="J75" s="5"/>
    </row>
    <row r="76" spans="2:10" x14ac:dyDescent="0.35">
      <c r="B76" s="12" t="s">
        <v>25</v>
      </c>
      <c r="C76" s="13" t="s">
        <v>7</v>
      </c>
      <c r="D76" s="13" t="s">
        <v>21</v>
      </c>
      <c r="E76" s="74">
        <f>SUM(E63:E75)</f>
        <v>743.41749479999999</v>
      </c>
      <c r="F76" s="5"/>
      <c r="G76" s="5"/>
      <c r="H76" s="5"/>
      <c r="I76" s="5"/>
      <c r="J76" s="5"/>
    </row>
    <row r="77" spans="2:10" x14ac:dyDescent="0.35">
      <c r="B77" s="9" t="s">
        <v>26</v>
      </c>
      <c r="C77" s="1" t="s">
        <v>7</v>
      </c>
      <c r="D77" s="17" t="s">
        <v>8</v>
      </c>
      <c r="E77" s="87"/>
      <c r="F77" s="5"/>
      <c r="G77" s="5"/>
      <c r="H77" s="5"/>
      <c r="I77" s="5"/>
      <c r="J77" s="5"/>
    </row>
    <row r="78" spans="2:10" x14ac:dyDescent="0.35">
      <c r="B78" s="9" t="s">
        <v>26</v>
      </c>
      <c r="C78" s="1" t="s">
        <v>7</v>
      </c>
      <c r="D78" s="1" t="s">
        <v>9</v>
      </c>
      <c r="E78" s="87"/>
      <c r="F78" s="5"/>
      <c r="G78" s="5"/>
      <c r="H78" s="5"/>
      <c r="I78" s="5"/>
      <c r="J78" s="5"/>
    </row>
    <row r="79" spans="2:10" x14ac:dyDescent="0.35">
      <c r="B79" s="9" t="s">
        <v>26</v>
      </c>
      <c r="C79" s="1" t="s">
        <v>7</v>
      </c>
      <c r="D79" s="1" t="s">
        <v>10</v>
      </c>
      <c r="E79" s="87">
        <v>320.64035554000003</v>
      </c>
      <c r="F79" s="5"/>
      <c r="G79" s="5"/>
      <c r="H79" s="5"/>
      <c r="I79" s="5"/>
      <c r="J79" s="5"/>
    </row>
    <row r="80" spans="2:10" x14ac:dyDescent="0.35">
      <c r="B80" s="9" t="s">
        <v>26</v>
      </c>
      <c r="C80" s="1" t="s">
        <v>7</v>
      </c>
      <c r="D80" s="1" t="s">
        <v>11</v>
      </c>
      <c r="E80" s="87"/>
      <c r="F80" s="5"/>
    </row>
    <row r="81" spans="2:10" x14ac:dyDescent="0.35">
      <c r="B81" s="9" t="s">
        <v>26</v>
      </c>
      <c r="C81" s="1" t="s">
        <v>7</v>
      </c>
      <c r="D81" s="1" t="s">
        <v>12</v>
      </c>
      <c r="E81" s="87"/>
      <c r="F81" s="5"/>
    </row>
    <row r="82" spans="2:10" x14ac:dyDescent="0.35">
      <c r="B82" s="9" t="s">
        <v>26</v>
      </c>
      <c r="C82" s="1" t="s">
        <v>7</v>
      </c>
      <c r="D82" s="1" t="s">
        <v>13</v>
      </c>
      <c r="E82" s="87"/>
      <c r="F82" s="5"/>
    </row>
    <row r="83" spans="2:10" x14ac:dyDescent="0.35">
      <c r="B83" s="9" t="s">
        <v>26</v>
      </c>
      <c r="C83" s="1" t="s">
        <v>7</v>
      </c>
      <c r="D83" s="1" t="s">
        <v>14</v>
      </c>
      <c r="E83" s="87"/>
      <c r="F83" s="5"/>
    </row>
    <row r="84" spans="2:10" x14ac:dyDescent="0.35">
      <c r="B84" s="9" t="s">
        <v>26</v>
      </c>
      <c r="C84" s="1" t="s">
        <v>7</v>
      </c>
      <c r="D84" s="1" t="s">
        <v>15</v>
      </c>
      <c r="E84" s="87"/>
      <c r="F84" s="5"/>
      <c r="G84" s="11"/>
      <c r="H84" s="11"/>
      <c r="I84" s="11"/>
      <c r="J84" s="11"/>
    </row>
    <row r="85" spans="2:10" x14ac:dyDescent="0.35">
      <c r="B85" s="9" t="s">
        <v>26</v>
      </c>
      <c r="C85" s="1" t="s">
        <v>7</v>
      </c>
      <c r="D85" s="1" t="s">
        <v>16</v>
      </c>
      <c r="E85" s="87">
        <v>19.571571992000003</v>
      </c>
      <c r="F85" s="5"/>
      <c r="G85" s="5"/>
      <c r="H85" s="5"/>
      <c r="I85" s="5"/>
      <c r="J85" s="5"/>
    </row>
    <row r="86" spans="2:10" x14ac:dyDescent="0.35">
      <c r="B86" s="9" t="s">
        <v>26</v>
      </c>
      <c r="C86" s="1" t="s">
        <v>7</v>
      </c>
      <c r="D86" s="1" t="s">
        <v>17</v>
      </c>
      <c r="E86" s="87">
        <v>0.79006053399999987</v>
      </c>
      <c r="F86" s="5"/>
      <c r="G86" s="5"/>
      <c r="H86" s="5"/>
      <c r="I86" s="5"/>
      <c r="J86" s="5"/>
    </row>
    <row r="87" spans="2:10" x14ac:dyDescent="0.35">
      <c r="B87" s="9" t="s">
        <v>26</v>
      </c>
      <c r="C87" s="1" t="s">
        <v>7</v>
      </c>
      <c r="D87" s="1" t="s">
        <v>18</v>
      </c>
      <c r="E87" s="87"/>
      <c r="F87" s="5"/>
      <c r="G87" s="5"/>
      <c r="H87" s="5"/>
      <c r="I87" s="5"/>
      <c r="J87" s="5"/>
    </row>
    <row r="88" spans="2:10" x14ac:dyDescent="0.35">
      <c r="B88" s="9" t="s">
        <v>26</v>
      </c>
      <c r="C88" s="1" t="s">
        <v>7</v>
      </c>
      <c r="D88" s="1" t="s">
        <v>19</v>
      </c>
      <c r="E88" s="87"/>
      <c r="F88" s="5"/>
      <c r="G88" s="5"/>
      <c r="H88" s="5"/>
      <c r="I88" s="5"/>
      <c r="J88" s="5"/>
    </row>
    <row r="89" spans="2:10" x14ac:dyDescent="0.35">
      <c r="B89" s="9" t="s">
        <v>26</v>
      </c>
      <c r="C89" s="1" t="s">
        <v>7</v>
      </c>
      <c r="D89" s="1" t="s">
        <v>20</v>
      </c>
      <c r="E89" s="86">
        <v>57.309159069999986</v>
      </c>
      <c r="F89" s="5"/>
      <c r="G89" s="5"/>
      <c r="H89" s="5"/>
      <c r="I89" s="5"/>
      <c r="J89" s="5"/>
    </row>
    <row r="90" spans="2:10" x14ac:dyDescent="0.35">
      <c r="B90" s="12" t="s">
        <v>26</v>
      </c>
      <c r="C90" s="13" t="s">
        <v>7</v>
      </c>
      <c r="D90" s="13" t="s">
        <v>21</v>
      </c>
      <c r="E90" s="74">
        <f>SUM(E77:E89)</f>
        <v>398.31114713599999</v>
      </c>
      <c r="F90" s="5"/>
      <c r="G90" s="5"/>
      <c r="H90" s="5"/>
      <c r="I90" s="5"/>
      <c r="J90" s="5"/>
    </row>
    <row r="91" spans="2:10" x14ac:dyDescent="0.35">
      <c r="B91" s="9" t="s">
        <v>27</v>
      </c>
      <c r="C91" s="1" t="s">
        <v>7</v>
      </c>
      <c r="D91" s="17" t="s">
        <v>8</v>
      </c>
      <c r="E91" s="87"/>
      <c r="F91" s="5"/>
      <c r="G91" s="5"/>
      <c r="H91" s="5"/>
      <c r="I91" s="5"/>
      <c r="J91" s="5"/>
    </row>
    <row r="92" spans="2:10" x14ac:dyDescent="0.35">
      <c r="B92" s="9" t="s">
        <v>27</v>
      </c>
      <c r="C92" s="1" t="s">
        <v>7</v>
      </c>
      <c r="D92" s="1" t="s">
        <v>9</v>
      </c>
      <c r="E92" s="87"/>
      <c r="F92" s="5"/>
      <c r="G92" s="5"/>
      <c r="H92" s="5"/>
      <c r="I92" s="5"/>
      <c r="J92" s="5"/>
    </row>
    <row r="93" spans="2:10" x14ac:dyDescent="0.35">
      <c r="B93" s="9" t="s">
        <v>27</v>
      </c>
      <c r="C93" s="1" t="s">
        <v>7</v>
      </c>
      <c r="D93" s="1" t="s">
        <v>10</v>
      </c>
      <c r="E93" s="87">
        <v>1354.9666682599991</v>
      </c>
      <c r="F93" s="5"/>
      <c r="G93" s="5"/>
      <c r="H93" s="5"/>
      <c r="I93" s="5"/>
      <c r="J93" s="5"/>
    </row>
    <row r="94" spans="2:10" x14ac:dyDescent="0.35">
      <c r="B94" s="9" t="s">
        <v>27</v>
      </c>
      <c r="C94" s="1" t="s">
        <v>7</v>
      </c>
      <c r="D94" s="1" t="s">
        <v>11</v>
      </c>
      <c r="E94" s="87"/>
      <c r="F94" s="5"/>
      <c r="G94" s="5"/>
      <c r="H94" s="5"/>
      <c r="I94" s="5"/>
      <c r="J94" s="5"/>
    </row>
    <row r="95" spans="2:10" x14ac:dyDescent="0.35">
      <c r="B95" s="9" t="s">
        <v>27</v>
      </c>
      <c r="C95" s="1" t="s">
        <v>7</v>
      </c>
      <c r="D95" s="1" t="s">
        <v>12</v>
      </c>
      <c r="E95" s="87"/>
      <c r="F95" s="5"/>
      <c r="G95" s="5"/>
      <c r="H95" s="5"/>
      <c r="I95" s="5"/>
      <c r="J95" s="5"/>
    </row>
    <row r="96" spans="2:10" x14ac:dyDescent="0.35">
      <c r="B96" s="9" t="s">
        <v>27</v>
      </c>
      <c r="C96" s="1" t="s">
        <v>7</v>
      </c>
      <c r="D96" s="1" t="s">
        <v>13</v>
      </c>
      <c r="E96" s="87"/>
      <c r="F96" s="5"/>
      <c r="G96" s="5"/>
      <c r="H96" s="5"/>
      <c r="I96" s="5"/>
      <c r="J96" s="5"/>
    </row>
    <row r="97" spans="2:10" x14ac:dyDescent="0.35">
      <c r="B97" s="9" t="s">
        <v>27</v>
      </c>
      <c r="C97" s="1" t="s">
        <v>7</v>
      </c>
      <c r="D97" s="1" t="s">
        <v>14</v>
      </c>
      <c r="E97" s="87"/>
      <c r="F97" s="5"/>
      <c r="G97" s="5"/>
      <c r="H97" s="5"/>
      <c r="I97" s="5"/>
      <c r="J97" s="5"/>
    </row>
    <row r="98" spans="2:10" x14ac:dyDescent="0.35">
      <c r="B98" s="9" t="s">
        <v>27</v>
      </c>
      <c r="C98" s="1" t="s">
        <v>7</v>
      </c>
      <c r="D98" s="1" t="s">
        <v>15</v>
      </c>
      <c r="E98" s="87"/>
      <c r="F98" s="5"/>
      <c r="G98" s="5"/>
      <c r="H98" s="5"/>
      <c r="I98" s="5"/>
      <c r="J98" s="5"/>
    </row>
    <row r="99" spans="2:10" x14ac:dyDescent="0.35">
      <c r="B99" s="9" t="s">
        <v>27</v>
      </c>
      <c r="C99" s="1" t="s">
        <v>7</v>
      </c>
      <c r="D99" s="1" t="s">
        <v>16</v>
      </c>
      <c r="E99" s="87">
        <v>183.28900024800001</v>
      </c>
      <c r="F99" s="5"/>
      <c r="G99" s="5"/>
      <c r="H99" s="5"/>
      <c r="I99" s="5"/>
      <c r="J99" s="5"/>
    </row>
    <row r="100" spans="2:10" x14ac:dyDescent="0.35">
      <c r="B100" s="9" t="s">
        <v>27</v>
      </c>
      <c r="C100" s="1" t="s">
        <v>7</v>
      </c>
      <c r="D100" s="1" t="s">
        <v>17</v>
      </c>
      <c r="E100" s="87">
        <v>3.3410124459999988</v>
      </c>
      <c r="F100" s="5"/>
      <c r="G100" s="5"/>
      <c r="H100" s="5"/>
      <c r="I100" s="5"/>
      <c r="J100" s="5"/>
    </row>
    <row r="101" spans="2:10" x14ac:dyDescent="0.35">
      <c r="B101" s="9" t="s">
        <v>27</v>
      </c>
      <c r="C101" s="1" t="s">
        <v>7</v>
      </c>
      <c r="D101" s="1" t="s">
        <v>18</v>
      </c>
      <c r="E101" s="87"/>
      <c r="F101" s="5"/>
      <c r="G101" s="5"/>
      <c r="H101" s="5"/>
      <c r="I101" s="5"/>
      <c r="J101" s="5"/>
    </row>
    <row r="102" spans="2:10" x14ac:dyDescent="0.35">
      <c r="B102" s="9" t="s">
        <v>27</v>
      </c>
      <c r="C102" s="1" t="s">
        <v>7</v>
      </c>
      <c r="D102" s="1" t="s">
        <v>19</v>
      </c>
      <c r="E102" s="87"/>
      <c r="F102" s="5"/>
      <c r="G102" s="5"/>
      <c r="H102" s="5"/>
      <c r="I102" s="5"/>
      <c r="J102" s="5"/>
    </row>
    <row r="103" spans="2:10" x14ac:dyDescent="0.35">
      <c r="B103" s="9" t="s">
        <v>27</v>
      </c>
      <c r="C103" s="1" t="s">
        <v>7</v>
      </c>
      <c r="D103" s="1" t="s">
        <v>20</v>
      </c>
      <c r="E103" s="86">
        <v>247.65002382999998</v>
      </c>
      <c r="F103" s="5"/>
      <c r="G103" s="5"/>
      <c r="H103" s="5"/>
      <c r="I103" s="5"/>
      <c r="J103" s="5"/>
    </row>
    <row r="104" spans="2:10" x14ac:dyDescent="0.35">
      <c r="B104" s="12" t="s">
        <v>27</v>
      </c>
      <c r="C104" s="13" t="s">
        <v>7</v>
      </c>
      <c r="D104" s="13" t="s">
        <v>21</v>
      </c>
      <c r="E104" s="74">
        <f>SUM(E91:E103)</f>
        <v>1789.2467047839991</v>
      </c>
      <c r="F104" s="5"/>
      <c r="G104" s="5"/>
      <c r="H104" s="5"/>
      <c r="I104" s="5"/>
      <c r="J104" s="5"/>
    </row>
    <row r="105" spans="2:10" x14ac:dyDescent="0.35">
      <c r="B105" s="9" t="s">
        <v>28</v>
      </c>
      <c r="C105" s="1" t="s">
        <v>7</v>
      </c>
      <c r="D105" s="17" t="s">
        <v>8</v>
      </c>
      <c r="E105" s="87"/>
      <c r="F105" s="5"/>
      <c r="G105" s="5"/>
      <c r="H105" s="5"/>
      <c r="I105" s="5"/>
      <c r="J105" s="5"/>
    </row>
    <row r="106" spans="2:10" x14ac:dyDescent="0.35">
      <c r="B106" s="9" t="s">
        <v>28</v>
      </c>
      <c r="C106" s="1" t="s">
        <v>7</v>
      </c>
      <c r="D106" s="1" t="s">
        <v>9</v>
      </c>
      <c r="E106" s="87"/>
      <c r="F106" s="5"/>
      <c r="G106" s="5"/>
      <c r="H106" s="5"/>
      <c r="I106" s="5"/>
      <c r="J106" s="5"/>
    </row>
    <row r="107" spans="2:10" x14ac:dyDescent="0.35">
      <c r="B107" s="9" t="s">
        <v>28</v>
      </c>
      <c r="C107" s="1" t="s">
        <v>7</v>
      </c>
      <c r="D107" s="1" t="s">
        <v>10</v>
      </c>
      <c r="E107" s="87">
        <v>455.54074890999959</v>
      </c>
    </row>
    <row r="108" spans="2:10" x14ac:dyDescent="0.35">
      <c r="B108" s="9" t="s">
        <v>28</v>
      </c>
      <c r="C108" s="1" t="s">
        <v>7</v>
      </c>
      <c r="D108" s="1" t="s">
        <v>11</v>
      </c>
      <c r="E108" s="87"/>
      <c r="F108" s="11"/>
      <c r="G108" s="11"/>
      <c r="H108" s="11"/>
      <c r="I108" s="11"/>
      <c r="J108" s="11"/>
    </row>
    <row r="109" spans="2:10" x14ac:dyDescent="0.35">
      <c r="B109" s="9" t="s">
        <v>28</v>
      </c>
      <c r="C109" s="1" t="s">
        <v>7</v>
      </c>
      <c r="D109" s="1" t="s">
        <v>12</v>
      </c>
      <c r="E109" s="87"/>
      <c r="F109" s="11"/>
      <c r="G109" s="11"/>
      <c r="H109" s="11"/>
      <c r="I109" s="11"/>
      <c r="J109" s="11"/>
    </row>
    <row r="110" spans="2:10" x14ac:dyDescent="0.35">
      <c r="B110" s="9" t="s">
        <v>28</v>
      </c>
      <c r="C110" s="1" t="s">
        <v>7</v>
      </c>
      <c r="D110" s="1" t="s">
        <v>13</v>
      </c>
      <c r="E110" s="87"/>
      <c r="F110" s="11"/>
      <c r="G110" s="11"/>
      <c r="H110" s="11"/>
      <c r="I110" s="11"/>
      <c r="J110" s="11"/>
    </row>
    <row r="111" spans="2:10" x14ac:dyDescent="0.35">
      <c r="B111" s="9" t="s">
        <v>28</v>
      </c>
      <c r="C111" s="1" t="s">
        <v>7</v>
      </c>
      <c r="D111" s="1" t="s">
        <v>14</v>
      </c>
      <c r="E111" s="87"/>
      <c r="F111" s="11"/>
      <c r="G111" s="11"/>
      <c r="H111" s="11"/>
      <c r="I111" s="11"/>
      <c r="J111" s="11"/>
    </row>
    <row r="112" spans="2:10" x14ac:dyDescent="0.35">
      <c r="B112" s="9" t="s">
        <v>28</v>
      </c>
      <c r="C112" s="1" t="s">
        <v>7</v>
      </c>
      <c r="D112" s="1" t="s">
        <v>15</v>
      </c>
      <c r="E112" s="87"/>
      <c r="F112" s="5"/>
      <c r="G112" s="5"/>
      <c r="H112" s="5"/>
      <c r="I112" s="5"/>
      <c r="J112" s="5"/>
    </row>
    <row r="113" spans="2:10" x14ac:dyDescent="0.35">
      <c r="B113" s="9" t="s">
        <v>28</v>
      </c>
      <c r="C113" s="1" t="s">
        <v>7</v>
      </c>
      <c r="D113" s="1" t="s">
        <v>16</v>
      </c>
      <c r="E113" s="87">
        <v>38.165036868000037</v>
      </c>
      <c r="F113" s="5"/>
      <c r="G113" s="5"/>
      <c r="H113" s="5"/>
      <c r="I113" s="5"/>
      <c r="J113" s="5"/>
    </row>
    <row r="114" spans="2:10" x14ac:dyDescent="0.35">
      <c r="B114" s="9" t="s">
        <v>28</v>
      </c>
      <c r="C114" s="1" t="s">
        <v>7</v>
      </c>
      <c r="D114" s="1" t="s">
        <v>17</v>
      </c>
      <c r="E114" s="88">
        <v>1.117865560999999</v>
      </c>
      <c r="F114" s="5"/>
      <c r="G114" s="5"/>
      <c r="H114" s="5"/>
      <c r="I114" s="5"/>
      <c r="J114" s="5"/>
    </row>
    <row r="115" spans="2:10" x14ac:dyDescent="0.35">
      <c r="B115" s="9" t="s">
        <v>28</v>
      </c>
      <c r="C115" s="1" t="s">
        <v>7</v>
      </c>
      <c r="D115" s="1" t="s">
        <v>18</v>
      </c>
      <c r="E115" s="87"/>
      <c r="F115" s="5"/>
      <c r="G115" s="5"/>
      <c r="H115" s="5"/>
      <c r="I115" s="5"/>
      <c r="J115" s="5"/>
    </row>
    <row r="116" spans="2:10" x14ac:dyDescent="0.35">
      <c r="B116" s="9" t="s">
        <v>28</v>
      </c>
      <c r="C116" s="1" t="s">
        <v>7</v>
      </c>
      <c r="D116" s="1" t="s">
        <v>19</v>
      </c>
      <c r="E116" s="87"/>
      <c r="F116" s="5"/>
      <c r="G116" s="5"/>
      <c r="H116" s="5"/>
      <c r="I116" s="5"/>
      <c r="J116" s="5"/>
    </row>
    <row r="117" spans="2:10" x14ac:dyDescent="0.35">
      <c r="B117" s="9" t="s">
        <v>28</v>
      </c>
      <c r="C117" s="1" t="s">
        <v>7</v>
      </c>
      <c r="D117" s="1" t="s">
        <v>20</v>
      </c>
      <c r="E117" s="88">
        <v>87.702652404999967</v>
      </c>
      <c r="F117" s="5"/>
      <c r="G117" s="5"/>
      <c r="H117" s="5"/>
      <c r="I117" s="5"/>
      <c r="J117" s="5"/>
    </row>
    <row r="118" spans="2:10" x14ac:dyDescent="0.35">
      <c r="B118" s="12" t="s">
        <v>28</v>
      </c>
      <c r="C118" s="13" t="s">
        <v>7</v>
      </c>
      <c r="D118" s="13" t="s">
        <v>21</v>
      </c>
      <c r="E118" s="74">
        <f>SUM(E105:E117)</f>
        <v>582.52630374399951</v>
      </c>
      <c r="F118" s="5"/>
      <c r="G118" s="5"/>
      <c r="H118" s="5"/>
      <c r="I118" s="5"/>
      <c r="J118" s="5"/>
    </row>
    <row r="119" spans="2:10" x14ac:dyDescent="0.35">
      <c r="B119" s="9" t="s">
        <v>29</v>
      </c>
      <c r="C119" s="1" t="s">
        <v>7</v>
      </c>
      <c r="D119" s="17" t="s">
        <v>8</v>
      </c>
      <c r="E119" s="86"/>
      <c r="F119" s="5"/>
      <c r="G119" s="5"/>
      <c r="H119" s="5"/>
      <c r="I119" s="5"/>
      <c r="J119" s="5"/>
    </row>
    <row r="120" spans="2:10" x14ac:dyDescent="0.35">
      <c r="B120" s="9" t="s">
        <v>29</v>
      </c>
      <c r="C120" s="1" t="s">
        <v>7</v>
      </c>
      <c r="D120" s="1" t="s">
        <v>9</v>
      </c>
      <c r="E120" s="86"/>
      <c r="F120" s="5"/>
      <c r="G120" s="5"/>
      <c r="H120" s="5"/>
      <c r="I120" s="5"/>
      <c r="J120" s="5"/>
    </row>
    <row r="121" spans="2:10" x14ac:dyDescent="0.35">
      <c r="B121" s="9" t="s">
        <v>29</v>
      </c>
      <c r="C121" s="1" t="s">
        <v>7</v>
      </c>
      <c r="D121" s="1" t="s">
        <v>10</v>
      </c>
      <c r="E121" s="88">
        <v>1230.5007886099991</v>
      </c>
      <c r="F121" s="5"/>
      <c r="G121" s="5"/>
      <c r="H121" s="5"/>
      <c r="I121" s="5"/>
      <c r="J121" s="5"/>
    </row>
    <row r="122" spans="2:10" x14ac:dyDescent="0.35">
      <c r="B122" s="9" t="s">
        <v>29</v>
      </c>
      <c r="C122" s="1" t="s">
        <v>7</v>
      </c>
      <c r="D122" s="1" t="s">
        <v>11</v>
      </c>
      <c r="E122" s="86"/>
      <c r="F122" s="5"/>
      <c r="G122" s="5"/>
      <c r="H122" s="5"/>
      <c r="I122" s="5"/>
      <c r="J122" s="5"/>
    </row>
    <row r="123" spans="2:10" x14ac:dyDescent="0.35">
      <c r="B123" s="9" t="s">
        <v>29</v>
      </c>
      <c r="C123" s="1" t="s">
        <v>7</v>
      </c>
      <c r="D123" s="1" t="s">
        <v>12</v>
      </c>
      <c r="E123" s="86"/>
      <c r="F123" s="5"/>
      <c r="G123" s="5"/>
      <c r="H123" s="5"/>
      <c r="I123" s="5"/>
      <c r="J123" s="5"/>
    </row>
    <row r="124" spans="2:10" x14ac:dyDescent="0.35">
      <c r="B124" s="9" t="s">
        <v>29</v>
      </c>
      <c r="C124" s="1" t="s">
        <v>7</v>
      </c>
      <c r="D124" s="1" t="s">
        <v>13</v>
      </c>
      <c r="E124" s="86"/>
      <c r="F124" s="5"/>
      <c r="G124" s="5"/>
      <c r="H124" s="5"/>
      <c r="I124" s="5"/>
      <c r="J124" s="5"/>
    </row>
    <row r="125" spans="2:10" x14ac:dyDescent="0.35">
      <c r="B125" s="9" t="s">
        <v>29</v>
      </c>
      <c r="C125" s="1" t="s">
        <v>7</v>
      </c>
      <c r="D125" s="1" t="s">
        <v>14</v>
      </c>
      <c r="E125" s="86"/>
      <c r="F125" s="5"/>
      <c r="G125" s="5"/>
      <c r="H125" s="5"/>
      <c r="I125" s="5"/>
      <c r="J125" s="5"/>
    </row>
    <row r="126" spans="2:10" x14ac:dyDescent="0.35">
      <c r="B126" s="9" t="s">
        <v>29</v>
      </c>
      <c r="C126" s="1" t="s">
        <v>7</v>
      </c>
      <c r="D126" s="1" t="s">
        <v>15</v>
      </c>
      <c r="E126" s="86"/>
      <c r="F126" s="5"/>
      <c r="G126" s="5"/>
      <c r="H126" s="5"/>
      <c r="I126" s="5"/>
      <c r="J126" s="5"/>
    </row>
    <row r="127" spans="2:10" x14ac:dyDescent="0.35">
      <c r="B127" s="9" t="s">
        <v>29</v>
      </c>
      <c r="C127" s="1" t="s">
        <v>7</v>
      </c>
      <c r="D127" s="1" t="s">
        <v>16</v>
      </c>
      <c r="E127" s="88">
        <v>554.53393882800049</v>
      </c>
      <c r="F127" s="5"/>
      <c r="G127" s="5"/>
      <c r="H127" s="5"/>
      <c r="I127" s="5"/>
      <c r="J127" s="5"/>
    </row>
    <row r="128" spans="2:10" x14ac:dyDescent="0.35">
      <c r="B128" s="9" t="s">
        <v>29</v>
      </c>
      <c r="C128" s="1" t="s">
        <v>7</v>
      </c>
      <c r="D128" s="1" t="s">
        <v>17</v>
      </c>
      <c r="E128" s="88">
        <v>2.9776272309999983</v>
      </c>
      <c r="F128" s="5"/>
      <c r="G128" s="5"/>
      <c r="H128" s="5"/>
      <c r="I128" s="5"/>
      <c r="J128" s="5"/>
    </row>
    <row r="129" spans="2:10" x14ac:dyDescent="0.35">
      <c r="B129" s="9" t="s">
        <v>29</v>
      </c>
      <c r="C129" s="1" t="s">
        <v>7</v>
      </c>
      <c r="D129" s="1" t="s">
        <v>18</v>
      </c>
      <c r="E129" s="86"/>
      <c r="F129" s="5"/>
      <c r="G129" s="5"/>
      <c r="H129" s="5"/>
      <c r="I129" s="5"/>
      <c r="J129" s="5"/>
    </row>
    <row r="130" spans="2:10" x14ac:dyDescent="0.35">
      <c r="B130" s="9" t="s">
        <v>29</v>
      </c>
      <c r="C130" s="1" t="s">
        <v>7</v>
      </c>
      <c r="D130" s="1" t="s">
        <v>19</v>
      </c>
      <c r="E130" s="86"/>
      <c r="F130" s="5"/>
      <c r="G130" s="5"/>
      <c r="H130" s="5"/>
      <c r="I130" s="5"/>
      <c r="J130" s="5"/>
    </row>
    <row r="131" spans="2:10" x14ac:dyDescent="0.35">
      <c r="B131" s="9" t="s">
        <v>29</v>
      </c>
      <c r="C131" s="1" t="s">
        <v>7</v>
      </c>
      <c r="D131" s="1" t="s">
        <v>20</v>
      </c>
      <c r="E131" s="88">
        <v>323.62032945499999</v>
      </c>
      <c r="F131" s="5"/>
      <c r="G131" s="5"/>
      <c r="H131" s="5"/>
      <c r="I131" s="5"/>
      <c r="J131" s="5"/>
    </row>
    <row r="132" spans="2:10" x14ac:dyDescent="0.35">
      <c r="B132" s="12" t="s">
        <v>29</v>
      </c>
      <c r="C132" s="13" t="s">
        <v>7</v>
      </c>
      <c r="D132" s="13" t="s">
        <v>21</v>
      </c>
      <c r="E132" s="74">
        <f>SUM(E119:E131)</f>
        <v>2111.6326841239998</v>
      </c>
      <c r="F132" s="5"/>
      <c r="G132" s="5"/>
      <c r="H132" s="5"/>
      <c r="I132" s="5"/>
      <c r="J132" s="5"/>
    </row>
    <row r="133" spans="2:10" x14ac:dyDescent="0.35">
      <c r="B133" s="9" t="s">
        <v>30</v>
      </c>
      <c r="C133" s="1" t="s">
        <v>7</v>
      </c>
      <c r="D133" s="17" t="s">
        <v>8</v>
      </c>
      <c r="E133" s="86"/>
      <c r="F133" s="5"/>
      <c r="G133" s="5"/>
      <c r="H133" s="5"/>
      <c r="I133" s="5"/>
      <c r="J133" s="5"/>
    </row>
    <row r="134" spans="2:10" x14ac:dyDescent="0.35">
      <c r="B134" s="9" t="s">
        <v>30</v>
      </c>
      <c r="C134" s="1" t="s">
        <v>7</v>
      </c>
      <c r="D134" s="1" t="s">
        <v>9</v>
      </c>
      <c r="E134" s="86"/>
      <c r="F134" s="5"/>
      <c r="G134" s="5"/>
      <c r="H134" s="5"/>
      <c r="I134" s="5"/>
      <c r="J134" s="5"/>
    </row>
    <row r="135" spans="2:10" x14ac:dyDescent="0.35">
      <c r="B135" s="9" t="s">
        <v>30</v>
      </c>
      <c r="C135" s="1" t="s">
        <v>7</v>
      </c>
      <c r="D135" s="1" t="s">
        <v>10</v>
      </c>
      <c r="E135" s="88">
        <v>1283.5891648799989</v>
      </c>
    </row>
    <row r="136" spans="2:10" x14ac:dyDescent="0.35">
      <c r="B136" s="9" t="s">
        <v>30</v>
      </c>
      <c r="C136" s="1" t="s">
        <v>7</v>
      </c>
      <c r="D136" s="1" t="s">
        <v>11</v>
      </c>
      <c r="E136" s="86"/>
    </row>
    <row r="137" spans="2:10" x14ac:dyDescent="0.35">
      <c r="B137" s="9" t="s">
        <v>30</v>
      </c>
      <c r="C137" s="1" t="s">
        <v>7</v>
      </c>
      <c r="D137" s="1" t="s">
        <v>12</v>
      </c>
      <c r="E137" s="86"/>
    </row>
    <row r="138" spans="2:10" x14ac:dyDescent="0.35">
      <c r="B138" s="9" t="s">
        <v>30</v>
      </c>
      <c r="C138" s="1" t="s">
        <v>7</v>
      </c>
      <c r="D138" s="1" t="s">
        <v>13</v>
      </c>
      <c r="E138" s="86"/>
    </row>
    <row r="139" spans="2:10" x14ac:dyDescent="0.35">
      <c r="B139" s="9" t="s">
        <v>30</v>
      </c>
      <c r="C139" s="1" t="s">
        <v>7</v>
      </c>
      <c r="D139" s="1" t="s">
        <v>14</v>
      </c>
      <c r="E139" s="86"/>
      <c r="F139" s="11"/>
      <c r="G139" s="11"/>
      <c r="H139" s="11"/>
      <c r="I139" s="11"/>
      <c r="J139" s="11"/>
    </row>
    <row r="140" spans="2:10" x14ac:dyDescent="0.35">
      <c r="B140" s="9" t="s">
        <v>30</v>
      </c>
      <c r="C140" s="1" t="s">
        <v>7</v>
      </c>
      <c r="D140" s="1" t="s">
        <v>15</v>
      </c>
      <c r="E140" s="86"/>
      <c r="F140" s="5"/>
      <c r="G140" s="5"/>
      <c r="H140" s="5"/>
      <c r="I140" s="5"/>
      <c r="J140" s="5"/>
    </row>
    <row r="141" spans="2:10" x14ac:dyDescent="0.35">
      <c r="B141" s="9" t="s">
        <v>30</v>
      </c>
      <c r="C141" s="1" t="s">
        <v>7</v>
      </c>
      <c r="D141" s="1" t="s">
        <v>16</v>
      </c>
      <c r="E141" s="88">
        <v>73.613440223999987</v>
      </c>
      <c r="F141" s="5"/>
      <c r="G141" s="5"/>
      <c r="H141" s="5"/>
      <c r="I141" s="5"/>
      <c r="J141" s="5"/>
    </row>
    <row r="142" spans="2:10" x14ac:dyDescent="0.35">
      <c r="B142" s="9" t="s">
        <v>30</v>
      </c>
      <c r="C142" s="1" t="s">
        <v>7</v>
      </c>
      <c r="D142" s="1" t="s">
        <v>17</v>
      </c>
      <c r="E142" s="88">
        <v>3.1697520479999981</v>
      </c>
      <c r="F142" s="5"/>
      <c r="G142" s="5"/>
      <c r="H142" s="5"/>
      <c r="I142" s="5"/>
      <c r="J142" s="5"/>
    </row>
    <row r="143" spans="2:10" x14ac:dyDescent="0.35">
      <c r="B143" s="9" t="s">
        <v>30</v>
      </c>
      <c r="C143" s="1" t="s">
        <v>7</v>
      </c>
      <c r="D143" s="1" t="s">
        <v>18</v>
      </c>
      <c r="E143" s="86"/>
      <c r="F143" s="5"/>
      <c r="G143" s="5"/>
      <c r="H143" s="5"/>
      <c r="I143" s="5"/>
      <c r="J143" s="5"/>
    </row>
    <row r="144" spans="2:10" x14ac:dyDescent="0.35">
      <c r="B144" s="9" t="s">
        <v>30</v>
      </c>
      <c r="C144" s="1" t="s">
        <v>7</v>
      </c>
      <c r="D144" s="1" t="s">
        <v>19</v>
      </c>
      <c r="E144" s="86"/>
      <c r="F144" s="5"/>
      <c r="G144" s="5"/>
      <c r="H144" s="5"/>
      <c r="I144" s="5"/>
      <c r="J144" s="5"/>
    </row>
    <row r="145" spans="2:10" x14ac:dyDescent="0.35">
      <c r="B145" s="9" t="s">
        <v>30</v>
      </c>
      <c r="C145" s="1" t="s">
        <v>7</v>
      </c>
      <c r="D145" s="1" t="s">
        <v>20</v>
      </c>
      <c r="E145" s="88">
        <v>220.77664704</v>
      </c>
      <c r="F145" s="5"/>
      <c r="G145" s="5"/>
      <c r="H145" s="5"/>
      <c r="I145" s="5"/>
      <c r="J145" s="5"/>
    </row>
    <row r="146" spans="2:10" x14ac:dyDescent="0.35">
      <c r="B146" s="12" t="s">
        <v>30</v>
      </c>
      <c r="C146" s="13" t="s">
        <v>7</v>
      </c>
      <c r="D146" s="13" t="s">
        <v>21</v>
      </c>
      <c r="E146" s="74">
        <f>SUM(E133:E145)</f>
        <v>1581.1490041919988</v>
      </c>
      <c r="F146" s="5"/>
      <c r="G146" s="5"/>
      <c r="H146" s="5"/>
      <c r="I146" s="5"/>
      <c r="J146" s="5"/>
    </row>
    <row r="147" spans="2:10" x14ac:dyDescent="0.35">
      <c r="B147" s="9" t="s">
        <v>31</v>
      </c>
      <c r="C147" s="1" t="s">
        <v>7</v>
      </c>
      <c r="D147" s="17" t="s">
        <v>8</v>
      </c>
      <c r="E147" s="86"/>
      <c r="F147" s="5"/>
      <c r="G147" s="5"/>
      <c r="H147" s="5"/>
      <c r="I147" s="5"/>
      <c r="J147" s="5"/>
    </row>
    <row r="148" spans="2:10" x14ac:dyDescent="0.35">
      <c r="B148" s="9" t="s">
        <v>31</v>
      </c>
      <c r="C148" s="1" t="s">
        <v>7</v>
      </c>
      <c r="D148" s="1" t="s">
        <v>9</v>
      </c>
      <c r="E148" s="86"/>
      <c r="F148" s="5"/>
      <c r="G148" s="5"/>
      <c r="H148" s="5"/>
      <c r="I148" s="5"/>
      <c r="J148" s="5"/>
    </row>
    <row r="149" spans="2:10" x14ac:dyDescent="0.35">
      <c r="B149" s="9" t="s">
        <v>31</v>
      </c>
      <c r="C149" s="1" t="s">
        <v>7</v>
      </c>
      <c r="D149" s="1" t="s">
        <v>10</v>
      </c>
      <c r="E149" s="88">
        <v>269.83982512999989</v>
      </c>
      <c r="F149" s="5"/>
      <c r="G149" s="5"/>
      <c r="H149" s="5"/>
      <c r="I149" s="5"/>
      <c r="J149" s="5"/>
    </row>
    <row r="150" spans="2:10" x14ac:dyDescent="0.35">
      <c r="B150" s="9" t="s">
        <v>31</v>
      </c>
      <c r="C150" s="1" t="s">
        <v>7</v>
      </c>
      <c r="D150" s="1" t="s">
        <v>11</v>
      </c>
      <c r="E150" s="86"/>
      <c r="F150" s="5"/>
      <c r="G150" s="5"/>
      <c r="H150" s="5"/>
      <c r="I150" s="5"/>
      <c r="J150" s="5"/>
    </row>
    <row r="151" spans="2:10" x14ac:dyDescent="0.35">
      <c r="B151" s="9" t="s">
        <v>31</v>
      </c>
      <c r="C151" s="1" t="s">
        <v>7</v>
      </c>
      <c r="D151" s="1" t="s">
        <v>12</v>
      </c>
      <c r="E151" s="86"/>
      <c r="F151" s="5"/>
      <c r="G151" s="5"/>
      <c r="H151" s="5"/>
      <c r="I151" s="5"/>
      <c r="J151" s="5"/>
    </row>
    <row r="152" spans="2:10" x14ac:dyDescent="0.35">
      <c r="B152" s="9" t="s">
        <v>31</v>
      </c>
      <c r="C152" s="1" t="s">
        <v>7</v>
      </c>
      <c r="D152" s="1" t="s">
        <v>13</v>
      </c>
      <c r="E152" s="86"/>
      <c r="F152" s="5"/>
      <c r="G152" s="5"/>
      <c r="H152" s="5"/>
      <c r="I152" s="5"/>
      <c r="J152" s="5"/>
    </row>
    <row r="153" spans="2:10" x14ac:dyDescent="0.35">
      <c r="B153" s="9" t="s">
        <v>31</v>
      </c>
      <c r="C153" s="1" t="s">
        <v>7</v>
      </c>
      <c r="D153" s="1" t="s">
        <v>14</v>
      </c>
      <c r="E153" s="86"/>
      <c r="F153" s="5"/>
      <c r="G153" s="5"/>
      <c r="H153" s="5"/>
      <c r="I153" s="5"/>
      <c r="J153" s="5"/>
    </row>
    <row r="154" spans="2:10" x14ac:dyDescent="0.35">
      <c r="B154" s="9" t="s">
        <v>31</v>
      </c>
      <c r="C154" s="1" t="s">
        <v>7</v>
      </c>
      <c r="D154" s="1" t="s">
        <v>15</v>
      </c>
      <c r="E154" s="86"/>
      <c r="F154" s="5"/>
      <c r="G154" s="5"/>
      <c r="H154" s="5"/>
      <c r="I154" s="5"/>
      <c r="J154" s="5"/>
    </row>
    <row r="155" spans="2:10" x14ac:dyDescent="0.35">
      <c r="B155" s="9" t="s">
        <v>31</v>
      </c>
      <c r="C155" s="1" t="s">
        <v>7</v>
      </c>
      <c r="D155" s="1" t="s">
        <v>16</v>
      </c>
      <c r="E155" s="88">
        <v>610.72058012399873</v>
      </c>
      <c r="F155" s="5"/>
      <c r="G155" s="5"/>
      <c r="H155" s="5"/>
      <c r="I155" s="5"/>
      <c r="J155" s="5"/>
    </row>
    <row r="156" spans="2:10" x14ac:dyDescent="0.35">
      <c r="B156" s="9" t="s">
        <v>31</v>
      </c>
      <c r="C156" s="1" t="s">
        <v>7</v>
      </c>
      <c r="D156" s="1" t="s">
        <v>17</v>
      </c>
      <c r="E156" s="88">
        <v>0.54325372299999997</v>
      </c>
      <c r="F156" s="5"/>
      <c r="G156" s="5"/>
      <c r="H156" s="5"/>
      <c r="I156" s="5"/>
      <c r="J156" s="5"/>
    </row>
    <row r="157" spans="2:10" x14ac:dyDescent="0.35">
      <c r="B157" s="9" t="s">
        <v>31</v>
      </c>
      <c r="C157" s="1" t="s">
        <v>7</v>
      </c>
      <c r="D157" s="1" t="s">
        <v>18</v>
      </c>
      <c r="E157" s="86"/>
      <c r="F157" s="5"/>
      <c r="G157" s="5"/>
      <c r="H157" s="5"/>
      <c r="I157" s="5"/>
      <c r="J157" s="5"/>
    </row>
    <row r="158" spans="2:10" x14ac:dyDescent="0.35">
      <c r="B158" s="9" t="s">
        <v>31</v>
      </c>
      <c r="C158" s="1" t="s">
        <v>7</v>
      </c>
      <c r="D158" s="1" t="s">
        <v>19</v>
      </c>
      <c r="E158" s="86"/>
      <c r="F158" s="5"/>
      <c r="G158" s="5"/>
      <c r="H158" s="5"/>
      <c r="I158" s="5"/>
      <c r="J158" s="5"/>
    </row>
    <row r="159" spans="2:10" x14ac:dyDescent="0.35">
      <c r="B159" s="9" t="s">
        <v>31</v>
      </c>
      <c r="C159" s="1" t="s">
        <v>7</v>
      </c>
      <c r="D159" s="1" t="s">
        <v>20</v>
      </c>
      <c r="E159" s="88">
        <v>240.96847451499968</v>
      </c>
      <c r="F159" s="5"/>
      <c r="G159" s="5"/>
      <c r="H159" s="5"/>
      <c r="I159" s="5"/>
      <c r="J159" s="5"/>
    </row>
    <row r="160" spans="2:10" x14ac:dyDescent="0.35">
      <c r="B160" s="12" t="s">
        <v>31</v>
      </c>
      <c r="C160" s="13" t="s">
        <v>7</v>
      </c>
      <c r="D160" s="13" t="s">
        <v>21</v>
      </c>
      <c r="E160" s="74">
        <f>SUM(E147:E159)</f>
        <v>1122.0721334919983</v>
      </c>
      <c r="F160" s="5"/>
      <c r="G160" s="5"/>
      <c r="H160" s="5"/>
      <c r="I160" s="5"/>
      <c r="J160" s="5"/>
    </row>
    <row r="161" spans="2:10" x14ac:dyDescent="0.35">
      <c r="B161" s="9" t="s">
        <v>32</v>
      </c>
      <c r="C161" s="1" t="s">
        <v>7</v>
      </c>
      <c r="D161" s="17" t="s">
        <v>8</v>
      </c>
      <c r="E161" s="86"/>
      <c r="F161" s="5"/>
      <c r="G161" s="5"/>
      <c r="H161" s="5"/>
      <c r="I161" s="5"/>
      <c r="J161" s="5"/>
    </row>
    <row r="162" spans="2:10" x14ac:dyDescent="0.35">
      <c r="B162" s="9" t="s">
        <v>32</v>
      </c>
      <c r="C162" s="1" t="s">
        <v>7</v>
      </c>
      <c r="D162" s="1" t="s">
        <v>9</v>
      </c>
      <c r="E162" s="86"/>
      <c r="F162" s="5"/>
      <c r="G162" s="5"/>
      <c r="H162" s="5"/>
      <c r="I162" s="5"/>
      <c r="J162" s="5"/>
    </row>
    <row r="163" spans="2:10" x14ac:dyDescent="0.35">
      <c r="B163" s="9" t="s">
        <v>32</v>
      </c>
      <c r="C163" s="1" t="s">
        <v>7</v>
      </c>
      <c r="D163" s="1" t="s">
        <v>10</v>
      </c>
      <c r="E163" s="88">
        <v>83.333233880000094</v>
      </c>
      <c r="F163" s="11"/>
      <c r="G163" s="11"/>
      <c r="H163" s="11"/>
      <c r="I163" s="11"/>
      <c r="J163" s="11"/>
    </row>
    <row r="164" spans="2:10" x14ac:dyDescent="0.35">
      <c r="B164" s="9" t="s">
        <v>32</v>
      </c>
      <c r="C164" s="1" t="s">
        <v>7</v>
      </c>
      <c r="D164" s="1" t="s">
        <v>11</v>
      </c>
      <c r="E164" s="86"/>
      <c r="F164" s="11"/>
      <c r="G164" s="11"/>
      <c r="H164" s="11"/>
      <c r="I164" s="11"/>
      <c r="J164" s="11"/>
    </row>
    <row r="165" spans="2:10" x14ac:dyDescent="0.35">
      <c r="B165" s="9" t="s">
        <v>32</v>
      </c>
      <c r="C165" s="1" t="s">
        <v>7</v>
      </c>
      <c r="D165" s="1" t="s">
        <v>12</v>
      </c>
      <c r="E165" s="86"/>
      <c r="F165" s="11"/>
      <c r="G165" s="11"/>
      <c r="H165" s="11"/>
      <c r="I165" s="11"/>
      <c r="J165" s="11"/>
    </row>
    <row r="166" spans="2:10" x14ac:dyDescent="0.35">
      <c r="B166" s="9" t="s">
        <v>32</v>
      </c>
      <c r="C166" s="1" t="s">
        <v>7</v>
      </c>
      <c r="D166" s="1" t="s">
        <v>13</v>
      </c>
      <c r="E166" s="86"/>
      <c r="F166" s="5"/>
      <c r="G166" s="5"/>
      <c r="H166" s="5"/>
      <c r="I166" s="5"/>
      <c r="J166" s="5"/>
    </row>
    <row r="167" spans="2:10" x14ac:dyDescent="0.35">
      <c r="B167" s="9" t="s">
        <v>32</v>
      </c>
      <c r="C167" s="1" t="s">
        <v>7</v>
      </c>
      <c r="D167" s="1" t="s">
        <v>14</v>
      </c>
      <c r="E167" s="86"/>
      <c r="F167" s="5"/>
      <c r="G167" s="5"/>
      <c r="H167" s="5"/>
      <c r="I167" s="5"/>
      <c r="J167" s="5"/>
    </row>
    <row r="168" spans="2:10" x14ac:dyDescent="0.35">
      <c r="B168" s="9" t="s">
        <v>32</v>
      </c>
      <c r="C168" s="1" t="s">
        <v>7</v>
      </c>
      <c r="D168" s="1" t="s">
        <v>15</v>
      </c>
      <c r="E168" s="86"/>
      <c r="F168" s="5"/>
      <c r="G168" s="5"/>
      <c r="H168" s="5"/>
      <c r="I168" s="5"/>
      <c r="J168" s="5"/>
    </row>
    <row r="169" spans="2:10" x14ac:dyDescent="0.35">
      <c r="B169" s="9" t="s">
        <v>32</v>
      </c>
      <c r="C169" s="1" t="s">
        <v>7</v>
      </c>
      <c r="D169" s="1" t="s">
        <v>16</v>
      </c>
      <c r="E169" s="88">
        <v>98.504987024000016</v>
      </c>
      <c r="F169" s="5"/>
      <c r="G169" s="5"/>
      <c r="H169" s="5"/>
      <c r="I169" s="5"/>
      <c r="J169" s="5"/>
    </row>
    <row r="170" spans="2:10" x14ac:dyDescent="0.35">
      <c r="B170" s="9" t="s">
        <v>32</v>
      </c>
      <c r="C170" s="1" t="s">
        <v>7</v>
      </c>
      <c r="D170" s="1" t="s">
        <v>17</v>
      </c>
      <c r="E170" s="88">
        <v>0.1815081480000002</v>
      </c>
      <c r="F170" s="5"/>
      <c r="G170" s="5"/>
      <c r="H170" s="5"/>
      <c r="I170" s="5"/>
      <c r="J170" s="5"/>
    </row>
    <row r="171" spans="2:10" x14ac:dyDescent="0.35">
      <c r="B171" s="9" t="s">
        <v>32</v>
      </c>
      <c r="C171" s="1" t="s">
        <v>7</v>
      </c>
      <c r="D171" s="1" t="s">
        <v>18</v>
      </c>
      <c r="E171" s="86"/>
      <c r="F171" s="5"/>
      <c r="G171" s="5"/>
      <c r="H171" s="5"/>
      <c r="I171" s="5"/>
      <c r="J171" s="5"/>
    </row>
    <row r="172" spans="2:10" x14ac:dyDescent="0.35">
      <c r="B172" s="9" t="s">
        <v>32</v>
      </c>
      <c r="C172" s="1" t="s">
        <v>7</v>
      </c>
      <c r="D172" s="1" t="s">
        <v>19</v>
      </c>
      <c r="E172" s="86"/>
      <c r="F172" s="5"/>
      <c r="G172" s="5"/>
      <c r="H172" s="5"/>
      <c r="I172" s="5"/>
      <c r="J172" s="5"/>
    </row>
    <row r="173" spans="2:10" x14ac:dyDescent="0.35">
      <c r="B173" s="9" t="s">
        <v>32</v>
      </c>
      <c r="C173" s="1" t="s">
        <v>7</v>
      </c>
      <c r="D173" s="1" t="s">
        <v>20</v>
      </c>
      <c r="E173" s="88">
        <v>50.758976340000011</v>
      </c>
    </row>
    <row r="174" spans="2:10" x14ac:dyDescent="0.35">
      <c r="B174" s="12" t="s">
        <v>32</v>
      </c>
      <c r="C174" s="13" t="s">
        <v>7</v>
      </c>
      <c r="D174" s="13" t="s">
        <v>21</v>
      </c>
      <c r="E174" s="74">
        <f>SUM(E161:E173)</f>
        <v>232.77870539200012</v>
      </c>
      <c r="F174" s="5"/>
      <c r="G174" s="5"/>
      <c r="H174" s="5"/>
      <c r="I174" s="5"/>
      <c r="J174" s="5"/>
    </row>
    <row r="175" spans="2:10" x14ac:dyDescent="0.35">
      <c r="B175" s="9" t="s">
        <v>33</v>
      </c>
      <c r="C175" s="1" t="s">
        <v>7</v>
      </c>
      <c r="D175" s="17" t="s">
        <v>8</v>
      </c>
      <c r="E175" s="86"/>
      <c r="F175" s="5"/>
      <c r="G175" s="5"/>
      <c r="H175" s="5"/>
      <c r="I175" s="5"/>
      <c r="J175" s="5"/>
    </row>
    <row r="176" spans="2:10" x14ac:dyDescent="0.35">
      <c r="B176" s="9" t="s">
        <v>33</v>
      </c>
      <c r="C176" s="1" t="s">
        <v>7</v>
      </c>
      <c r="D176" s="1" t="s">
        <v>9</v>
      </c>
      <c r="E176" s="86"/>
      <c r="F176" s="5"/>
      <c r="G176" s="5"/>
      <c r="H176" s="5"/>
      <c r="I176" s="5"/>
      <c r="J176" s="5"/>
    </row>
    <row r="177" spans="2:10" x14ac:dyDescent="0.35">
      <c r="B177" s="9" t="s">
        <v>33</v>
      </c>
      <c r="C177" s="1" t="s">
        <v>7</v>
      </c>
      <c r="D177" s="1" t="s">
        <v>10</v>
      </c>
      <c r="E177" s="88">
        <v>665.91946297000027</v>
      </c>
      <c r="F177" s="5"/>
      <c r="G177" s="5"/>
      <c r="H177" s="5"/>
      <c r="I177" s="5"/>
      <c r="J177" s="5"/>
    </row>
    <row r="178" spans="2:10" x14ac:dyDescent="0.35">
      <c r="B178" s="9" t="s">
        <v>33</v>
      </c>
      <c r="C178" s="1" t="s">
        <v>7</v>
      </c>
      <c r="D178" s="1" t="s">
        <v>11</v>
      </c>
      <c r="E178" s="86"/>
      <c r="F178" s="5"/>
      <c r="G178" s="5"/>
      <c r="H178" s="5"/>
      <c r="I178" s="5"/>
      <c r="J178" s="5"/>
    </row>
    <row r="179" spans="2:10" x14ac:dyDescent="0.35">
      <c r="B179" s="9" t="s">
        <v>33</v>
      </c>
      <c r="C179" s="1" t="s">
        <v>7</v>
      </c>
      <c r="D179" s="1" t="s">
        <v>12</v>
      </c>
      <c r="E179" s="86"/>
      <c r="F179" s="5"/>
      <c r="G179" s="5"/>
      <c r="H179" s="5"/>
      <c r="I179" s="5"/>
      <c r="J179" s="5"/>
    </row>
    <row r="180" spans="2:10" x14ac:dyDescent="0.35">
      <c r="B180" s="9" t="s">
        <v>33</v>
      </c>
      <c r="C180" s="1" t="s">
        <v>7</v>
      </c>
      <c r="D180" s="1" t="s">
        <v>13</v>
      </c>
      <c r="E180" s="86"/>
      <c r="F180" s="5"/>
      <c r="G180" s="5"/>
      <c r="H180" s="5"/>
      <c r="I180" s="5"/>
      <c r="J180" s="5"/>
    </row>
    <row r="181" spans="2:10" x14ac:dyDescent="0.35">
      <c r="B181" s="9" t="s">
        <v>33</v>
      </c>
      <c r="C181" s="1" t="s">
        <v>7</v>
      </c>
      <c r="D181" s="1" t="s">
        <v>14</v>
      </c>
      <c r="E181" s="86"/>
      <c r="F181" s="5"/>
      <c r="G181" s="5"/>
      <c r="H181" s="5"/>
      <c r="I181" s="5"/>
      <c r="J181" s="5"/>
    </row>
    <row r="182" spans="2:10" x14ac:dyDescent="0.35">
      <c r="B182" s="9" t="s">
        <v>33</v>
      </c>
      <c r="C182" s="1" t="s">
        <v>7</v>
      </c>
      <c r="D182" s="1" t="s">
        <v>15</v>
      </c>
      <c r="E182" s="86"/>
      <c r="F182" s="5"/>
      <c r="G182" s="5"/>
      <c r="H182" s="5"/>
      <c r="I182" s="5"/>
      <c r="J182" s="5"/>
    </row>
    <row r="183" spans="2:10" x14ac:dyDescent="0.35">
      <c r="B183" s="9" t="s">
        <v>33</v>
      </c>
      <c r="C183" s="1" t="s">
        <v>7</v>
      </c>
      <c r="D183" s="1" t="s">
        <v>16</v>
      </c>
      <c r="E183" s="88">
        <v>60.89215095600003</v>
      </c>
      <c r="F183" s="5"/>
      <c r="G183" s="5"/>
      <c r="H183" s="5"/>
      <c r="I183" s="5"/>
      <c r="J183" s="5"/>
    </row>
    <row r="184" spans="2:10" x14ac:dyDescent="0.35">
      <c r="B184" s="9" t="s">
        <v>33</v>
      </c>
      <c r="C184" s="1" t="s">
        <v>7</v>
      </c>
      <c r="D184" s="1" t="s">
        <v>17</v>
      </c>
      <c r="E184" s="88">
        <v>1.629679187</v>
      </c>
      <c r="F184" s="5"/>
      <c r="G184" s="5"/>
      <c r="H184" s="5"/>
      <c r="I184" s="5"/>
      <c r="J184" s="5"/>
    </row>
    <row r="185" spans="2:10" x14ac:dyDescent="0.35">
      <c r="B185" s="9" t="s">
        <v>33</v>
      </c>
      <c r="C185" s="1" t="s">
        <v>7</v>
      </c>
      <c r="D185" s="1" t="s">
        <v>18</v>
      </c>
      <c r="E185" s="86"/>
      <c r="F185" s="5"/>
      <c r="G185" s="5"/>
      <c r="H185" s="5"/>
      <c r="I185" s="5"/>
      <c r="J185" s="5"/>
    </row>
    <row r="186" spans="2:10" x14ac:dyDescent="0.35">
      <c r="B186" s="9" t="s">
        <v>33</v>
      </c>
      <c r="C186" s="1" t="s">
        <v>7</v>
      </c>
      <c r="D186" s="1" t="s">
        <v>19</v>
      </c>
      <c r="E186" s="86"/>
      <c r="F186" s="5"/>
      <c r="G186" s="5"/>
      <c r="H186" s="5"/>
      <c r="I186" s="5"/>
      <c r="J186" s="5"/>
    </row>
    <row r="187" spans="2:10" x14ac:dyDescent="0.35">
      <c r="B187" s="9" t="s">
        <v>33</v>
      </c>
      <c r="C187" s="1" t="s">
        <v>7</v>
      </c>
      <c r="D187" s="1" t="s">
        <v>20</v>
      </c>
      <c r="E187" s="88">
        <v>133.87896613499998</v>
      </c>
      <c r="F187" s="5"/>
      <c r="G187" s="5"/>
      <c r="H187" s="5"/>
      <c r="I187" s="5"/>
      <c r="J187" s="5"/>
    </row>
    <row r="188" spans="2:10" x14ac:dyDescent="0.35">
      <c r="B188" s="12" t="s">
        <v>33</v>
      </c>
      <c r="C188" s="13" t="s">
        <v>7</v>
      </c>
      <c r="D188" s="13" t="s">
        <v>21</v>
      </c>
      <c r="E188" s="74">
        <f>SUM(E175:E187)</f>
        <v>862.32025924800018</v>
      </c>
      <c r="F188" s="5"/>
      <c r="G188" s="5"/>
      <c r="H188" s="5"/>
      <c r="I188" s="5"/>
      <c r="J188" s="5"/>
    </row>
    <row r="189" spans="2:10" x14ac:dyDescent="0.35">
      <c r="B189" s="9" t="s">
        <v>34</v>
      </c>
      <c r="C189" s="1" t="s">
        <v>7</v>
      </c>
      <c r="D189" s="17" t="s">
        <v>8</v>
      </c>
      <c r="E189" s="86"/>
      <c r="F189" s="5"/>
      <c r="G189" s="5"/>
      <c r="H189" s="5"/>
      <c r="I189" s="5"/>
      <c r="J189" s="5"/>
    </row>
    <row r="190" spans="2:10" x14ac:dyDescent="0.35">
      <c r="B190" s="9" t="s">
        <v>34</v>
      </c>
      <c r="C190" s="1" t="s">
        <v>7</v>
      </c>
      <c r="D190" s="1" t="s">
        <v>9</v>
      </c>
      <c r="E190" s="86"/>
      <c r="F190" s="5"/>
      <c r="G190" s="5"/>
      <c r="H190" s="5"/>
      <c r="I190" s="5"/>
      <c r="J190" s="5"/>
    </row>
    <row r="191" spans="2:10" x14ac:dyDescent="0.35">
      <c r="B191" s="9" t="s">
        <v>34</v>
      </c>
      <c r="C191" s="1" t="s">
        <v>7</v>
      </c>
      <c r="D191" s="1" t="s">
        <v>10</v>
      </c>
      <c r="E191" s="88">
        <v>786.22525404000021</v>
      </c>
      <c r="F191" s="11"/>
      <c r="G191" s="11"/>
      <c r="H191" s="11"/>
      <c r="I191" s="11"/>
      <c r="J191" s="11"/>
    </row>
    <row r="192" spans="2:10" x14ac:dyDescent="0.35">
      <c r="B192" s="9" t="s">
        <v>34</v>
      </c>
      <c r="C192" s="1" t="s">
        <v>7</v>
      </c>
      <c r="D192" s="1" t="s">
        <v>11</v>
      </c>
      <c r="E192" s="86"/>
      <c r="F192" s="5"/>
      <c r="G192" s="5"/>
      <c r="H192" s="5"/>
      <c r="I192" s="5"/>
      <c r="J192" s="5"/>
    </row>
    <row r="193" spans="2:10" x14ac:dyDescent="0.35">
      <c r="B193" s="9" t="s">
        <v>34</v>
      </c>
      <c r="C193" s="1" t="s">
        <v>7</v>
      </c>
      <c r="D193" s="1" t="s">
        <v>12</v>
      </c>
      <c r="E193" s="86"/>
      <c r="F193" s="5"/>
      <c r="G193" s="5"/>
      <c r="H193" s="5"/>
      <c r="I193" s="5"/>
      <c r="J193" s="5"/>
    </row>
    <row r="194" spans="2:10" x14ac:dyDescent="0.35">
      <c r="B194" s="9" t="s">
        <v>34</v>
      </c>
      <c r="C194" s="1" t="s">
        <v>7</v>
      </c>
      <c r="D194" s="1" t="s">
        <v>13</v>
      </c>
      <c r="E194" s="86"/>
      <c r="F194" s="5"/>
      <c r="G194" s="5"/>
      <c r="H194" s="5"/>
      <c r="I194" s="5"/>
      <c r="J194" s="5"/>
    </row>
    <row r="195" spans="2:10" x14ac:dyDescent="0.35">
      <c r="B195" s="9" t="s">
        <v>34</v>
      </c>
      <c r="C195" s="1" t="s">
        <v>7</v>
      </c>
      <c r="D195" s="1" t="s">
        <v>14</v>
      </c>
      <c r="E195" s="86"/>
      <c r="F195" s="5"/>
      <c r="G195" s="5"/>
      <c r="H195" s="5"/>
      <c r="I195" s="5"/>
      <c r="J195" s="5"/>
    </row>
    <row r="196" spans="2:10" x14ac:dyDescent="0.35">
      <c r="B196" s="9" t="s">
        <v>34</v>
      </c>
      <c r="C196" s="1" t="s">
        <v>7</v>
      </c>
      <c r="D196" s="1" t="s">
        <v>15</v>
      </c>
      <c r="E196" s="86"/>
      <c r="F196" s="5"/>
      <c r="G196" s="5"/>
      <c r="H196" s="5"/>
      <c r="I196" s="5"/>
      <c r="J196" s="5"/>
    </row>
    <row r="197" spans="2:10" x14ac:dyDescent="0.35">
      <c r="B197" s="9" t="s">
        <v>34</v>
      </c>
      <c r="C197" s="1" t="s">
        <v>7</v>
      </c>
      <c r="D197" s="1" t="s">
        <v>16</v>
      </c>
      <c r="E197" s="88">
        <v>51.794979791999999</v>
      </c>
      <c r="F197" s="5"/>
      <c r="G197" s="5"/>
      <c r="H197" s="5"/>
      <c r="I197" s="5"/>
      <c r="J197" s="5"/>
    </row>
    <row r="198" spans="2:10" x14ac:dyDescent="0.35">
      <c r="B198" s="9" t="s">
        <v>34</v>
      </c>
      <c r="C198" s="1" t="s">
        <v>7</v>
      </c>
      <c r="D198" s="1" t="s">
        <v>17</v>
      </c>
      <c r="E198" s="88">
        <v>1.931659884000001</v>
      </c>
      <c r="F198" s="5"/>
      <c r="G198" s="5"/>
      <c r="H198" s="5"/>
      <c r="I198" s="5"/>
      <c r="J198" s="5"/>
    </row>
    <row r="199" spans="2:10" x14ac:dyDescent="0.35">
      <c r="B199" s="9" t="s">
        <v>34</v>
      </c>
      <c r="C199" s="1" t="s">
        <v>7</v>
      </c>
      <c r="D199" s="1" t="s">
        <v>18</v>
      </c>
      <c r="E199" s="86"/>
      <c r="F199" s="5"/>
      <c r="G199" s="5"/>
      <c r="H199" s="5"/>
      <c r="I199" s="5"/>
      <c r="J199" s="5"/>
    </row>
    <row r="200" spans="2:10" x14ac:dyDescent="0.35">
      <c r="B200" s="9" t="s">
        <v>34</v>
      </c>
      <c r="C200" s="1" t="s">
        <v>7</v>
      </c>
      <c r="D200" s="1" t="s">
        <v>19</v>
      </c>
      <c r="E200" s="86"/>
      <c r="F200" s="5"/>
      <c r="G200" s="5"/>
      <c r="H200" s="5"/>
      <c r="I200" s="5"/>
      <c r="J200" s="5"/>
    </row>
    <row r="201" spans="2:10" x14ac:dyDescent="0.35">
      <c r="B201" s="9" t="s">
        <v>34</v>
      </c>
      <c r="C201" s="1" t="s">
        <v>7</v>
      </c>
      <c r="D201" s="1" t="s">
        <v>20</v>
      </c>
      <c r="E201" s="88">
        <v>147.46908782</v>
      </c>
    </row>
    <row r="202" spans="2:10" x14ac:dyDescent="0.35">
      <c r="B202" s="12" t="s">
        <v>34</v>
      </c>
      <c r="C202" s="13" t="s">
        <v>7</v>
      </c>
      <c r="D202" s="13" t="s">
        <v>21</v>
      </c>
      <c r="E202" s="74">
        <f>SUM(E189:E201)</f>
        <v>987.42098153600034</v>
      </c>
      <c r="F202" s="5"/>
      <c r="G202" s="5"/>
      <c r="H202" s="5"/>
      <c r="I202" s="5"/>
      <c r="J202" s="5"/>
    </row>
    <row r="203" spans="2:10" x14ac:dyDescent="0.35">
      <c r="B203" s="9" t="s">
        <v>35</v>
      </c>
      <c r="C203" s="1" t="s">
        <v>7</v>
      </c>
      <c r="D203" s="17" t="s">
        <v>8</v>
      </c>
      <c r="E203" s="86"/>
      <c r="F203" s="5"/>
      <c r="G203" s="5"/>
      <c r="H203" s="5"/>
      <c r="I203" s="5"/>
      <c r="J203" s="5"/>
    </row>
    <row r="204" spans="2:10" x14ac:dyDescent="0.35">
      <c r="B204" s="9" t="s">
        <v>35</v>
      </c>
      <c r="C204" s="1" t="s">
        <v>7</v>
      </c>
      <c r="D204" s="1" t="s">
        <v>9</v>
      </c>
      <c r="E204" s="86"/>
      <c r="F204" s="5"/>
      <c r="G204" s="5"/>
      <c r="H204" s="5"/>
      <c r="I204" s="5"/>
      <c r="J204" s="5"/>
    </row>
    <row r="205" spans="2:10" x14ac:dyDescent="0.35">
      <c r="B205" s="9" t="s">
        <v>35</v>
      </c>
      <c r="C205" s="1" t="s">
        <v>7</v>
      </c>
      <c r="D205" s="1" t="s">
        <v>10</v>
      </c>
      <c r="E205" s="88">
        <v>426.30516099999977</v>
      </c>
      <c r="F205" s="5"/>
      <c r="G205" s="5"/>
      <c r="H205" s="5"/>
      <c r="I205" s="5"/>
      <c r="J205" s="5"/>
    </row>
    <row r="206" spans="2:10" x14ac:dyDescent="0.35">
      <c r="B206" s="9" t="s">
        <v>35</v>
      </c>
      <c r="C206" s="1" t="s">
        <v>7</v>
      </c>
      <c r="D206" s="1" t="s">
        <v>11</v>
      </c>
      <c r="E206" s="86"/>
      <c r="F206" s="5"/>
      <c r="G206" s="5"/>
      <c r="H206" s="5"/>
      <c r="I206" s="5"/>
      <c r="J206" s="5"/>
    </row>
    <row r="207" spans="2:10" x14ac:dyDescent="0.35">
      <c r="B207" s="9" t="s">
        <v>35</v>
      </c>
      <c r="C207" s="1" t="s">
        <v>7</v>
      </c>
      <c r="D207" s="1" t="s">
        <v>12</v>
      </c>
      <c r="E207" s="86"/>
      <c r="F207" s="5"/>
      <c r="G207" s="5"/>
      <c r="H207" s="5"/>
      <c r="I207" s="5"/>
      <c r="J207" s="5"/>
    </row>
    <row r="208" spans="2:10" x14ac:dyDescent="0.35">
      <c r="B208" s="9" t="s">
        <v>35</v>
      </c>
      <c r="C208" s="1" t="s">
        <v>7</v>
      </c>
      <c r="D208" s="1" t="s">
        <v>13</v>
      </c>
      <c r="E208" s="86"/>
      <c r="F208" s="5"/>
      <c r="G208" s="5"/>
      <c r="H208" s="5"/>
      <c r="I208" s="5"/>
      <c r="J208" s="5"/>
    </row>
    <row r="209" spans="2:10" x14ac:dyDescent="0.35">
      <c r="B209" s="9" t="s">
        <v>35</v>
      </c>
      <c r="C209" s="1" t="s">
        <v>7</v>
      </c>
      <c r="D209" s="1" t="s">
        <v>14</v>
      </c>
      <c r="E209" s="86"/>
      <c r="F209" s="5"/>
      <c r="G209" s="5"/>
      <c r="H209" s="5"/>
      <c r="I209" s="5"/>
      <c r="J209" s="5"/>
    </row>
    <row r="210" spans="2:10" x14ac:dyDescent="0.35">
      <c r="B210" s="9" t="s">
        <v>35</v>
      </c>
      <c r="C210" s="1" t="s">
        <v>7</v>
      </c>
      <c r="D210" s="1" t="s">
        <v>15</v>
      </c>
      <c r="E210" s="86"/>
      <c r="F210" s="5"/>
      <c r="G210" s="5"/>
      <c r="H210" s="5"/>
      <c r="I210" s="5"/>
      <c r="J210" s="5"/>
    </row>
    <row r="211" spans="2:10" x14ac:dyDescent="0.35">
      <c r="B211" s="9" t="s">
        <v>35</v>
      </c>
      <c r="C211" s="1" t="s">
        <v>7</v>
      </c>
      <c r="D211" s="1" t="s">
        <v>16</v>
      </c>
      <c r="E211" s="88">
        <v>111.7964628</v>
      </c>
      <c r="F211" s="5"/>
      <c r="G211" s="5"/>
      <c r="H211" s="5"/>
      <c r="I211" s="5"/>
      <c r="J211" s="5"/>
    </row>
    <row r="212" spans="2:10" x14ac:dyDescent="0.35">
      <c r="B212" s="9" t="s">
        <v>35</v>
      </c>
      <c r="C212" s="1" t="s">
        <v>7</v>
      </c>
      <c r="D212" s="1" t="s">
        <v>17</v>
      </c>
      <c r="E212" s="88">
        <v>0.98788309999999957</v>
      </c>
      <c r="F212" s="5"/>
      <c r="G212" s="5"/>
      <c r="H212" s="5"/>
      <c r="I212" s="5"/>
      <c r="J212" s="5"/>
    </row>
    <row r="213" spans="2:10" x14ac:dyDescent="0.35">
      <c r="B213" s="9" t="s">
        <v>35</v>
      </c>
      <c r="C213" s="1" t="s">
        <v>7</v>
      </c>
      <c r="D213" s="1" t="s">
        <v>18</v>
      </c>
      <c r="E213" s="86"/>
      <c r="F213" s="5"/>
      <c r="G213" s="5"/>
      <c r="H213" s="5"/>
      <c r="I213" s="5"/>
      <c r="J213" s="5"/>
    </row>
    <row r="214" spans="2:10" x14ac:dyDescent="0.35">
      <c r="B214" s="9" t="s">
        <v>35</v>
      </c>
      <c r="C214" s="1" t="s">
        <v>7</v>
      </c>
      <c r="D214" s="1" t="s">
        <v>19</v>
      </c>
      <c r="E214" s="86"/>
      <c r="F214" s="5"/>
      <c r="G214" s="5"/>
      <c r="H214" s="5"/>
      <c r="I214" s="5"/>
      <c r="J214" s="5"/>
    </row>
    <row r="215" spans="2:10" x14ac:dyDescent="0.35">
      <c r="B215" s="9" t="s">
        <v>35</v>
      </c>
      <c r="C215" s="1" t="s">
        <v>7</v>
      </c>
      <c r="D215" s="1" t="s">
        <v>20</v>
      </c>
      <c r="E215" s="88">
        <v>157.22604050000001</v>
      </c>
      <c r="F215" s="5"/>
      <c r="G215" s="5"/>
      <c r="H215" s="5"/>
      <c r="I215" s="5"/>
      <c r="J215" s="5"/>
    </row>
    <row r="216" spans="2:10" x14ac:dyDescent="0.35">
      <c r="B216" s="12" t="s">
        <v>35</v>
      </c>
      <c r="C216" s="13" t="s">
        <v>7</v>
      </c>
      <c r="D216" s="13" t="s">
        <v>21</v>
      </c>
      <c r="E216" s="74">
        <f>SUM(E203:E215)</f>
        <v>696.31554739999979</v>
      </c>
      <c r="F216" s="5"/>
      <c r="G216" s="5"/>
      <c r="H216" s="5"/>
      <c r="I216" s="5"/>
      <c r="J216" s="5"/>
    </row>
    <row r="217" spans="2:10" x14ac:dyDescent="0.35">
      <c r="B217" s="9" t="s">
        <v>36</v>
      </c>
      <c r="C217" s="1" t="s">
        <v>7</v>
      </c>
      <c r="D217" s="17" t="s">
        <v>8</v>
      </c>
      <c r="E217" s="86"/>
      <c r="F217" s="5"/>
      <c r="G217" s="5"/>
      <c r="H217" s="5"/>
      <c r="I217" s="5"/>
      <c r="J217" s="5"/>
    </row>
    <row r="218" spans="2:10" x14ac:dyDescent="0.35">
      <c r="B218" s="9" t="s">
        <v>36</v>
      </c>
      <c r="C218" s="1" t="s">
        <v>7</v>
      </c>
      <c r="D218" s="1" t="s">
        <v>9</v>
      </c>
      <c r="E218" s="86"/>
    </row>
    <row r="219" spans="2:10" x14ac:dyDescent="0.35">
      <c r="B219" s="9" t="s">
        <v>36</v>
      </c>
      <c r="C219" s="1" t="s">
        <v>7</v>
      </c>
      <c r="D219" s="1" t="s">
        <v>10</v>
      </c>
      <c r="E219" s="88">
        <v>929.09848763999969</v>
      </c>
      <c r="F219" s="5"/>
      <c r="G219" s="5"/>
      <c r="H219" s="5"/>
      <c r="I219" s="5"/>
      <c r="J219" s="5"/>
    </row>
    <row r="220" spans="2:10" x14ac:dyDescent="0.35">
      <c r="B220" s="9" t="s">
        <v>36</v>
      </c>
      <c r="C220" s="1" t="s">
        <v>7</v>
      </c>
      <c r="D220" s="1" t="s">
        <v>11</v>
      </c>
      <c r="E220" s="86"/>
      <c r="F220" s="5"/>
      <c r="G220" s="5"/>
      <c r="H220" s="5"/>
      <c r="I220" s="5"/>
      <c r="J220" s="5"/>
    </row>
    <row r="221" spans="2:10" x14ac:dyDescent="0.35">
      <c r="B221" s="9" t="s">
        <v>36</v>
      </c>
      <c r="C221" s="1" t="s">
        <v>7</v>
      </c>
      <c r="D221" s="1" t="s">
        <v>12</v>
      </c>
      <c r="E221" s="86"/>
      <c r="F221" s="5"/>
      <c r="G221" s="5"/>
      <c r="H221" s="5"/>
      <c r="I221" s="5"/>
      <c r="J221" s="5"/>
    </row>
    <row r="222" spans="2:10" x14ac:dyDescent="0.35">
      <c r="B222" s="9" t="s">
        <v>36</v>
      </c>
      <c r="C222" s="1" t="s">
        <v>7</v>
      </c>
      <c r="D222" s="1" t="s">
        <v>13</v>
      </c>
      <c r="E222" s="86"/>
      <c r="F222" s="5"/>
      <c r="G222" s="5"/>
      <c r="H222" s="5"/>
      <c r="I222" s="5"/>
      <c r="J222" s="5"/>
    </row>
    <row r="223" spans="2:10" x14ac:dyDescent="0.35">
      <c r="B223" s="9" t="s">
        <v>36</v>
      </c>
      <c r="C223" s="1" t="s">
        <v>7</v>
      </c>
      <c r="D223" s="1" t="s">
        <v>14</v>
      </c>
      <c r="E223" s="86"/>
      <c r="F223" s="5"/>
      <c r="G223" s="5"/>
      <c r="H223" s="5"/>
      <c r="I223" s="5"/>
      <c r="J223" s="5"/>
    </row>
    <row r="224" spans="2:10" x14ac:dyDescent="0.35">
      <c r="B224" s="9" t="s">
        <v>36</v>
      </c>
      <c r="C224" s="1" t="s">
        <v>7</v>
      </c>
      <c r="D224" s="1" t="s">
        <v>15</v>
      </c>
      <c r="E224" s="86"/>
      <c r="F224" s="5"/>
      <c r="G224" s="5"/>
      <c r="H224" s="5"/>
      <c r="I224" s="5"/>
      <c r="J224" s="5"/>
    </row>
    <row r="225" spans="2:10" x14ac:dyDescent="0.35">
      <c r="B225" s="9" t="s">
        <v>36</v>
      </c>
      <c r="C225" s="1" t="s">
        <v>7</v>
      </c>
      <c r="D225" s="1" t="s">
        <v>16</v>
      </c>
      <c r="E225" s="88">
        <v>72.429717072000017</v>
      </c>
      <c r="F225" s="5"/>
      <c r="G225" s="5"/>
      <c r="H225" s="5"/>
      <c r="I225" s="5"/>
      <c r="J225" s="5"/>
    </row>
    <row r="226" spans="2:10" x14ac:dyDescent="0.35">
      <c r="B226" s="9" t="s">
        <v>36</v>
      </c>
      <c r="C226" s="1" t="s">
        <v>7</v>
      </c>
      <c r="D226" s="1" t="s">
        <v>17</v>
      </c>
      <c r="E226" s="88">
        <v>2.266146443999999</v>
      </c>
      <c r="F226" s="5"/>
      <c r="G226" s="5"/>
      <c r="H226" s="5"/>
      <c r="I226" s="5"/>
      <c r="J226" s="5"/>
    </row>
    <row r="227" spans="2:10" x14ac:dyDescent="0.35">
      <c r="B227" s="9" t="s">
        <v>36</v>
      </c>
      <c r="C227" s="1" t="s">
        <v>7</v>
      </c>
      <c r="D227" s="1" t="s">
        <v>18</v>
      </c>
      <c r="E227" s="86"/>
      <c r="F227" s="5"/>
      <c r="G227" s="5"/>
      <c r="H227" s="5"/>
      <c r="I227" s="5"/>
      <c r="J227" s="5"/>
    </row>
    <row r="228" spans="2:10" x14ac:dyDescent="0.35">
      <c r="B228" s="9" t="s">
        <v>36</v>
      </c>
      <c r="C228" s="1" t="s">
        <v>7</v>
      </c>
      <c r="D228" s="1" t="s">
        <v>19</v>
      </c>
      <c r="E228" s="86"/>
      <c r="F228" s="5"/>
      <c r="G228" s="5"/>
      <c r="H228" s="5"/>
      <c r="I228" s="5"/>
      <c r="J228" s="5"/>
    </row>
    <row r="229" spans="2:10" x14ac:dyDescent="0.35">
      <c r="B229" s="9" t="s">
        <v>36</v>
      </c>
      <c r="C229" s="1" t="s">
        <v>7</v>
      </c>
      <c r="D229" s="1" t="s">
        <v>20</v>
      </c>
      <c r="E229" s="88">
        <v>194.75131262000002</v>
      </c>
      <c r="F229" s="11"/>
      <c r="G229" s="11"/>
      <c r="H229" s="11"/>
      <c r="I229" s="11"/>
      <c r="J229" s="11"/>
    </row>
    <row r="230" spans="2:10" x14ac:dyDescent="0.35">
      <c r="B230" s="12" t="s">
        <v>36</v>
      </c>
      <c r="C230" s="13" t="s">
        <v>7</v>
      </c>
      <c r="D230" s="13" t="s">
        <v>21</v>
      </c>
      <c r="E230" s="74">
        <f>SUM(E217:E229)</f>
        <v>1198.5456637759999</v>
      </c>
      <c r="F230" s="5"/>
      <c r="G230" s="5"/>
      <c r="H230" s="5"/>
      <c r="I230" s="5"/>
      <c r="J230" s="5"/>
    </row>
    <row r="231" spans="2:10" x14ac:dyDescent="0.35">
      <c r="B231" s="11"/>
      <c r="D231" s="5"/>
      <c r="E231" s="5"/>
      <c r="F231" s="5"/>
      <c r="G231" s="5"/>
      <c r="H231" s="5"/>
      <c r="I231" s="5"/>
      <c r="J231" s="5"/>
    </row>
    <row r="232" spans="2:10" x14ac:dyDescent="0.35">
      <c r="B232" s="11"/>
      <c r="D232" s="5"/>
      <c r="E232" s="5"/>
      <c r="F232" s="5"/>
      <c r="G232" s="5"/>
      <c r="H232" s="5"/>
      <c r="I232" s="5"/>
      <c r="J232" s="5"/>
    </row>
    <row r="233" spans="2:10" x14ac:dyDescent="0.35">
      <c r="B233" s="11"/>
      <c r="D233" s="5"/>
      <c r="E233" s="5"/>
      <c r="F233" s="5"/>
      <c r="G233" s="5"/>
      <c r="H233" s="5"/>
      <c r="I233" s="5"/>
      <c r="J233" s="5"/>
    </row>
    <row r="234" spans="2:10" x14ac:dyDescent="0.35">
      <c r="B234" s="11"/>
      <c r="D234" s="5"/>
      <c r="E234" s="5"/>
      <c r="F234" s="5"/>
      <c r="G234" s="5"/>
      <c r="H234" s="5"/>
      <c r="I234" s="5"/>
      <c r="J234" s="5"/>
    </row>
    <row r="235" spans="2:10" x14ac:dyDescent="0.35">
      <c r="B235" s="11"/>
      <c r="D235" s="5"/>
      <c r="E235" s="5"/>
      <c r="F235" s="5"/>
      <c r="G235" s="5"/>
      <c r="H235" s="5"/>
      <c r="I235" s="5"/>
      <c r="J235" s="5"/>
    </row>
    <row r="236" spans="2:10" x14ac:dyDescent="0.35">
      <c r="B236" s="11"/>
      <c r="D236" s="5"/>
      <c r="E236" s="5"/>
      <c r="F236" s="5"/>
      <c r="G236" s="5"/>
      <c r="H236" s="5"/>
      <c r="I236" s="5"/>
      <c r="J236" s="5"/>
    </row>
    <row r="237" spans="2:10" x14ac:dyDescent="0.35">
      <c r="B237" s="11"/>
      <c r="D237" s="5"/>
      <c r="E237" s="5"/>
      <c r="F237" s="5"/>
      <c r="G237" s="5"/>
      <c r="H237" s="5"/>
      <c r="I237" s="5"/>
      <c r="J237" s="5"/>
    </row>
    <row r="238" spans="2:10" x14ac:dyDescent="0.35">
      <c r="B238" s="11"/>
      <c r="D238" s="5"/>
      <c r="E238" s="5"/>
      <c r="F238" s="5"/>
      <c r="G238" s="5"/>
      <c r="H238" s="5"/>
      <c r="I238" s="5"/>
      <c r="J238" s="5"/>
    </row>
    <row r="239" spans="2:10" x14ac:dyDescent="0.35">
      <c r="B239" s="11"/>
      <c r="D239" s="5"/>
      <c r="E239" s="5"/>
      <c r="F239" s="5"/>
      <c r="G239" s="5"/>
      <c r="H239" s="5"/>
      <c r="I239" s="5"/>
      <c r="J239" s="5"/>
    </row>
    <row r="240" spans="2:10" x14ac:dyDescent="0.35">
      <c r="B240" s="11"/>
      <c r="D240" s="5"/>
      <c r="E240" s="5"/>
      <c r="F240" s="5"/>
      <c r="G240" s="5"/>
      <c r="H240" s="5"/>
      <c r="I240" s="5"/>
      <c r="J240" s="5"/>
    </row>
    <row r="241" spans="2:10" x14ac:dyDescent="0.35">
      <c r="B241" s="11"/>
    </row>
    <row r="242" spans="2:10" x14ac:dyDescent="0.35">
      <c r="B242" s="11"/>
      <c r="D242" s="11"/>
      <c r="E242" s="11"/>
      <c r="F242" s="11"/>
      <c r="G242" s="11"/>
      <c r="H242" s="11"/>
      <c r="I242" s="11"/>
      <c r="J242" s="11"/>
    </row>
    <row r="243" spans="2:10" x14ac:dyDescent="0.35">
      <c r="B243" s="11"/>
      <c r="D243" s="5"/>
      <c r="E243" s="5"/>
      <c r="F243" s="5"/>
      <c r="G243" s="5"/>
      <c r="H243" s="5"/>
      <c r="I243" s="5"/>
      <c r="J243" s="5"/>
    </row>
    <row r="244" spans="2:10" x14ac:dyDescent="0.35">
      <c r="B244" s="11"/>
      <c r="D244" s="5"/>
      <c r="E244" s="5"/>
      <c r="F244" s="5"/>
      <c r="G244" s="5"/>
      <c r="H244" s="5"/>
      <c r="I244" s="5"/>
      <c r="J244" s="5"/>
    </row>
    <row r="245" spans="2:10" x14ac:dyDescent="0.35">
      <c r="B245" s="11"/>
      <c r="D245" s="5"/>
      <c r="E245" s="5"/>
      <c r="F245" s="5"/>
      <c r="G245" s="5"/>
      <c r="H245" s="5"/>
      <c r="I245" s="5"/>
      <c r="J245" s="5"/>
    </row>
    <row r="246" spans="2:10" x14ac:dyDescent="0.35">
      <c r="B246" s="11"/>
      <c r="D246" s="5"/>
      <c r="E246" s="5"/>
      <c r="F246" s="5"/>
      <c r="G246" s="5"/>
      <c r="H246" s="5"/>
      <c r="I246" s="5"/>
      <c r="J246" s="5"/>
    </row>
    <row r="247" spans="2:10" x14ac:dyDescent="0.35">
      <c r="B247" s="11"/>
      <c r="D247" s="5"/>
      <c r="E247" s="5"/>
      <c r="F247" s="5"/>
      <c r="G247" s="5"/>
      <c r="H247" s="5"/>
      <c r="I247" s="5"/>
      <c r="J247" s="5"/>
    </row>
    <row r="248" spans="2:10" x14ac:dyDescent="0.35">
      <c r="B248" s="11"/>
      <c r="D248" s="5"/>
      <c r="E248" s="5"/>
      <c r="F248" s="5"/>
      <c r="G248" s="5"/>
      <c r="H248" s="5"/>
      <c r="I248" s="5"/>
      <c r="J248" s="5"/>
    </row>
    <row r="249" spans="2:10" x14ac:dyDescent="0.35">
      <c r="B249" s="11"/>
      <c r="D249" s="5"/>
      <c r="E249" s="5"/>
      <c r="F249" s="5"/>
      <c r="G249" s="5"/>
      <c r="H249" s="5"/>
      <c r="I249" s="5"/>
      <c r="J249" s="5"/>
    </row>
    <row r="250" spans="2:10" x14ac:dyDescent="0.35">
      <c r="B250" s="11"/>
      <c r="D250" s="5"/>
      <c r="E250" s="5"/>
      <c r="F250" s="5"/>
      <c r="G250" s="5"/>
      <c r="H250" s="5"/>
      <c r="I250" s="5"/>
      <c r="J250" s="5"/>
    </row>
    <row r="251" spans="2:10" x14ac:dyDescent="0.35">
      <c r="B251" s="11"/>
      <c r="D251" s="5"/>
      <c r="E251" s="5"/>
      <c r="F251" s="5"/>
      <c r="G251" s="5"/>
      <c r="H251" s="5"/>
      <c r="I251" s="5"/>
      <c r="J251" s="5"/>
    </row>
    <row r="252" spans="2:10" x14ac:dyDescent="0.35">
      <c r="B252" s="11"/>
      <c r="D252" s="5"/>
      <c r="E252" s="5"/>
      <c r="F252" s="5"/>
      <c r="G252" s="5"/>
      <c r="H252" s="5"/>
      <c r="I252" s="5"/>
      <c r="J252" s="5"/>
    </row>
    <row r="253" spans="2:10" x14ac:dyDescent="0.35">
      <c r="B253" s="11"/>
      <c r="D253" s="5"/>
      <c r="E253" s="5"/>
      <c r="F253" s="5"/>
      <c r="G253" s="5"/>
      <c r="H253" s="5"/>
      <c r="I253" s="5"/>
      <c r="J253" s="5"/>
    </row>
    <row r="254" spans="2:10" x14ac:dyDescent="0.35">
      <c r="B254" s="11"/>
      <c r="D254" s="5"/>
      <c r="E254" s="5"/>
      <c r="F254" s="5"/>
      <c r="G254" s="5"/>
      <c r="H254" s="5"/>
      <c r="I254" s="5"/>
      <c r="J254" s="5"/>
    </row>
    <row r="255" spans="2:10" x14ac:dyDescent="0.35">
      <c r="B255" s="11"/>
      <c r="D255" s="5"/>
      <c r="E255" s="5"/>
      <c r="F255" s="5"/>
      <c r="G255" s="5"/>
      <c r="H255" s="5"/>
      <c r="I255" s="5"/>
      <c r="J255" s="5"/>
    </row>
    <row r="256" spans="2:10" x14ac:dyDescent="0.35">
      <c r="B256" s="11"/>
      <c r="D256" s="5"/>
      <c r="E256" s="5"/>
      <c r="F256" s="5"/>
      <c r="G256" s="5"/>
      <c r="H256" s="5"/>
      <c r="I256" s="5"/>
      <c r="J256" s="5"/>
    </row>
    <row r="257" spans="2:10" x14ac:dyDescent="0.35">
      <c r="B257" s="11"/>
      <c r="D257" s="5"/>
      <c r="E257" s="5"/>
      <c r="F257" s="5"/>
      <c r="G257" s="5"/>
      <c r="H257" s="5"/>
      <c r="I257" s="5"/>
      <c r="J257" s="5"/>
    </row>
    <row r="258" spans="2:10" x14ac:dyDescent="0.35">
      <c r="B258" s="11"/>
      <c r="D258" s="5"/>
      <c r="E258" s="5"/>
      <c r="F258" s="5"/>
      <c r="G258" s="5"/>
      <c r="H258" s="5"/>
      <c r="I258" s="5"/>
      <c r="J258" s="5"/>
    </row>
    <row r="259" spans="2:10" x14ac:dyDescent="0.35">
      <c r="B259" s="11"/>
      <c r="D259" s="5"/>
      <c r="E259" s="5"/>
      <c r="F259" s="5"/>
      <c r="G259" s="5"/>
      <c r="H259" s="5"/>
      <c r="I259" s="5"/>
      <c r="J259" s="5"/>
    </row>
    <row r="260" spans="2:10" x14ac:dyDescent="0.35">
      <c r="B260" s="11"/>
    </row>
    <row r="261" spans="2:10" x14ac:dyDescent="0.35">
      <c r="B261" s="11"/>
      <c r="D261" s="11"/>
      <c r="E261" s="11"/>
      <c r="F261" s="11"/>
      <c r="G261" s="11"/>
      <c r="H261" s="11"/>
      <c r="I261" s="11"/>
      <c r="J261" s="11"/>
    </row>
    <row r="262" spans="2:10" x14ac:dyDescent="0.35">
      <c r="B262" s="11"/>
      <c r="D262" s="5"/>
      <c r="E262" s="5"/>
      <c r="F262" s="5"/>
      <c r="G262" s="5"/>
      <c r="H262" s="5"/>
      <c r="I262" s="5"/>
      <c r="J262" s="5"/>
    </row>
    <row r="263" spans="2:10" x14ac:dyDescent="0.35">
      <c r="B263" s="11"/>
      <c r="D263" s="5"/>
      <c r="E263" s="5"/>
      <c r="F263" s="5"/>
      <c r="G263" s="5"/>
      <c r="H263" s="5"/>
      <c r="I263" s="5"/>
      <c r="J263" s="5"/>
    </row>
    <row r="264" spans="2:10" x14ac:dyDescent="0.35">
      <c r="B264" s="11"/>
      <c r="D264" s="5"/>
      <c r="E264" s="5"/>
      <c r="F264" s="5"/>
      <c r="G264" s="5"/>
      <c r="H264" s="5"/>
      <c r="I264" s="5"/>
      <c r="J264" s="5"/>
    </row>
    <row r="265" spans="2:10" x14ac:dyDescent="0.35">
      <c r="B265" s="11"/>
      <c r="D265" s="5"/>
      <c r="E265" s="5"/>
      <c r="F265" s="5"/>
      <c r="G265" s="5"/>
      <c r="H265" s="5"/>
      <c r="I265" s="5"/>
      <c r="J265" s="5"/>
    </row>
    <row r="266" spans="2:10" x14ac:dyDescent="0.35">
      <c r="B266" s="11"/>
      <c r="D266" s="5"/>
      <c r="E266" s="5"/>
      <c r="F266" s="5"/>
      <c r="G266" s="5"/>
      <c r="H266" s="5"/>
      <c r="I266" s="5"/>
      <c r="J266" s="5"/>
    </row>
    <row r="267" spans="2:10" x14ac:dyDescent="0.35">
      <c r="B267" s="11"/>
      <c r="D267" s="5"/>
      <c r="E267" s="5"/>
      <c r="F267" s="5"/>
      <c r="G267" s="5"/>
      <c r="H267" s="5"/>
      <c r="I267" s="5"/>
      <c r="J267" s="5"/>
    </row>
    <row r="268" spans="2:10" x14ac:dyDescent="0.35">
      <c r="B268" s="11"/>
      <c r="D268" s="5"/>
      <c r="E268" s="5"/>
      <c r="F268" s="5"/>
      <c r="G268" s="5"/>
      <c r="H268" s="5"/>
      <c r="I268" s="5"/>
      <c r="J268" s="5"/>
    </row>
    <row r="269" spans="2:10" x14ac:dyDescent="0.35">
      <c r="B269" s="11"/>
      <c r="D269" s="5"/>
      <c r="E269" s="5"/>
      <c r="F269" s="5"/>
      <c r="G269" s="5"/>
      <c r="H269" s="5"/>
      <c r="I269" s="5"/>
      <c r="J269" s="5"/>
    </row>
    <row r="270" spans="2:10" x14ac:dyDescent="0.35">
      <c r="B270" s="11"/>
      <c r="D270" s="5"/>
      <c r="E270" s="5"/>
      <c r="F270" s="5"/>
      <c r="G270" s="5"/>
      <c r="H270" s="5"/>
      <c r="I270" s="5"/>
      <c r="J270" s="5"/>
    </row>
    <row r="271" spans="2:10" x14ac:dyDescent="0.35">
      <c r="B271" s="11"/>
      <c r="D271" s="5"/>
      <c r="E271" s="5"/>
      <c r="F271" s="5"/>
      <c r="G271" s="5"/>
      <c r="H271" s="5"/>
      <c r="I271" s="5"/>
      <c r="J271" s="5"/>
    </row>
    <row r="272" spans="2:10" x14ac:dyDescent="0.35">
      <c r="B272" s="11"/>
      <c r="D272" s="5"/>
      <c r="E272" s="5"/>
      <c r="F272" s="5"/>
      <c r="G272" s="5"/>
      <c r="H272" s="5"/>
      <c r="I272" s="5"/>
      <c r="J272" s="5"/>
    </row>
    <row r="273" spans="2:10" x14ac:dyDescent="0.35">
      <c r="B273" s="11"/>
      <c r="D273" s="5"/>
      <c r="E273" s="5"/>
      <c r="F273" s="5"/>
      <c r="G273" s="5"/>
      <c r="H273" s="5"/>
      <c r="I273" s="5"/>
      <c r="J273" s="5"/>
    </row>
    <row r="274" spans="2:10" x14ac:dyDescent="0.35">
      <c r="B274" s="11"/>
      <c r="D274" s="5"/>
      <c r="E274" s="5"/>
      <c r="F274" s="5"/>
      <c r="G274" s="5"/>
      <c r="H274" s="5"/>
      <c r="I274" s="5"/>
      <c r="J274" s="5"/>
    </row>
    <row r="275" spans="2:10" x14ac:dyDescent="0.35">
      <c r="B275" s="11"/>
      <c r="D275" s="5"/>
      <c r="E275" s="5"/>
      <c r="F275" s="5"/>
      <c r="G275" s="5"/>
      <c r="H275" s="5"/>
      <c r="I275" s="5"/>
      <c r="J275" s="5"/>
    </row>
    <row r="276" spans="2:10" x14ac:dyDescent="0.35">
      <c r="B276" s="11"/>
      <c r="D276" s="5"/>
      <c r="E276" s="5"/>
      <c r="F276" s="5"/>
      <c r="G276" s="5"/>
      <c r="H276" s="5"/>
      <c r="I276" s="5"/>
      <c r="J276" s="5"/>
    </row>
    <row r="277" spans="2:10" x14ac:dyDescent="0.35">
      <c r="B277" s="11"/>
      <c r="D277" s="5"/>
      <c r="E277" s="5"/>
      <c r="F277" s="5"/>
      <c r="G277" s="5"/>
      <c r="H277" s="5"/>
      <c r="I277" s="5"/>
      <c r="J277" s="5"/>
    </row>
    <row r="278" spans="2:10" x14ac:dyDescent="0.35">
      <c r="B278" s="11"/>
      <c r="D278" s="5"/>
      <c r="E278" s="5"/>
      <c r="F278" s="5"/>
      <c r="G278" s="5"/>
      <c r="H278" s="5"/>
      <c r="I278" s="5"/>
      <c r="J278" s="5"/>
    </row>
    <row r="279" spans="2:10" x14ac:dyDescent="0.35">
      <c r="B279" s="11"/>
      <c r="D279" s="5"/>
      <c r="E279" s="5"/>
      <c r="F279" s="5"/>
      <c r="G279" s="5"/>
      <c r="H279" s="5"/>
      <c r="I279" s="5"/>
      <c r="J279" s="5"/>
    </row>
    <row r="280" spans="2:10" x14ac:dyDescent="0.35">
      <c r="B280" s="11"/>
    </row>
    <row r="281" spans="2:10" x14ac:dyDescent="0.35">
      <c r="B281" s="11"/>
      <c r="D281" s="11"/>
      <c r="E281" s="11"/>
      <c r="F281" s="11"/>
      <c r="G281" s="11"/>
      <c r="H281" s="11"/>
      <c r="I281" s="11"/>
      <c r="J281" s="11"/>
    </row>
    <row r="282" spans="2:10" x14ac:dyDescent="0.35">
      <c r="B282" s="11"/>
      <c r="D282" s="5"/>
      <c r="E282" s="5"/>
      <c r="F282" s="5"/>
      <c r="G282" s="5"/>
      <c r="H282" s="5"/>
      <c r="I282" s="5"/>
      <c r="J282" s="5"/>
    </row>
    <row r="283" spans="2:10" x14ac:dyDescent="0.35">
      <c r="B283" s="11"/>
      <c r="D283" s="5"/>
      <c r="E283" s="5"/>
      <c r="F283" s="5"/>
      <c r="G283" s="5"/>
      <c r="H283" s="5"/>
      <c r="I283" s="5"/>
      <c r="J283" s="5"/>
    </row>
    <row r="284" spans="2:10" x14ac:dyDescent="0.35">
      <c r="B284" s="11"/>
      <c r="D284" s="5"/>
      <c r="E284" s="5"/>
      <c r="F284" s="5"/>
      <c r="G284" s="5"/>
      <c r="H284" s="5"/>
      <c r="I284" s="5"/>
      <c r="J284" s="5"/>
    </row>
    <row r="285" spans="2:10" x14ac:dyDescent="0.35">
      <c r="B285" s="11"/>
      <c r="D285" s="5"/>
      <c r="E285" s="5"/>
      <c r="F285" s="5"/>
      <c r="G285" s="5"/>
      <c r="H285" s="5"/>
      <c r="I285" s="5"/>
      <c r="J285" s="5"/>
    </row>
    <row r="286" spans="2:10" x14ac:dyDescent="0.35">
      <c r="B286" s="11"/>
      <c r="D286" s="5"/>
      <c r="E286" s="5"/>
      <c r="F286" s="5"/>
      <c r="G286" s="5"/>
      <c r="H286" s="5"/>
      <c r="I286" s="5"/>
      <c r="J286" s="5"/>
    </row>
    <row r="287" spans="2:10" x14ac:dyDescent="0.35">
      <c r="B287" s="11"/>
      <c r="D287" s="5"/>
      <c r="E287" s="5"/>
      <c r="F287" s="5"/>
      <c r="G287" s="5"/>
      <c r="H287" s="5"/>
      <c r="I287" s="5"/>
      <c r="J287" s="5"/>
    </row>
    <row r="288" spans="2:10" x14ac:dyDescent="0.35">
      <c r="B288" s="11"/>
      <c r="D288" s="5"/>
      <c r="E288" s="5"/>
      <c r="F288" s="5"/>
      <c r="G288" s="5"/>
      <c r="H288" s="5"/>
      <c r="I288" s="5"/>
      <c r="J288" s="5"/>
    </row>
    <row r="289" spans="2:10" x14ac:dyDescent="0.35">
      <c r="B289" s="11"/>
      <c r="D289" s="5"/>
      <c r="E289" s="5"/>
      <c r="F289" s="5"/>
      <c r="G289" s="5"/>
      <c r="H289" s="5"/>
      <c r="I289" s="5"/>
      <c r="J289" s="5"/>
    </row>
    <row r="290" spans="2:10" x14ac:dyDescent="0.35">
      <c r="B290" s="11"/>
      <c r="D290" s="5"/>
      <c r="E290" s="5"/>
      <c r="F290" s="5"/>
      <c r="G290" s="5"/>
      <c r="H290" s="5"/>
      <c r="I290" s="5"/>
      <c r="J290" s="5"/>
    </row>
    <row r="291" spans="2:10" x14ac:dyDescent="0.35">
      <c r="B291" s="11"/>
      <c r="D291" s="5"/>
      <c r="E291" s="5"/>
      <c r="F291" s="5"/>
      <c r="G291" s="5"/>
      <c r="H291" s="5"/>
      <c r="I291" s="5"/>
      <c r="J291" s="5"/>
    </row>
    <row r="292" spans="2:10" x14ac:dyDescent="0.35">
      <c r="B292" s="11"/>
      <c r="D292" s="5"/>
      <c r="E292" s="5"/>
      <c r="F292" s="5"/>
      <c r="G292" s="5"/>
      <c r="H292" s="5"/>
      <c r="I292" s="5"/>
      <c r="J292" s="5"/>
    </row>
    <row r="293" spans="2:10" x14ac:dyDescent="0.35">
      <c r="B293" s="11"/>
      <c r="D293" s="5"/>
      <c r="E293" s="5"/>
      <c r="F293" s="5"/>
      <c r="G293" s="5"/>
      <c r="H293" s="5"/>
      <c r="I293" s="5"/>
      <c r="J293" s="5"/>
    </row>
    <row r="294" spans="2:10" x14ac:dyDescent="0.35">
      <c r="B294" s="11"/>
      <c r="D294" s="5"/>
      <c r="E294" s="5"/>
      <c r="F294" s="5"/>
      <c r="G294" s="5"/>
      <c r="H294" s="5"/>
      <c r="I294" s="5"/>
      <c r="J294" s="5"/>
    </row>
    <row r="295" spans="2:10" x14ac:dyDescent="0.35">
      <c r="B295" s="11"/>
      <c r="D295" s="5"/>
      <c r="E295" s="5"/>
      <c r="F295" s="5"/>
      <c r="G295" s="5"/>
      <c r="H295" s="5"/>
      <c r="I295" s="5"/>
      <c r="J295" s="5"/>
    </row>
    <row r="296" spans="2:10" x14ac:dyDescent="0.35">
      <c r="B296" s="11"/>
      <c r="D296" s="5"/>
      <c r="E296" s="5"/>
      <c r="F296" s="5"/>
      <c r="G296" s="5"/>
      <c r="H296" s="5"/>
      <c r="I296" s="5"/>
      <c r="J296" s="5"/>
    </row>
    <row r="297" spans="2:10" x14ac:dyDescent="0.35">
      <c r="B297" s="11"/>
      <c r="D297" s="5"/>
      <c r="E297" s="5"/>
      <c r="F297" s="5"/>
      <c r="G297" s="5"/>
      <c r="H297" s="5"/>
      <c r="I297" s="5"/>
      <c r="J297" s="5"/>
    </row>
    <row r="298" spans="2:10" x14ac:dyDescent="0.35">
      <c r="B298" s="11"/>
      <c r="D298" s="5"/>
      <c r="E298" s="5"/>
      <c r="F298" s="5"/>
      <c r="G298" s="5"/>
      <c r="H298" s="5"/>
      <c r="I298" s="5"/>
      <c r="J298" s="5"/>
    </row>
    <row r="299" spans="2:10" x14ac:dyDescent="0.35">
      <c r="B299" s="11"/>
    </row>
    <row r="300" spans="2:10" x14ac:dyDescent="0.35">
      <c r="B300" s="11"/>
      <c r="D300" s="11"/>
      <c r="E300" s="11"/>
      <c r="F300" s="11"/>
      <c r="G300" s="11"/>
      <c r="H300" s="11"/>
      <c r="I300" s="11"/>
      <c r="J300" s="11"/>
    </row>
    <row r="301" spans="2:10" x14ac:dyDescent="0.35">
      <c r="B301" s="11"/>
      <c r="D301" s="11"/>
      <c r="E301" s="11"/>
      <c r="F301" s="11"/>
      <c r="G301" s="11"/>
      <c r="H301" s="11"/>
      <c r="I301" s="11"/>
      <c r="J301" s="11"/>
    </row>
    <row r="302" spans="2:10" x14ac:dyDescent="0.35">
      <c r="B302" s="11"/>
      <c r="D302" s="5"/>
      <c r="E302" s="5"/>
      <c r="F302" s="5"/>
      <c r="G302" s="5"/>
      <c r="H302" s="5"/>
      <c r="I302" s="5"/>
      <c r="J302" s="5"/>
    </row>
    <row r="303" spans="2:10" x14ac:dyDescent="0.35">
      <c r="B303" s="11"/>
      <c r="D303" s="5"/>
      <c r="E303" s="5"/>
      <c r="F303" s="5"/>
      <c r="G303" s="5"/>
      <c r="H303" s="5"/>
      <c r="I303" s="5"/>
      <c r="J303" s="5"/>
    </row>
    <row r="304" spans="2:10" x14ac:dyDescent="0.35">
      <c r="B304" s="11"/>
      <c r="D304" s="5"/>
      <c r="E304" s="5"/>
      <c r="F304" s="5"/>
      <c r="G304" s="5"/>
      <c r="H304" s="5"/>
      <c r="I304" s="5"/>
      <c r="J304" s="5"/>
    </row>
    <row r="305" spans="2:10" x14ac:dyDescent="0.35">
      <c r="B305" s="11"/>
      <c r="D305" s="5"/>
      <c r="E305" s="5"/>
      <c r="F305" s="5"/>
      <c r="G305" s="5"/>
      <c r="H305" s="5"/>
      <c r="I305" s="5"/>
      <c r="J305" s="5"/>
    </row>
    <row r="306" spans="2:10" x14ac:dyDescent="0.35">
      <c r="B306" s="11"/>
      <c r="D306" s="5"/>
      <c r="E306" s="5"/>
      <c r="F306" s="5"/>
      <c r="G306" s="5"/>
      <c r="H306" s="5"/>
      <c r="I306" s="5"/>
      <c r="J306" s="5"/>
    </row>
    <row r="307" spans="2:10" x14ac:dyDescent="0.35">
      <c r="B307" s="11"/>
      <c r="D307" s="5"/>
      <c r="E307" s="5"/>
      <c r="F307" s="5"/>
      <c r="G307" s="5"/>
      <c r="H307" s="5"/>
      <c r="I307" s="5"/>
      <c r="J307" s="5"/>
    </row>
    <row r="308" spans="2:10" x14ac:dyDescent="0.35">
      <c r="B308" s="11"/>
      <c r="D308" s="5"/>
      <c r="E308" s="5"/>
      <c r="F308" s="5"/>
      <c r="G308" s="5"/>
      <c r="H308" s="5"/>
      <c r="I308" s="5"/>
      <c r="J308" s="5"/>
    </row>
    <row r="309" spans="2:10" x14ac:dyDescent="0.35">
      <c r="B309" s="11"/>
      <c r="D309" s="5"/>
      <c r="E309" s="5"/>
      <c r="F309" s="5"/>
      <c r="G309" s="5"/>
      <c r="H309" s="5"/>
      <c r="I309" s="5"/>
      <c r="J309" s="5"/>
    </row>
    <row r="310" spans="2:10" x14ac:dyDescent="0.35">
      <c r="B310" s="11"/>
      <c r="D310" s="5"/>
      <c r="E310" s="5"/>
      <c r="F310" s="5"/>
      <c r="G310" s="5"/>
      <c r="H310" s="5"/>
      <c r="I310" s="5"/>
      <c r="J310" s="5"/>
    </row>
    <row r="311" spans="2:10" x14ac:dyDescent="0.35">
      <c r="B311" s="11"/>
      <c r="D311" s="5"/>
      <c r="E311" s="5"/>
      <c r="F311" s="5"/>
      <c r="G311" s="5"/>
      <c r="H311" s="5"/>
      <c r="I311" s="5"/>
      <c r="J311" s="5"/>
    </row>
    <row r="312" spans="2:10" x14ac:dyDescent="0.35">
      <c r="B312" s="11"/>
      <c r="D312" s="5"/>
      <c r="E312" s="5"/>
      <c r="F312" s="5"/>
      <c r="G312" s="5"/>
      <c r="H312" s="5"/>
      <c r="I312" s="5"/>
      <c r="J312" s="5"/>
    </row>
    <row r="313" spans="2:10" x14ac:dyDescent="0.35">
      <c r="B313" s="11"/>
      <c r="D313" s="5"/>
      <c r="E313" s="5"/>
      <c r="F313" s="5"/>
      <c r="G313" s="5"/>
      <c r="H313" s="5"/>
      <c r="I313" s="5"/>
      <c r="J313" s="5"/>
    </row>
    <row r="314" spans="2:10" x14ac:dyDescent="0.35">
      <c r="B314" s="11"/>
      <c r="D314" s="5"/>
      <c r="E314" s="5"/>
      <c r="F314" s="5"/>
      <c r="G314" s="5"/>
      <c r="H314" s="5"/>
      <c r="I314" s="5"/>
      <c r="J314" s="5"/>
    </row>
    <row r="315" spans="2:10" x14ac:dyDescent="0.35">
      <c r="B315" s="11"/>
      <c r="D315" s="5"/>
      <c r="E315" s="5"/>
      <c r="F315" s="5"/>
      <c r="G315" s="5"/>
      <c r="H315" s="5"/>
      <c r="I315" s="5"/>
      <c r="J315" s="5"/>
    </row>
    <row r="316" spans="2:10" x14ac:dyDescent="0.35">
      <c r="B316" s="11"/>
      <c r="D316" s="5"/>
      <c r="E316" s="5"/>
      <c r="F316" s="5"/>
      <c r="G316" s="5"/>
      <c r="H316" s="5"/>
      <c r="I316" s="5"/>
      <c r="J316" s="5"/>
    </row>
    <row r="317" spans="2:10" x14ac:dyDescent="0.35">
      <c r="B317" s="11"/>
      <c r="D317" s="5"/>
      <c r="E317" s="5"/>
      <c r="F317" s="5"/>
      <c r="G317" s="5"/>
      <c r="H317" s="5"/>
      <c r="I317" s="5"/>
      <c r="J317" s="5"/>
    </row>
    <row r="318" spans="2:10" x14ac:dyDescent="0.35">
      <c r="B318" s="11"/>
      <c r="D318" s="5"/>
      <c r="E318" s="5"/>
      <c r="F318" s="5"/>
      <c r="G318" s="5"/>
      <c r="H318" s="5"/>
      <c r="I318" s="5"/>
      <c r="J318" s="5"/>
    </row>
    <row r="319" spans="2:10" x14ac:dyDescent="0.35">
      <c r="B319" s="11"/>
    </row>
    <row r="320" spans="2:10" x14ac:dyDescent="0.35">
      <c r="B320" s="11"/>
      <c r="D320" s="11"/>
      <c r="E320" s="11"/>
      <c r="F320" s="11"/>
      <c r="G320" s="11"/>
      <c r="H320" s="11"/>
      <c r="I320" s="11"/>
      <c r="J320" s="11"/>
    </row>
    <row r="321" spans="2:10" x14ac:dyDescent="0.35">
      <c r="B321" s="11"/>
      <c r="D321" s="5"/>
      <c r="E321" s="5"/>
      <c r="F321" s="5"/>
      <c r="G321" s="5"/>
      <c r="H321" s="5"/>
      <c r="I321" s="5"/>
      <c r="J321" s="5"/>
    </row>
    <row r="322" spans="2:10" x14ac:dyDescent="0.35">
      <c r="B322" s="11"/>
      <c r="D322" s="5"/>
      <c r="E322" s="5"/>
      <c r="F322" s="5"/>
      <c r="G322" s="5"/>
      <c r="H322" s="5"/>
      <c r="I322" s="5"/>
      <c r="J322" s="5"/>
    </row>
    <row r="323" spans="2:10" x14ac:dyDescent="0.35">
      <c r="B323" s="11"/>
      <c r="D323" s="5"/>
      <c r="E323" s="5"/>
      <c r="F323" s="5"/>
      <c r="G323" s="5"/>
      <c r="H323" s="5"/>
      <c r="I323" s="5"/>
      <c r="J323" s="5"/>
    </row>
    <row r="324" spans="2:10" x14ac:dyDescent="0.35">
      <c r="B324" s="11"/>
      <c r="D324" s="5"/>
      <c r="E324" s="5"/>
      <c r="F324" s="5"/>
      <c r="G324" s="5"/>
      <c r="H324" s="5"/>
      <c r="I324" s="5"/>
      <c r="J324" s="5"/>
    </row>
    <row r="325" spans="2:10" x14ac:dyDescent="0.35">
      <c r="B325" s="11"/>
      <c r="D325" s="5"/>
      <c r="E325" s="5"/>
      <c r="F325" s="5"/>
      <c r="G325" s="5"/>
      <c r="H325" s="5"/>
      <c r="I325" s="5"/>
      <c r="J325" s="5"/>
    </row>
    <row r="326" spans="2:10" x14ac:dyDescent="0.35">
      <c r="B326" s="11"/>
      <c r="D326" s="5"/>
      <c r="E326" s="5"/>
      <c r="F326" s="5"/>
      <c r="G326" s="5"/>
      <c r="H326" s="5"/>
      <c r="I326" s="5"/>
      <c r="J326" s="5"/>
    </row>
    <row r="327" spans="2:10" x14ac:dyDescent="0.35">
      <c r="B327" s="11"/>
      <c r="D327" s="5"/>
      <c r="E327" s="5"/>
      <c r="F327" s="5"/>
      <c r="G327" s="5"/>
      <c r="H327" s="5"/>
      <c r="I327" s="5"/>
      <c r="J327" s="5"/>
    </row>
    <row r="328" spans="2:10" x14ac:dyDescent="0.35">
      <c r="B328" s="11"/>
      <c r="D328" s="5"/>
      <c r="E328" s="5"/>
      <c r="F328" s="5"/>
      <c r="G328" s="5"/>
      <c r="H328" s="5"/>
      <c r="I328" s="5"/>
      <c r="J328" s="5"/>
    </row>
    <row r="329" spans="2:10" x14ac:dyDescent="0.35">
      <c r="B329" s="11"/>
      <c r="D329" s="5"/>
      <c r="E329" s="5"/>
      <c r="F329" s="5"/>
      <c r="G329" s="5"/>
      <c r="H329" s="5"/>
      <c r="I329" s="5"/>
      <c r="J329" s="5"/>
    </row>
    <row r="330" spans="2:10" x14ac:dyDescent="0.35">
      <c r="B330" s="11"/>
      <c r="D330" s="5"/>
      <c r="E330" s="5"/>
      <c r="F330" s="5"/>
      <c r="G330" s="5"/>
      <c r="H330" s="5"/>
      <c r="I330" s="5"/>
      <c r="J330" s="5"/>
    </row>
    <row r="331" spans="2:10" x14ac:dyDescent="0.35">
      <c r="B331" s="11"/>
      <c r="D331" s="5"/>
      <c r="E331" s="5"/>
      <c r="F331" s="5"/>
      <c r="G331" s="5"/>
      <c r="H331" s="5"/>
      <c r="I331" s="5"/>
      <c r="J331" s="5"/>
    </row>
    <row r="332" spans="2:10" x14ac:dyDescent="0.35">
      <c r="B332" s="11"/>
      <c r="D332" s="5"/>
      <c r="E332" s="5"/>
      <c r="F332" s="5"/>
      <c r="G332" s="5"/>
      <c r="H332" s="5"/>
      <c r="I332" s="5"/>
      <c r="J332" s="5"/>
    </row>
    <row r="333" spans="2:10" x14ac:dyDescent="0.35">
      <c r="B333" s="11"/>
      <c r="D333" s="5"/>
      <c r="E333" s="5"/>
      <c r="F333" s="5"/>
      <c r="G333" s="5"/>
      <c r="H333" s="5"/>
      <c r="I333" s="5"/>
      <c r="J333" s="5"/>
    </row>
    <row r="334" spans="2:10" x14ac:dyDescent="0.35">
      <c r="B334" s="11"/>
      <c r="D334" s="5"/>
      <c r="E334" s="5"/>
      <c r="F334" s="5"/>
      <c r="G334" s="5"/>
      <c r="H334" s="5"/>
      <c r="I334" s="5"/>
      <c r="J334" s="5"/>
    </row>
    <row r="335" spans="2:10" x14ac:dyDescent="0.35">
      <c r="B335" s="11"/>
      <c r="D335" s="5"/>
      <c r="E335" s="5"/>
      <c r="F335" s="5"/>
      <c r="G335" s="5"/>
      <c r="H335" s="5"/>
      <c r="I335" s="5"/>
      <c r="J335" s="5"/>
    </row>
    <row r="336" spans="2:10" x14ac:dyDescent="0.35">
      <c r="B336" s="11"/>
      <c r="D336" s="5"/>
      <c r="E336" s="5"/>
      <c r="F336" s="5"/>
      <c r="G336" s="5"/>
      <c r="H336" s="5"/>
      <c r="I336" s="5"/>
      <c r="J336" s="5"/>
    </row>
    <row r="337" spans="2:10" x14ac:dyDescent="0.35">
      <c r="B337" s="11"/>
      <c r="D337" s="5"/>
      <c r="E337" s="5"/>
      <c r="F337" s="5"/>
      <c r="G337" s="5"/>
      <c r="H337" s="5"/>
      <c r="I337" s="5"/>
      <c r="J337" s="5"/>
    </row>
    <row r="338" spans="2:10" x14ac:dyDescent="0.35">
      <c r="B338" s="11"/>
      <c r="D338" s="5"/>
      <c r="E338" s="5"/>
      <c r="F338" s="5"/>
      <c r="G338" s="5"/>
      <c r="H338" s="5"/>
      <c r="I338" s="5"/>
      <c r="J338" s="5"/>
    </row>
    <row r="339" spans="2:10" x14ac:dyDescent="0.35">
      <c r="B339" s="11"/>
    </row>
    <row r="340" spans="2:10" x14ac:dyDescent="0.35">
      <c r="B340" s="11"/>
      <c r="D340" s="11"/>
      <c r="E340" s="11"/>
      <c r="F340" s="11"/>
      <c r="G340" s="11"/>
      <c r="H340" s="11"/>
      <c r="I340" s="11"/>
      <c r="J340" s="11"/>
    </row>
    <row r="341" spans="2:10" x14ac:dyDescent="0.35">
      <c r="B341" s="11"/>
      <c r="D341" s="5"/>
      <c r="E341" s="5"/>
      <c r="F341" s="5"/>
      <c r="G341" s="5"/>
      <c r="H341" s="5"/>
      <c r="I341" s="5"/>
      <c r="J341" s="5"/>
    </row>
    <row r="342" spans="2:10" x14ac:dyDescent="0.35">
      <c r="B342" s="11"/>
      <c r="D342" s="5"/>
      <c r="E342" s="5"/>
      <c r="F342" s="5"/>
      <c r="G342" s="5"/>
      <c r="H342" s="5"/>
      <c r="I342" s="5"/>
      <c r="J342" s="5"/>
    </row>
    <row r="343" spans="2:10" x14ac:dyDescent="0.35">
      <c r="B343" s="11"/>
      <c r="D343" s="5"/>
      <c r="E343" s="5"/>
      <c r="F343" s="5"/>
      <c r="G343" s="5"/>
      <c r="H343" s="5"/>
      <c r="I343" s="5"/>
      <c r="J343" s="5"/>
    </row>
    <row r="344" spans="2:10" x14ac:dyDescent="0.35">
      <c r="B344" s="11"/>
      <c r="D344" s="5"/>
      <c r="E344" s="5"/>
      <c r="F344" s="5"/>
      <c r="G344" s="5"/>
      <c r="H344" s="5"/>
      <c r="I344" s="5"/>
      <c r="J344" s="5"/>
    </row>
    <row r="345" spans="2:10" x14ac:dyDescent="0.35">
      <c r="B345" s="11"/>
      <c r="D345" s="5"/>
      <c r="E345" s="5"/>
      <c r="F345" s="5"/>
      <c r="G345" s="5"/>
      <c r="H345" s="5"/>
      <c r="I345" s="5"/>
      <c r="J345" s="5"/>
    </row>
    <row r="346" spans="2:10" x14ac:dyDescent="0.35">
      <c r="B346" s="11"/>
      <c r="D346" s="5"/>
      <c r="E346" s="5"/>
      <c r="F346" s="5"/>
      <c r="G346" s="5"/>
      <c r="H346" s="5"/>
      <c r="I346" s="5"/>
      <c r="J346" s="5"/>
    </row>
    <row r="347" spans="2:10" x14ac:dyDescent="0.35">
      <c r="B347" s="11"/>
      <c r="D347" s="5"/>
      <c r="E347" s="5"/>
      <c r="F347" s="5"/>
      <c r="G347" s="5"/>
      <c r="H347" s="5"/>
      <c r="I347" s="5"/>
      <c r="J347" s="5"/>
    </row>
    <row r="348" spans="2:10" x14ac:dyDescent="0.35">
      <c r="B348" s="11"/>
      <c r="D348" s="5"/>
      <c r="E348" s="5"/>
      <c r="F348" s="5"/>
      <c r="G348" s="5"/>
      <c r="H348" s="5"/>
      <c r="I348" s="5"/>
      <c r="J348" s="5"/>
    </row>
    <row r="349" spans="2:10" x14ac:dyDescent="0.35">
      <c r="B349" s="11"/>
      <c r="D349" s="5"/>
      <c r="E349" s="5"/>
      <c r="F349" s="5"/>
      <c r="G349" s="5"/>
      <c r="H349" s="5"/>
      <c r="I349" s="5"/>
      <c r="J349" s="5"/>
    </row>
    <row r="350" spans="2:10" x14ac:dyDescent="0.35">
      <c r="B350" s="11"/>
      <c r="D350" s="5"/>
      <c r="E350" s="5"/>
      <c r="F350" s="5"/>
      <c r="G350" s="5"/>
      <c r="H350" s="5"/>
      <c r="I350" s="5"/>
      <c r="J350" s="5"/>
    </row>
    <row r="351" spans="2:10" x14ac:dyDescent="0.35">
      <c r="B351" s="11"/>
      <c r="D351" s="5"/>
      <c r="E351" s="5"/>
      <c r="F351" s="5"/>
      <c r="G351" s="5"/>
      <c r="H351" s="5"/>
      <c r="I351" s="5"/>
      <c r="J351" s="5"/>
    </row>
    <row r="352" spans="2:10" x14ac:dyDescent="0.35">
      <c r="B352" s="11"/>
      <c r="D352" s="5"/>
      <c r="E352" s="5"/>
      <c r="F352" s="5"/>
      <c r="G352" s="5"/>
      <c r="H352" s="5"/>
      <c r="I352" s="5"/>
      <c r="J352" s="5"/>
    </row>
    <row r="353" spans="2:10" x14ac:dyDescent="0.35">
      <c r="B353" s="11"/>
      <c r="D353" s="5"/>
      <c r="E353" s="5"/>
      <c r="F353" s="5"/>
      <c r="G353" s="5"/>
      <c r="H353" s="5"/>
      <c r="I353" s="5"/>
      <c r="J353" s="5"/>
    </row>
    <row r="354" spans="2:10" x14ac:dyDescent="0.35">
      <c r="B354" s="11"/>
      <c r="D354" s="5"/>
      <c r="E354" s="5"/>
      <c r="F354" s="5"/>
      <c r="G354" s="5"/>
      <c r="H354" s="5"/>
      <c r="I354" s="5"/>
      <c r="J354" s="5"/>
    </row>
    <row r="355" spans="2:10" x14ac:dyDescent="0.35">
      <c r="B355" s="11"/>
      <c r="D355" s="5"/>
      <c r="E355" s="5"/>
      <c r="F355" s="5"/>
      <c r="G355" s="5"/>
      <c r="H355" s="5"/>
      <c r="I355" s="5"/>
      <c r="J355" s="5"/>
    </row>
    <row r="356" spans="2:10" x14ac:dyDescent="0.35">
      <c r="B356" s="11"/>
      <c r="D356" s="5"/>
      <c r="E356" s="5"/>
      <c r="F356" s="5"/>
      <c r="G356" s="5"/>
      <c r="H356" s="5"/>
      <c r="I356" s="5"/>
      <c r="J356" s="5"/>
    </row>
    <row r="357" spans="2:10" x14ac:dyDescent="0.35">
      <c r="B357" s="11"/>
      <c r="D357" s="5"/>
      <c r="E357" s="5"/>
      <c r="F357" s="5"/>
      <c r="G357" s="5"/>
      <c r="H357" s="5"/>
      <c r="I357" s="5"/>
      <c r="J357" s="5"/>
    </row>
    <row r="358" spans="2:10" x14ac:dyDescent="0.35">
      <c r="B358" s="11"/>
    </row>
    <row r="359" spans="2:10" x14ac:dyDescent="0.35">
      <c r="B359" s="11"/>
      <c r="D359" s="11"/>
      <c r="E359" s="11"/>
      <c r="F359" s="11"/>
      <c r="G359" s="11"/>
      <c r="H359" s="11"/>
      <c r="I359" s="11"/>
      <c r="J359" s="11"/>
    </row>
    <row r="360" spans="2:10" x14ac:dyDescent="0.35">
      <c r="B360" s="11"/>
      <c r="D360" s="5"/>
      <c r="E360" s="5"/>
      <c r="F360" s="5"/>
      <c r="G360" s="5"/>
      <c r="H360" s="5"/>
      <c r="I360" s="5"/>
      <c r="J360" s="5"/>
    </row>
    <row r="361" spans="2:10" x14ac:dyDescent="0.35">
      <c r="B361" s="11"/>
      <c r="D361" s="5"/>
      <c r="E361" s="5"/>
      <c r="F361" s="5"/>
      <c r="G361" s="5"/>
      <c r="H361" s="5"/>
      <c r="I361" s="5"/>
      <c r="J361" s="5"/>
    </row>
    <row r="362" spans="2:10" x14ac:dyDescent="0.35">
      <c r="B362" s="11"/>
      <c r="D362" s="5"/>
      <c r="E362" s="5"/>
      <c r="F362" s="5"/>
      <c r="G362" s="5"/>
      <c r="H362" s="5"/>
      <c r="I362" s="5"/>
      <c r="J362" s="5"/>
    </row>
    <row r="363" spans="2:10" x14ac:dyDescent="0.35">
      <c r="B363" s="11"/>
      <c r="D363" s="5"/>
      <c r="E363" s="5"/>
      <c r="F363" s="5"/>
      <c r="G363" s="5"/>
      <c r="H363" s="5"/>
      <c r="I363" s="5"/>
      <c r="J363" s="5"/>
    </row>
    <row r="364" spans="2:10" x14ac:dyDescent="0.35">
      <c r="B364" s="11"/>
      <c r="D364" s="5"/>
      <c r="E364" s="5"/>
      <c r="F364" s="5"/>
      <c r="G364" s="5"/>
      <c r="H364" s="5"/>
      <c r="I364" s="5"/>
      <c r="J364" s="5"/>
    </row>
    <row r="365" spans="2:10" x14ac:dyDescent="0.35">
      <c r="B365" s="11"/>
      <c r="D365" s="5"/>
      <c r="E365" s="5"/>
      <c r="F365" s="5"/>
      <c r="G365" s="5"/>
      <c r="H365" s="5"/>
      <c r="I365" s="5"/>
      <c r="J365" s="5"/>
    </row>
    <row r="366" spans="2:10" x14ac:dyDescent="0.35">
      <c r="B366" s="11"/>
      <c r="D366" s="5"/>
      <c r="E366" s="5"/>
      <c r="F366" s="5"/>
      <c r="G366" s="5"/>
      <c r="H366" s="5"/>
      <c r="I366" s="5"/>
      <c r="J366" s="5"/>
    </row>
    <row r="367" spans="2:10" x14ac:dyDescent="0.35">
      <c r="B367" s="11"/>
      <c r="D367" s="5"/>
      <c r="E367" s="5"/>
      <c r="F367" s="5"/>
      <c r="G367" s="5"/>
      <c r="H367" s="5"/>
      <c r="I367" s="5"/>
      <c r="J367" s="5"/>
    </row>
    <row r="368" spans="2:10" x14ac:dyDescent="0.35">
      <c r="B368" s="11"/>
      <c r="D368" s="5"/>
      <c r="E368" s="5"/>
      <c r="F368" s="5"/>
      <c r="G368" s="5"/>
      <c r="H368" s="5"/>
      <c r="I368" s="5"/>
      <c r="J368" s="5"/>
    </row>
    <row r="369" spans="2:10" x14ac:dyDescent="0.35">
      <c r="B369" s="11"/>
      <c r="D369" s="5"/>
      <c r="E369" s="5"/>
      <c r="F369" s="5"/>
      <c r="G369" s="5"/>
      <c r="H369" s="5"/>
      <c r="I369" s="5"/>
      <c r="J369" s="5"/>
    </row>
    <row r="370" spans="2:10" x14ac:dyDescent="0.35">
      <c r="B370" s="11"/>
      <c r="D370" s="5"/>
      <c r="E370" s="5"/>
      <c r="F370" s="5"/>
      <c r="G370" s="5"/>
      <c r="H370" s="5"/>
      <c r="I370" s="5"/>
      <c r="J370" s="5"/>
    </row>
    <row r="371" spans="2:10" x14ac:dyDescent="0.35">
      <c r="B371" s="11"/>
      <c r="D371" s="5"/>
      <c r="E371" s="5"/>
      <c r="F371" s="5"/>
      <c r="G371" s="5"/>
      <c r="H371" s="5"/>
      <c r="I371" s="5"/>
      <c r="J371" s="5"/>
    </row>
    <row r="372" spans="2:10" x14ac:dyDescent="0.35">
      <c r="B372" s="11"/>
      <c r="D372" s="5"/>
      <c r="E372" s="5"/>
      <c r="F372" s="5"/>
      <c r="G372" s="5"/>
      <c r="H372" s="5"/>
      <c r="I372" s="5"/>
      <c r="J372" s="5"/>
    </row>
    <row r="373" spans="2:10" x14ac:dyDescent="0.35">
      <c r="B373" s="11"/>
      <c r="D373" s="5"/>
      <c r="E373" s="5"/>
      <c r="F373" s="5"/>
      <c r="G373" s="5"/>
      <c r="H373" s="5"/>
      <c r="I373" s="5"/>
      <c r="J373" s="5"/>
    </row>
    <row r="374" spans="2:10" x14ac:dyDescent="0.35">
      <c r="B374" s="11"/>
      <c r="D374" s="5"/>
      <c r="E374" s="5"/>
      <c r="F374" s="5"/>
      <c r="G374" s="5"/>
      <c r="H374" s="5"/>
      <c r="I374" s="5"/>
      <c r="J374" s="5"/>
    </row>
    <row r="375" spans="2:10" x14ac:dyDescent="0.35">
      <c r="B375" s="11"/>
      <c r="D375" s="5"/>
      <c r="E375" s="5"/>
      <c r="F375" s="5"/>
      <c r="G375" s="5"/>
      <c r="H375" s="5"/>
      <c r="I375" s="5"/>
      <c r="J375" s="5"/>
    </row>
    <row r="376" spans="2:10" x14ac:dyDescent="0.35">
      <c r="B376" s="11"/>
      <c r="D376" s="5"/>
      <c r="E376" s="5"/>
      <c r="F376" s="5"/>
      <c r="G376" s="5"/>
      <c r="H376" s="5"/>
      <c r="I376" s="5"/>
      <c r="J376" s="5"/>
    </row>
    <row r="377" spans="2:10" x14ac:dyDescent="0.35">
      <c r="B377" s="11"/>
      <c r="D377" s="5"/>
      <c r="E377" s="5"/>
      <c r="F377" s="5"/>
      <c r="G377" s="5"/>
      <c r="H377" s="5"/>
      <c r="I377" s="5"/>
      <c r="J377" s="5"/>
    </row>
    <row r="378" spans="2:10" x14ac:dyDescent="0.35">
      <c r="B378" s="11"/>
    </row>
    <row r="379" spans="2:10" x14ac:dyDescent="0.35">
      <c r="B379" s="11"/>
      <c r="D379" s="11"/>
      <c r="E379" s="11"/>
      <c r="F379" s="11"/>
      <c r="G379" s="11"/>
      <c r="H379" s="11"/>
      <c r="I379" s="11"/>
      <c r="J379" s="11"/>
    </row>
    <row r="380" spans="2:10" x14ac:dyDescent="0.35">
      <c r="B380" s="11"/>
      <c r="D380" s="5"/>
      <c r="E380" s="5"/>
      <c r="F380" s="5"/>
      <c r="G380" s="5"/>
      <c r="H380" s="5"/>
      <c r="I380" s="5"/>
      <c r="J380" s="5"/>
    </row>
    <row r="381" spans="2:10" x14ac:dyDescent="0.35">
      <c r="B381" s="11"/>
    </row>
    <row r="382" spans="2:10" x14ac:dyDescent="0.35">
      <c r="B382" s="11"/>
    </row>
    <row r="383" spans="2:10" x14ac:dyDescent="0.35">
      <c r="B383" s="11"/>
      <c r="D383" s="5"/>
      <c r="E383" s="5"/>
      <c r="F383" s="5"/>
      <c r="G383" s="5"/>
      <c r="H383" s="5"/>
      <c r="I383" s="5"/>
      <c r="J383" s="5"/>
    </row>
    <row r="384" spans="2:10" x14ac:dyDescent="0.35">
      <c r="B384" s="11"/>
      <c r="D384" s="5"/>
      <c r="E384" s="5"/>
      <c r="F384" s="5"/>
      <c r="G384" s="5"/>
      <c r="H384" s="5"/>
      <c r="I384" s="5"/>
      <c r="J384" s="5"/>
    </row>
    <row r="385" spans="2:10" x14ac:dyDescent="0.35">
      <c r="B385" s="11"/>
      <c r="D385" s="5"/>
      <c r="E385" s="5"/>
      <c r="F385" s="5"/>
      <c r="G385" s="5"/>
      <c r="H385" s="5"/>
      <c r="I385" s="5"/>
      <c r="J385" s="5"/>
    </row>
    <row r="386" spans="2:10" x14ac:dyDescent="0.35">
      <c r="B386" s="11"/>
      <c r="D386" s="5"/>
      <c r="E386" s="5"/>
      <c r="F386" s="5"/>
      <c r="G386" s="5"/>
      <c r="H386" s="5"/>
      <c r="I386" s="5"/>
      <c r="J386" s="5"/>
    </row>
    <row r="387" spans="2:10" x14ac:dyDescent="0.35">
      <c r="B387" s="11"/>
      <c r="D387" s="5"/>
      <c r="E387" s="5"/>
      <c r="F387" s="5"/>
      <c r="G387" s="5"/>
      <c r="H387" s="5"/>
      <c r="I387" s="5"/>
      <c r="J387" s="5"/>
    </row>
    <row r="388" spans="2:10" x14ac:dyDescent="0.35">
      <c r="B388" s="11"/>
      <c r="D388" s="5"/>
      <c r="E388" s="5"/>
      <c r="F388" s="5"/>
      <c r="G388" s="5"/>
      <c r="H388" s="5"/>
      <c r="I388" s="5"/>
      <c r="J388" s="5"/>
    </row>
    <row r="389" spans="2:10" x14ac:dyDescent="0.35">
      <c r="B389" s="11"/>
    </row>
    <row r="390" spans="2:10" x14ac:dyDescent="0.35">
      <c r="B390" s="11"/>
    </row>
    <row r="391" spans="2:10" x14ac:dyDescent="0.35">
      <c r="B391" s="11"/>
    </row>
    <row r="392" spans="2:10" x14ac:dyDescent="0.35">
      <c r="B392" s="11"/>
    </row>
    <row r="393" spans="2:10" x14ac:dyDescent="0.35">
      <c r="B393" s="11"/>
    </row>
    <row r="394" spans="2:10" x14ac:dyDescent="0.35">
      <c r="B394" s="11"/>
    </row>
    <row r="395" spans="2:10" x14ac:dyDescent="0.35">
      <c r="B395" s="11"/>
    </row>
    <row r="396" spans="2:10" x14ac:dyDescent="0.35">
      <c r="B396" s="11"/>
    </row>
    <row r="397" spans="2:10" x14ac:dyDescent="0.35">
      <c r="B397" s="11"/>
    </row>
    <row r="398" spans="2:10" x14ac:dyDescent="0.35">
      <c r="B398" s="11"/>
    </row>
    <row r="399" spans="2:10" x14ac:dyDescent="0.35">
      <c r="B399" s="11"/>
    </row>
    <row r="400" spans="2:10" x14ac:dyDescent="0.35">
      <c r="B400" s="11"/>
    </row>
    <row r="401" spans="2:2" x14ac:dyDescent="0.35">
      <c r="B401" s="11"/>
    </row>
    <row r="402" spans="2:2" x14ac:dyDescent="0.35">
      <c r="B402" s="11"/>
    </row>
    <row r="403" spans="2:2" x14ac:dyDescent="0.35">
      <c r="B403" s="11"/>
    </row>
    <row r="404" spans="2:2" x14ac:dyDescent="0.35">
      <c r="B404" s="11"/>
    </row>
    <row r="405" spans="2:2" x14ac:dyDescent="0.35">
      <c r="B405" s="11"/>
    </row>
    <row r="406" spans="2:2" x14ac:dyDescent="0.35">
      <c r="B406" s="11"/>
    </row>
    <row r="407" spans="2:2" x14ac:dyDescent="0.35">
      <c r="B407" s="11"/>
    </row>
    <row r="408" spans="2:2" x14ac:dyDescent="0.35">
      <c r="B408" s="11"/>
    </row>
    <row r="409" spans="2:2" x14ac:dyDescent="0.35">
      <c r="B409" s="11"/>
    </row>
    <row r="410" spans="2:2" x14ac:dyDescent="0.35">
      <c r="B410" s="11"/>
    </row>
    <row r="411" spans="2:2" x14ac:dyDescent="0.35">
      <c r="B411" s="11"/>
    </row>
    <row r="412" spans="2:2" x14ac:dyDescent="0.35">
      <c r="B412" s="11"/>
    </row>
    <row r="413" spans="2:2" x14ac:dyDescent="0.35">
      <c r="B413" s="11"/>
    </row>
    <row r="414" spans="2:2" x14ac:dyDescent="0.35">
      <c r="B414" s="11"/>
    </row>
    <row r="415" spans="2:2" x14ac:dyDescent="0.35">
      <c r="B415" s="11"/>
    </row>
    <row r="416" spans="2:2" x14ac:dyDescent="0.35">
      <c r="B416" s="11"/>
    </row>
    <row r="417" spans="2:2" x14ac:dyDescent="0.35">
      <c r="B417" s="11"/>
    </row>
    <row r="418" spans="2:2" x14ac:dyDescent="0.35">
      <c r="B418" s="11"/>
    </row>
    <row r="419" spans="2:2" x14ac:dyDescent="0.35">
      <c r="B419" s="11"/>
    </row>
    <row r="420" spans="2:2" x14ac:dyDescent="0.35">
      <c r="B420" s="11"/>
    </row>
    <row r="421" spans="2:2" x14ac:dyDescent="0.35">
      <c r="B421" s="11"/>
    </row>
    <row r="422" spans="2:2" x14ac:dyDescent="0.35">
      <c r="B422" s="11"/>
    </row>
    <row r="423" spans="2:2" x14ac:dyDescent="0.35">
      <c r="B423" s="11"/>
    </row>
    <row r="424" spans="2:2" x14ac:dyDescent="0.35">
      <c r="B424" s="11"/>
    </row>
    <row r="425" spans="2:2" x14ac:dyDescent="0.35">
      <c r="B425" s="11"/>
    </row>
    <row r="426" spans="2:2" x14ac:dyDescent="0.35">
      <c r="B426" s="11"/>
    </row>
    <row r="427" spans="2:2" x14ac:dyDescent="0.35">
      <c r="B427" s="11"/>
    </row>
    <row r="428" spans="2:2" x14ac:dyDescent="0.35">
      <c r="B428" s="11"/>
    </row>
    <row r="429" spans="2:2" x14ac:dyDescent="0.35">
      <c r="B429" s="11"/>
    </row>
    <row r="430" spans="2:2" x14ac:dyDescent="0.35">
      <c r="B430" s="11"/>
    </row>
    <row r="431" spans="2:2" x14ac:dyDescent="0.35">
      <c r="B431" s="11"/>
    </row>
    <row r="432" spans="2:2" x14ac:dyDescent="0.35">
      <c r="B432" s="11"/>
    </row>
    <row r="433" spans="2:2" x14ac:dyDescent="0.35">
      <c r="B433" s="11"/>
    </row>
    <row r="434" spans="2:2" x14ac:dyDescent="0.35">
      <c r="B434" s="11"/>
    </row>
    <row r="435" spans="2:2" x14ac:dyDescent="0.35">
      <c r="B435" s="11"/>
    </row>
    <row r="436" spans="2:2" x14ac:dyDescent="0.35">
      <c r="B436" s="11"/>
    </row>
    <row r="437" spans="2:2" x14ac:dyDescent="0.35">
      <c r="B437" s="11"/>
    </row>
    <row r="438" spans="2:2" x14ac:dyDescent="0.35">
      <c r="B438" s="11"/>
    </row>
    <row r="439" spans="2:2" x14ac:dyDescent="0.35">
      <c r="B439" s="11"/>
    </row>
    <row r="440" spans="2:2" x14ac:dyDescent="0.35">
      <c r="B440" s="11"/>
    </row>
    <row r="441" spans="2:2" x14ac:dyDescent="0.35">
      <c r="B441" s="11"/>
    </row>
    <row r="442" spans="2:2" x14ac:dyDescent="0.35">
      <c r="B442" s="11"/>
    </row>
    <row r="443" spans="2:2" x14ac:dyDescent="0.35">
      <c r="B443" s="11"/>
    </row>
    <row r="444" spans="2:2" x14ac:dyDescent="0.35">
      <c r="B444" s="11"/>
    </row>
    <row r="445" spans="2:2" x14ac:dyDescent="0.35">
      <c r="B445" s="11"/>
    </row>
    <row r="446" spans="2:2" x14ac:dyDescent="0.35">
      <c r="B446" s="11"/>
    </row>
    <row r="447" spans="2:2" x14ac:dyDescent="0.35">
      <c r="B447" s="11"/>
    </row>
    <row r="448" spans="2:2" x14ac:dyDescent="0.35">
      <c r="B448" s="11"/>
    </row>
    <row r="449" spans="2:2" x14ac:dyDescent="0.35">
      <c r="B449" s="11"/>
    </row>
    <row r="450" spans="2:2" x14ac:dyDescent="0.35">
      <c r="B450" s="11"/>
    </row>
    <row r="451" spans="2:2" x14ac:dyDescent="0.35">
      <c r="B451" s="11"/>
    </row>
    <row r="452" spans="2:2" x14ac:dyDescent="0.35">
      <c r="B452" s="11"/>
    </row>
    <row r="453" spans="2:2" x14ac:dyDescent="0.35">
      <c r="B453" s="11"/>
    </row>
    <row r="454" spans="2:2" x14ac:dyDescent="0.35">
      <c r="B454" s="11"/>
    </row>
    <row r="455" spans="2:2" x14ac:dyDescent="0.35">
      <c r="B455" s="11"/>
    </row>
    <row r="456" spans="2:2" x14ac:dyDescent="0.35">
      <c r="B456" s="11"/>
    </row>
    <row r="457" spans="2:2" x14ac:dyDescent="0.35">
      <c r="B457" s="11"/>
    </row>
    <row r="458" spans="2:2" x14ac:dyDescent="0.35">
      <c r="B458" s="11"/>
    </row>
    <row r="459" spans="2:2" x14ac:dyDescent="0.35">
      <c r="B459" s="11"/>
    </row>
    <row r="460" spans="2:2" x14ac:dyDescent="0.35">
      <c r="B460" s="11"/>
    </row>
    <row r="461" spans="2:2" x14ac:dyDescent="0.35">
      <c r="B461" s="11"/>
    </row>
    <row r="462" spans="2:2" x14ac:dyDescent="0.35">
      <c r="B462" s="11"/>
    </row>
    <row r="463" spans="2:2" x14ac:dyDescent="0.35">
      <c r="B463" s="11"/>
    </row>
    <row r="464" spans="2:2" x14ac:dyDescent="0.35">
      <c r="B464" s="11"/>
    </row>
    <row r="465" spans="2:2" x14ac:dyDescent="0.35">
      <c r="B465" s="11"/>
    </row>
    <row r="466" spans="2:2" x14ac:dyDescent="0.35">
      <c r="B466" s="11"/>
    </row>
    <row r="467" spans="2:2" x14ac:dyDescent="0.35">
      <c r="B467" s="11"/>
    </row>
    <row r="468" spans="2:2" x14ac:dyDescent="0.35">
      <c r="B468" s="11"/>
    </row>
    <row r="469" spans="2:2" x14ac:dyDescent="0.35">
      <c r="B469" s="11"/>
    </row>
    <row r="470" spans="2:2" x14ac:dyDescent="0.35">
      <c r="B470" s="11"/>
    </row>
    <row r="471" spans="2:2" x14ac:dyDescent="0.35">
      <c r="B471" s="11"/>
    </row>
    <row r="472" spans="2:2" x14ac:dyDescent="0.35">
      <c r="B472" s="11"/>
    </row>
    <row r="473" spans="2:2" x14ac:dyDescent="0.35">
      <c r="B473" s="11"/>
    </row>
    <row r="474" spans="2:2" x14ac:dyDescent="0.35">
      <c r="B474" s="11"/>
    </row>
    <row r="475" spans="2:2" x14ac:dyDescent="0.35">
      <c r="B475" s="11"/>
    </row>
    <row r="476" spans="2:2" x14ac:dyDescent="0.35">
      <c r="B476" s="11"/>
    </row>
    <row r="477" spans="2:2" x14ac:dyDescent="0.35">
      <c r="B477" s="11"/>
    </row>
    <row r="478" spans="2:2" x14ac:dyDescent="0.35">
      <c r="B478" s="11"/>
    </row>
    <row r="479" spans="2:2" x14ac:dyDescent="0.35">
      <c r="B479" s="11"/>
    </row>
    <row r="480" spans="2:2" x14ac:dyDescent="0.35">
      <c r="B480" s="11"/>
    </row>
    <row r="481" spans="2:2" x14ac:dyDescent="0.35">
      <c r="B481" s="11"/>
    </row>
    <row r="482" spans="2:2" x14ac:dyDescent="0.35">
      <c r="B482" s="11"/>
    </row>
    <row r="483" spans="2:2" x14ac:dyDescent="0.35">
      <c r="B483" s="11"/>
    </row>
    <row r="484" spans="2:2" x14ac:dyDescent="0.35">
      <c r="B484" s="11"/>
    </row>
    <row r="485" spans="2:2" x14ac:dyDescent="0.35">
      <c r="B485" s="11"/>
    </row>
    <row r="486" spans="2:2" x14ac:dyDescent="0.35">
      <c r="B486" s="11"/>
    </row>
    <row r="487" spans="2:2" x14ac:dyDescent="0.35">
      <c r="B487" s="11"/>
    </row>
    <row r="488" spans="2:2" x14ac:dyDescent="0.35">
      <c r="B488" s="11"/>
    </row>
    <row r="489" spans="2:2" x14ac:dyDescent="0.35">
      <c r="B489" s="11"/>
    </row>
    <row r="490" spans="2:2" x14ac:dyDescent="0.35">
      <c r="B490" s="11"/>
    </row>
    <row r="491" spans="2:2" x14ac:dyDescent="0.35">
      <c r="B491" s="11"/>
    </row>
    <row r="492" spans="2:2" x14ac:dyDescent="0.35">
      <c r="B492" s="11"/>
    </row>
    <row r="493" spans="2:2" x14ac:dyDescent="0.35">
      <c r="B493" s="11"/>
    </row>
    <row r="494" spans="2:2" x14ac:dyDescent="0.35">
      <c r="B494" s="11"/>
    </row>
    <row r="495" spans="2:2" x14ac:dyDescent="0.35">
      <c r="B495" s="11"/>
    </row>
    <row r="496" spans="2:2" x14ac:dyDescent="0.35">
      <c r="B496" s="11"/>
    </row>
    <row r="497" spans="2:2" x14ac:dyDescent="0.35">
      <c r="B497" s="11"/>
    </row>
    <row r="498" spans="2:2" x14ac:dyDescent="0.35">
      <c r="B498" s="11"/>
    </row>
    <row r="499" spans="2:2" x14ac:dyDescent="0.35">
      <c r="B499" s="11"/>
    </row>
    <row r="500" spans="2:2" x14ac:dyDescent="0.35">
      <c r="B500" s="11"/>
    </row>
    <row r="501" spans="2:2" x14ac:dyDescent="0.35">
      <c r="B501" s="11"/>
    </row>
    <row r="502" spans="2:2" x14ac:dyDescent="0.35">
      <c r="B502" s="11"/>
    </row>
    <row r="503" spans="2:2" x14ac:dyDescent="0.35">
      <c r="B503" s="11"/>
    </row>
    <row r="504" spans="2:2" x14ac:dyDescent="0.35">
      <c r="B504" s="11"/>
    </row>
    <row r="505" spans="2:2" x14ac:dyDescent="0.35">
      <c r="B505" s="11"/>
    </row>
    <row r="506" spans="2:2" x14ac:dyDescent="0.35">
      <c r="B506" s="11"/>
    </row>
    <row r="507" spans="2:2" x14ac:dyDescent="0.35">
      <c r="B507" s="11"/>
    </row>
    <row r="508" spans="2:2" x14ac:dyDescent="0.35">
      <c r="B508" s="11"/>
    </row>
    <row r="509" spans="2:2" x14ac:dyDescent="0.35">
      <c r="B509" s="11"/>
    </row>
    <row r="510" spans="2:2" x14ac:dyDescent="0.35">
      <c r="B510" s="11"/>
    </row>
    <row r="511" spans="2:2" x14ac:dyDescent="0.35">
      <c r="B511" s="11"/>
    </row>
    <row r="512" spans="2:2" x14ac:dyDescent="0.35">
      <c r="B512" s="11"/>
    </row>
    <row r="513" spans="2:2" x14ac:dyDescent="0.35">
      <c r="B513" s="11"/>
    </row>
    <row r="514" spans="2:2" x14ac:dyDescent="0.35">
      <c r="B514" s="11"/>
    </row>
    <row r="515" spans="2:2" x14ac:dyDescent="0.35">
      <c r="B515" s="11"/>
    </row>
    <row r="516" spans="2:2" x14ac:dyDescent="0.35">
      <c r="B516" s="11"/>
    </row>
    <row r="517" spans="2:2" x14ac:dyDescent="0.35">
      <c r="B517" s="11"/>
    </row>
    <row r="518" spans="2:2" x14ac:dyDescent="0.35">
      <c r="B518" s="11"/>
    </row>
    <row r="519" spans="2:2" x14ac:dyDescent="0.35">
      <c r="B519" s="11"/>
    </row>
    <row r="520" spans="2:2" x14ac:dyDescent="0.35">
      <c r="B520" s="11"/>
    </row>
    <row r="521" spans="2:2" x14ac:dyDescent="0.35">
      <c r="B521" s="11"/>
    </row>
    <row r="522" spans="2:2" x14ac:dyDescent="0.35">
      <c r="B522" s="11"/>
    </row>
    <row r="523" spans="2:2" x14ac:dyDescent="0.35">
      <c r="B523" s="11"/>
    </row>
    <row r="524" spans="2:2" x14ac:dyDescent="0.35">
      <c r="B524" s="11"/>
    </row>
    <row r="525" spans="2:2" x14ac:dyDescent="0.35">
      <c r="B525" s="11"/>
    </row>
    <row r="526" spans="2:2" x14ac:dyDescent="0.35">
      <c r="B526" s="11"/>
    </row>
    <row r="527" spans="2:2" x14ac:dyDescent="0.35">
      <c r="B527" s="11"/>
    </row>
    <row r="528" spans="2:2" x14ac:dyDescent="0.35">
      <c r="B528" s="11"/>
    </row>
    <row r="529" spans="2:2" x14ac:dyDescent="0.35">
      <c r="B529" s="11"/>
    </row>
    <row r="530" spans="2:2" x14ac:dyDescent="0.35">
      <c r="B530" s="11"/>
    </row>
    <row r="531" spans="2:2" x14ac:dyDescent="0.35">
      <c r="B531" s="11"/>
    </row>
    <row r="532" spans="2:2" x14ac:dyDescent="0.35">
      <c r="B532" s="11"/>
    </row>
    <row r="533" spans="2:2" x14ac:dyDescent="0.35">
      <c r="B533" s="11"/>
    </row>
    <row r="534" spans="2:2" x14ac:dyDescent="0.35">
      <c r="B534" s="11"/>
    </row>
    <row r="535" spans="2:2" x14ac:dyDescent="0.35">
      <c r="B535" s="11"/>
    </row>
    <row r="536" spans="2:2" x14ac:dyDescent="0.35">
      <c r="B536" s="11"/>
    </row>
    <row r="537" spans="2:2" x14ac:dyDescent="0.35">
      <c r="B537" s="11"/>
    </row>
    <row r="538" spans="2:2" x14ac:dyDescent="0.35">
      <c r="B538" s="11"/>
    </row>
    <row r="539" spans="2:2" x14ac:dyDescent="0.35">
      <c r="B539" s="11"/>
    </row>
    <row r="540" spans="2:2" x14ac:dyDescent="0.35">
      <c r="B540" s="11"/>
    </row>
    <row r="541" spans="2:2" x14ac:dyDescent="0.35">
      <c r="B541" s="11"/>
    </row>
    <row r="542" spans="2:2" x14ac:dyDescent="0.35">
      <c r="B542" s="11"/>
    </row>
    <row r="543" spans="2:2" x14ac:dyDescent="0.35">
      <c r="B543" s="11"/>
    </row>
    <row r="544" spans="2:2" x14ac:dyDescent="0.35">
      <c r="B544" s="11"/>
    </row>
    <row r="545" spans="2:2" x14ac:dyDescent="0.35">
      <c r="B545" s="11"/>
    </row>
    <row r="546" spans="2:2" x14ac:dyDescent="0.35">
      <c r="B546" s="11"/>
    </row>
    <row r="547" spans="2:2" x14ac:dyDescent="0.35">
      <c r="B547" s="11"/>
    </row>
    <row r="548" spans="2:2" x14ac:dyDescent="0.35">
      <c r="B548" s="11"/>
    </row>
    <row r="549" spans="2:2" x14ac:dyDescent="0.35">
      <c r="B549" s="11"/>
    </row>
    <row r="550" spans="2:2" x14ac:dyDescent="0.35">
      <c r="B550" s="11"/>
    </row>
    <row r="551" spans="2:2" x14ac:dyDescent="0.35">
      <c r="B551" s="11"/>
    </row>
    <row r="552" spans="2:2" x14ac:dyDescent="0.35">
      <c r="B552" s="11"/>
    </row>
    <row r="553" spans="2:2" x14ac:dyDescent="0.35">
      <c r="B553" s="11"/>
    </row>
    <row r="554" spans="2:2" x14ac:dyDescent="0.35">
      <c r="B554" s="11"/>
    </row>
    <row r="555" spans="2:2" x14ac:dyDescent="0.35">
      <c r="B555" s="11"/>
    </row>
    <row r="556" spans="2:2" x14ac:dyDescent="0.35">
      <c r="B556" s="11"/>
    </row>
    <row r="557" spans="2:2" x14ac:dyDescent="0.35">
      <c r="B557" s="11"/>
    </row>
    <row r="558" spans="2:2" x14ac:dyDescent="0.35">
      <c r="B558" s="11"/>
    </row>
    <row r="559" spans="2:2" x14ac:dyDescent="0.35">
      <c r="B559" s="11"/>
    </row>
    <row r="560" spans="2:2" x14ac:dyDescent="0.35">
      <c r="B560" s="11"/>
    </row>
    <row r="561" spans="2:2" x14ac:dyDescent="0.35">
      <c r="B561" s="11"/>
    </row>
    <row r="562" spans="2:2" x14ac:dyDescent="0.35">
      <c r="B562" s="11"/>
    </row>
    <row r="563" spans="2:2" x14ac:dyDescent="0.35">
      <c r="B563" s="11"/>
    </row>
    <row r="564" spans="2:2" x14ac:dyDescent="0.35">
      <c r="B564" s="11"/>
    </row>
    <row r="565" spans="2:2" x14ac:dyDescent="0.35">
      <c r="B565" s="11"/>
    </row>
    <row r="566" spans="2:2" x14ac:dyDescent="0.35">
      <c r="B566" s="11"/>
    </row>
    <row r="567" spans="2:2" x14ac:dyDescent="0.35">
      <c r="B567" s="11"/>
    </row>
    <row r="568" spans="2:2" x14ac:dyDescent="0.35">
      <c r="B568" s="11"/>
    </row>
    <row r="569" spans="2:2" x14ac:dyDescent="0.35">
      <c r="B569" s="11"/>
    </row>
    <row r="570" spans="2:2" x14ac:dyDescent="0.35">
      <c r="B570" s="11"/>
    </row>
    <row r="571" spans="2:2" x14ac:dyDescent="0.35">
      <c r="B571" s="11"/>
    </row>
    <row r="572" spans="2:2" x14ac:dyDescent="0.35">
      <c r="B572" s="11"/>
    </row>
    <row r="573" spans="2:2" x14ac:dyDescent="0.35">
      <c r="B573" s="11"/>
    </row>
    <row r="574" spans="2:2" x14ac:dyDescent="0.35">
      <c r="B574" s="11"/>
    </row>
    <row r="575" spans="2:2" x14ac:dyDescent="0.35">
      <c r="B575" s="11"/>
    </row>
    <row r="576" spans="2:2" x14ac:dyDescent="0.35">
      <c r="B576" s="11"/>
    </row>
    <row r="577" spans="2:2" x14ac:dyDescent="0.35">
      <c r="B577" s="11"/>
    </row>
    <row r="578" spans="2:2" x14ac:dyDescent="0.35">
      <c r="B578" s="11"/>
    </row>
    <row r="579" spans="2:2" x14ac:dyDescent="0.35">
      <c r="B579" s="11"/>
    </row>
    <row r="580" spans="2:2" x14ac:dyDescent="0.35">
      <c r="B580" s="11"/>
    </row>
    <row r="581" spans="2:2" x14ac:dyDescent="0.35">
      <c r="B581" s="11"/>
    </row>
    <row r="582" spans="2:2" x14ac:dyDescent="0.35">
      <c r="B582" s="11"/>
    </row>
    <row r="583" spans="2:2" x14ac:dyDescent="0.35">
      <c r="B583" s="11"/>
    </row>
    <row r="584" spans="2:2" x14ac:dyDescent="0.35">
      <c r="B584" s="11"/>
    </row>
    <row r="585" spans="2:2" x14ac:dyDescent="0.35">
      <c r="B585" s="11"/>
    </row>
    <row r="586" spans="2:2" x14ac:dyDescent="0.35">
      <c r="B586" s="11"/>
    </row>
    <row r="587" spans="2:2" x14ac:dyDescent="0.35">
      <c r="B587" s="11"/>
    </row>
    <row r="588" spans="2:2" x14ac:dyDescent="0.35">
      <c r="B588" s="11"/>
    </row>
    <row r="589" spans="2:2" x14ac:dyDescent="0.35">
      <c r="B589" s="11"/>
    </row>
    <row r="590" spans="2:2" x14ac:dyDescent="0.35">
      <c r="B590" s="11"/>
    </row>
    <row r="591" spans="2:2" x14ac:dyDescent="0.35">
      <c r="B591" s="11"/>
    </row>
    <row r="592" spans="2:2" x14ac:dyDescent="0.35">
      <c r="B592" s="11"/>
    </row>
    <row r="593" spans="2:2" x14ac:dyDescent="0.35">
      <c r="B593" s="11"/>
    </row>
    <row r="594" spans="2:2" x14ac:dyDescent="0.35">
      <c r="B594" s="11"/>
    </row>
    <row r="595" spans="2:2" x14ac:dyDescent="0.35">
      <c r="B595" s="11"/>
    </row>
    <row r="596" spans="2:2" x14ac:dyDescent="0.35">
      <c r="B596" s="11"/>
    </row>
    <row r="597" spans="2:2" x14ac:dyDescent="0.35">
      <c r="B597" s="11"/>
    </row>
    <row r="598" spans="2:2" x14ac:dyDescent="0.35">
      <c r="B598" s="11"/>
    </row>
    <row r="599" spans="2:2" x14ac:dyDescent="0.35">
      <c r="B599" s="11"/>
    </row>
    <row r="600" spans="2:2" x14ac:dyDescent="0.35">
      <c r="B600" s="11"/>
    </row>
    <row r="601" spans="2:2" x14ac:dyDescent="0.35">
      <c r="B601" s="11"/>
    </row>
    <row r="602" spans="2:2" x14ac:dyDescent="0.35">
      <c r="B602" s="11"/>
    </row>
    <row r="603" spans="2:2" x14ac:dyDescent="0.35">
      <c r="B603" s="11"/>
    </row>
    <row r="604" spans="2:2" x14ac:dyDescent="0.35">
      <c r="B604" s="11"/>
    </row>
    <row r="605" spans="2:2" x14ac:dyDescent="0.35">
      <c r="B605" s="11"/>
    </row>
    <row r="606" spans="2:2" x14ac:dyDescent="0.35">
      <c r="B606" s="11"/>
    </row>
    <row r="607" spans="2:2" x14ac:dyDescent="0.35">
      <c r="B607" s="11"/>
    </row>
    <row r="608" spans="2:2" x14ac:dyDescent="0.35">
      <c r="B608" s="11"/>
    </row>
    <row r="609" spans="2:2" x14ac:dyDescent="0.35">
      <c r="B609" s="11"/>
    </row>
    <row r="610" spans="2:2" x14ac:dyDescent="0.35">
      <c r="B610" s="11"/>
    </row>
    <row r="611" spans="2:2" x14ac:dyDescent="0.35">
      <c r="B611" s="11"/>
    </row>
    <row r="612" spans="2:2" x14ac:dyDescent="0.35">
      <c r="B612" s="11"/>
    </row>
    <row r="613" spans="2:2" x14ac:dyDescent="0.35">
      <c r="B613" s="11"/>
    </row>
    <row r="614" spans="2:2" x14ac:dyDescent="0.35">
      <c r="B614" s="11"/>
    </row>
    <row r="615" spans="2:2" x14ac:dyDescent="0.35">
      <c r="B615" s="11"/>
    </row>
    <row r="616" spans="2:2" x14ac:dyDescent="0.35">
      <c r="B616" s="11"/>
    </row>
    <row r="617" spans="2:2" x14ac:dyDescent="0.35">
      <c r="B617" s="11"/>
    </row>
    <row r="618" spans="2:2" x14ac:dyDescent="0.35">
      <c r="B618" s="11"/>
    </row>
    <row r="619" spans="2:2" x14ac:dyDescent="0.35">
      <c r="B619" s="11"/>
    </row>
    <row r="620" spans="2:2" x14ac:dyDescent="0.35">
      <c r="B620" s="11"/>
    </row>
    <row r="621" spans="2:2" x14ac:dyDescent="0.35">
      <c r="B621" s="11"/>
    </row>
    <row r="622" spans="2:2" x14ac:dyDescent="0.35">
      <c r="B622" s="11"/>
    </row>
    <row r="623" spans="2:2" x14ac:dyDescent="0.35">
      <c r="B623" s="11"/>
    </row>
    <row r="624" spans="2:2" x14ac:dyDescent="0.35">
      <c r="B624" s="11"/>
    </row>
    <row r="625" spans="2:2" x14ac:dyDescent="0.35">
      <c r="B625" s="11"/>
    </row>
    <row r="626" spans="2:2" x14ac:dyDescent="0.35">
      <c r="B626" s="11"/>
    </row>
    <row r="627" spans="2:2" x14ac:dyDescent="0.35">
      <c r="B627" s="11"/>
    </row>
    <row r="628" spans="2:2" x14ac:dyDescent="0.35">
      <c r="B628" s="11"/>
    </row>
    <row r="629" spans="2:2" x14ac:dyDescent="0.35">
      <c r="B629" s="11"/>
    </row>
    <row r="630" spans="2:2" x14ac:dyDescent="0.35">
      <c r="B630" s="11"/>
    </row>
    <row r="631" spans="2:2" x14ac:dyDescent="0.35">
      <c r="B631" s="11"/>
    </row>
    <row r="632" spans="2:2" x14ac:dyDescent="0.35">
      <c r="B632" s="11"/>
    </row>
    <row r="633" spans="2:2" x14ac:dyDescent="0.35">
      <c r="B633" s="11"/>
    </row>
    <row r="634" spans="2:2" x14ac:dyDescent="0.35">
      <c r="B634" s="11"/>
    </row>
    <row r="635" spans="2:2" x14ac:dyDescent="0.35">
      <c r="B635" s="11"/>
    </row>
    <row r="636" spans="2:2" x14ac:dyDescent="0.35">
      <c r="B636" s="11"/>
    </row>
    <row r="637" spans="2:2" x14ac:dyDescent="0.35">
      <c r="B637" s="11"/>
    </row>
    <row r="638" spans="2:2" x14ac:dyDescent="0.35">
      <c r="B638" s="11"/>
    </row>
    <row r="639" spans="2:2" x14ac:dyDescent="0.35">
      <c r="B639" s="11"/>
    </row>
    <row r="640" spans="2:2" x14ac:dyDescent="0.35">
      <c r="B640" s="11"/>
    </row>
    <row r="641" spans="2:2" x14ac:dyDescent="0.35">
      <c r="B641" s="11"/>
    </row>
    <row r="642" spans="2:2" x14ac:dyDescent="0.35">
      <c r="B642" s="11"/>
    </row>
    <row r="643" spans="2:2" x14ac:dyDescent="0.35">
      <c r="B643" s="11"/>
    </row>
    <row r="644" spans="2:2" x14ac:dyDescent="0.35">
      <c r="B644" s="11"/>
    </row>
    <row r="645" spans="2:2" x14ac:dyDescent="0.35">
      <c r="B645" s="11"/>
    </row>
  </sheetData>
  <autoFilter ref="B6:E230" xr:uid="{00000000-0009-0000-0000-000000000000}"/>
  <pageMargins left="0.7" right="0.7" top="0.78740157500000008" bottom="0.78740157500000008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C1375-AE2E-4BAD-9597-4F170225C507}">
  <dimension ref="B1:U645"/>
  <sheetViews>
    <sheetView zoomScale="85" zoomScaleNormal="85" workbookViewId="0">
      <pane ySplit="6" topLeftCell="A43" activePane="bottomLeft" state="frozen"/>
      <selection pane="bottomLeft" activeCell="L22" sqref="L22"/>
    </sheetView>
  </sheetViews>
  <sheetFormatPr defaultColWidth="10.81640625" defaultRowHeight="14.5" x14ac:dyDescent="0.35"/>
  <cols>
    <col min="1" max="1" width="5.54296875" style="1" bestFit="1" customWidth="1"/>
    <col min="2" max="2" width="18.81640625" style="1" bestFit="1" customWidth="1"/>
    <col min="3" max="3" width="12.453125" style="1" customWidth="1"/>
    <col min="4" max="4" width="24.81640625" style="1" bestFit="1" customWidth="1"/>
    <col min="5" max="5" width="19.54296875" style="2" bestFit="1" customWidth="1"/>
    <col min="6" max="6" width="21.1796875" style="1" bestFit="1" customWidth="1"/>
    <col min="7" max="7" width="20.81640625" style="1" bestFit="1" customWidth="1"/>
    <col min="8" max="8" width="31" style="1" customWidth="1"/>
    <col min="9" max="9" width="19.1796875" style="1" customWidth="1"/>
    <col min="10" max="10" width="11.453125" style="1" bestFit="1" customWidth="1"/>
    <col min="11" max="11" width="14.453125" style="1" bestFit="1" customWidth="1"/>
    <col min="12" max="12" width="12.81640625" style="1" customWidth="1"/>
    <col min="13" max="13" width="14.453125" style="1" bestFit="1" customWidth="1"/>
    <col min="14" max="14" width="27" style="1" bestFit="1" customWidth="1"/>
    <col min="15" max="21" width="14.453125" style="1" bestFit="1" customWidth="1"/>
    <col min="22" max="22" width="10.81640625" style="1"/>
    <col min="23" max="23" width="10.81640625" style="1" bestFit="1" customWidth="1"/>
    <col min="24" max="16384" width="10.81640625" style="1"/>
  </cols>
  <sheetData>
    <row r="1" spans="2:21" x14ac:dyDescent="0.35">
      <c r="B1" s="19" t="s">
        <v>0</v>
      </c>
      <c r="E1" s="1"/>
    </row>
    <row r="2" spans="2:21" x14ac:dyDescent="0.35">
      <c r="B2" s="20" t="s">
        <v>1</v>
      </c>
      <c r="E2" s="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</row>
    <row r="3" spans="2:21" x14ac:dyDescent="0.35">
      <c r="E3" s="1"/>
    </row>
    <row r="4" spans="2:21" x14ac:dyDescent="0.35">
      <c r="E4" s="1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</row>
    <row r="5" spans="2:21" x14ac:dyDescent="0.35">
      <c r="B5" s="19"/>
      <c r="D5" s="19"/>
      <c r="E5" s="19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</row>
    <row r="6" spans="2:21" x14ac:dyDescent="0.35">
      <c r="B6" s="22" t="s">
        <v>2</v>
      </c>
      <c r="C6" s="23" t="s">
        <v>3</v>
      </c>
      <c r="D6" s="24" t="s">
        <v>4</v>
      </c>
      <c r="E6" s="24" t="s">
        <v>37</v>
      </c>
      <c r="F6" s="25" t="s">
        <v>38</v>
      </c>
      <c r="G6" s="25" t="s">
        <v>39</v>
      </c>
      <c r="H6" s="23" t="s">
        <v>40</v>
      </c>
      <c r="I6" s="23" t="s">
        <v>41</v>
      </c>
      <c r="J6" s="73" t="s">
        <v>42</v>
      </c>
      <c r="M6" s="21"/>
      <c r="N6" s="21"/>
      <c r="O6" s="21"/>
      <c r="P6" s="21"/>
      <c r="Q6" s="21"/>
      <c r="R6" s="21"/>
      <c r="S6" s="21"/>
      <c r="T6" s="21"/>
      <c r="U6" s="21"/>
    </row>
    <row r="7" spans="2:21" x14ac:dyDescent="0.35">
      <c r="B7" s="9" t="s">
        <v>6</v>
      </c>
      <c r="C7" s="27" t="s">
        <v>43</v>
      </c>
      <c r="D7" s="1" t="s">
        <v>8</v>
      </c>
      <c r="E7">
        <v>0</v>
      </c>
      <c r="F7">
        <v>0</v>
      </c>
      <c r="G7"/>
      <c r="H7"/>
      <c r="I7"/>
      <c r="J7" s="10">
        <f>SUM(E7:I7)</f>
        <v>0</v>
      </c>
      <c r="L7" s="21"/>
      <c r="M7" s="21"/>
      <c r="N7" s="21"/>
      <c r="O7" s="21"/>
      <c r="P7" s="21"/>
      <c r="Q7" s="21"/>
      <c r="R7" s="21"/>
      <c r="S7" s="21"/>
      <c r="T7" s="21"/>
      <c r="U7" s="21"/>
    </row>
    <row r="8" spans="2:21" x14ac:dyDescent="0.35">
      <c r="B8" s="9" t="s">
        <v>6</v>
      </c>
      <c r="C8" s="1" t="s">
        <v>43</v>
      </c>
      <c r="D8" s="1" t="s">
        <v>9</v>
      </c>
      <c r="E8">
        <v>0</v>
      </c>
      <c r="F8">
        <v>0</v>
      </c>
      <c r="G8"/>
      <c r="H8"/>
      <c r="I8"/>
      <c r="J8" s="10">
        <f>SUM(E8:I8)</f>
        <v>0</v>
      </c>
      <c r="L8" s="21"/>
      <c r="M8" s="21"/>
      <c r="N8" s="28"/>
      <c r="O8" s="28"/>
      <c r="P8" s="28"/>
      <c r="Q8" s="21"/>
      <c r="R8" s="21"/>
      <c r="S8" s="21"/>
      <c r="T8" s="21"/>
      <c r="U8" s="21"/>
    </row>
    <row r="9" spans="2:21" x14ac:dyDescent="0.35">
      <c r="B9" s="9" t="s">
        <v>6</v>
      </c>
      <c r="C9" s="1" t="s">
        <v>43</v>
      </c>
      <c r="D9" s="1" t="s">
        <v>10</v>
      </c>
      <c r="E9">
        <v>21.879136511733961</v>
      </c>
      <c r="F9">
        <v>16.788962278855251</v>
      </c>
      <c r="G9">
        <v>1.4452073527411771</v>
      </c>
      <c r="H9">
        <v>7.5219616200190771</v>
      </c>
      <c r="I9">
        <v>0.26380823529411762</v>
      </c>
      <c r="J9" s="10">
        <f>SUM(E9:I9)</f>
        <v>47.899075998643589</v>
      </c>
      <c r="N9" s="29"/>
      <c r="O9" s="29"/>
      <c r="P9" s="28"/>
      <c r="Q9" s="21"/>
      <c r="R9" s="21"/>
      <c r="S9" s="21"/>
      <c r="T9" s="21"/>
      <c r="U9" s="21"/>
    </row>
    <row r="10" spans="2:21" x14ac:dyDescent="0.35">
      <c r="B10" s="9" t="s">
        <v>6</v>
      </c>
      <c r="C10" s="1" t="s">
        <v>43</v>
      </c>
      <c r="D10" s="1" t="s">
        <v>11</v>
      </c>
      <c r="E10">
        <v>0</v>
      </c>
      <c r="F10">
        <v>0</v>
      </c>
      <c r="G10"/>
      <c r="H10"/>
      <c r="I10"/>
      <c r="J10" s="10">
        <f t="shared" ref="J10:J73" si="0">SUM(E10:I10)</f>
        <v>0</v>
      </c>
      <c r="N10" s="30"/>
      <c r="O10" s="30"/>
      <c r="P10" s="28"/>
      <c r="Q10" s="21"/>
      <c r="R10" s="21"/>
      <c r="S10" s="21"/>
      <c r="T10" s="21"/>
      <c r="U10" s="21"/>
    </row>
    <row r="11" spans="2:21" x14ac:dyDescent="0.35">
      <c r="B11" s="9" t="s">
        <v>6</v>
      </c>
      <c r="C11" s="1" t="s">
        <v>43</v>
      </c>
      <c r="D11" s="1" t="s">
        <v>12</v>
      </c>
      <c r="E11">
        <v>0</v>
      </c>
      <c r="F11">
        <v>0</v>
      </c>
      <c r="G11"/>
      <c r="H11"/>
      <c r="I11"/>
      <c r="J11" s="10">
        <f t="shared" si="0"/>
        <v>0</v>
      </c>
      <c r="N11" s="28"/>
      <c r="O11" s="28"/>
      <c r="P11" s="28"/>
      <c r="Q11" s="21"/>
      <c r="R11" s="21"/>
      <c r="S11" s="21"/>
      <c r="T11" s="21"/>
      <c r="U11" s="21"/>
    </row>
    <row r="12" spans="2:21" x14ac:dyDescent="0.35">
      <c r="B12" s="9" t="s">
        <v>6</v>
      </c>
      <c r="C12" s="1" t="s">
        <v>43</v>
      </c>
      <c r="D12" s="1" t="s">
        <v>13</v>
      </c>
      <c r="E12">
        <v>0</v>
      </c>
      <c r="F12">
        <v>0</v>
      </c>
      <c r="G12"/>
      <c r="H12"/>
      <c r="I12"/>
      <c r="J12" s="10">
        <f t="shared" si="0"/>
        <v>0</v>
      </c>
      <c r="N12" s="30"/>
      <c r="O12" s="29"/>
      <c r="P12" s="28"/>
      <c r="Q12" s="21"/>
      <c r="R12" s="21"/>
      <c r="S12" s="21"/>
      <c r="T12" s="21"/>
      <c r="U12" s="21"/>
    </row>
    <row r="13" spans="2:21" x14ac:dyDescent="0.35">
      <c r="B13" s="9" t="s">
        <v>6</v>
      </c>
      <c r="C13" s="1" t="s">
        <v>43</v>
      </c>
      <c r="D13" s="1" t="s">
        <v>14</v>
      </c>
      <c r="E13">
        <v>0</v>
      </c>
      <c r="F13">
        <v>0</v>
      </c>
      <c r="G13"/>
      <c r="H13"/>
      <c r="I13"/>
      <c r="J13" s="10">
        <f t="shared" si="0"/>
        <v>0</v>
      </c>
      <c r="N13" s="30"/>
      <c r="O13" s="29"/>
      <c r="P13" s="28"/>
      <c r="Q13" s="21"/>
      <c r="R13" s="21"/>
      <c r="S13" s="21"/>
      <c r="T13" s="21"/>
      <c r="U13" s="21"/>
    </row>
    <row r="14" spans="2:21" x14ac:dyDescent="0.35">
      <c r="B14" s="9" t="s">
        <v>6</v>
      </c>
      <c r="C14" s="1" t="s">
        <v>43</v>
      </c>
      <c r="D14" s="1" t="s">
        <v>15</v>
      </c>
      <c r="E14">
        <v>0</v>
      </c>
      <c r="F14">
        <v>0</v>
      </c>
      <c r="G14"/>
      <c r="H14"/>
      <c r="I14"/>
      <c r="J14" s="10">
        <f t="shared" si="0"/>
        <v>0</v>
      </c>
      <c r="N14" s="30"/>
      <c r="O14" s="29"/>
      <c r="P14" s="28"/>
      <c r="Q14" s="21"/>
      <c r="R14" s="21"/>
      <c r="S14" s="21"/>
      <c r="T14" s="21"/>
      <c r="U14" s="21"/>
    </row>
    <row r="15" spans="2:21" x14ac:dyDescent="0.35">
      <c r="B15" s="9" t="s">
        <v>6</v>
      </c>
      <c r="C15" s="1" t="s">
        <v>43</v>
      </c>
      <c r="D15" s="1" t="s">
        <v>16</v>
      </c>
      <c r="E15">
        <v>2.2256705625015472</v>
      </c>
      <c r="F15">
        <v>1.707869005660116</v>
      </c>
      <c r="G15">
        <v>0.1470147352470588</v>
      </c>
      <c r="H15">
        <v>0.76517684054689983</v>
      </c>
      <c r="I15">
        <v>2.6836078431372552E-2</v>
      </c>
      <c r="J15" s="10">
        <f t="shared" si="0"/>
        <v>4.8725672223869951</v>
      </c>
      <c r="N15" s="30"/>
      <c r="O15" s="29"/>
      <c r="P15" s="28"/>
      <c r="Q15" s="21"/>
      <c r="R15" s="21"/>
      <c r="S15" s="21"/>
      <c r="T15" s="21"/>
      <c r="U15" s="21"/>
    </row>
    <row r="16" spans="2:21" x14ac:dyDescent="0.35">
      <c r="B16" s="9" t="s">
        <v>6</v>
      </c>
      <c r="C16" s="1" t="s">
        <v>43</v>
      </c>
      <c r="D16" s="1" t="s">
        <v>17</v>
      </c>
      <c r="E16">
        <v>1.232067632813356</v>
      </c>
      <c r="F16">
        <v>0.94542748527613574</v>
      </c>
      <c r="G16">
        <v>8.1383157011764712E-2</v>
      </c>
      <c r="H16">
        <v>0.42358003673131961</v>
      </c>
      <c r="I16">
        <v>1.48556862745098E-2</v>
      </c>
      <c r="J16" s="10">
        <f t="shared" si="0"/>
        <v>2.6973139981070857</v>
      </c>
      <c r="N16" s="30"/>
      <c r="O16" s="29"/>
      <c r="P16" s="28"/>
      <c r="Q16" s="21"/>
      <c r="R16" s="21"/>
      <c r="S16" s="21"/>
      <c r="T16" s="21"/>
      <c r="U16" s="21"/>
    </row>
    <row r="17" spans="2:21" x14ac:dyDescent="0.35">
      <c r="B17" s="9" t="s">
        <v>6</v>
      </c>
      <c r="C17" s="1" t="s">
        <v>43</v>
      </c>
      <c r="D17" s="1" t="s">
        <v>18</v>
      </c>
      <c r="E17">
        <v>0</v>
      </c>
      <c r="F17">
        <v>0</v>
      </c>
      <c r="G17"/>
      <c r="H17"/>
      <c r="I17"/>
      <c r="J17" s="10">
        <f t="shared" si="0"/>
        <v>0</v>
      </c>
      <c r="N17" s="30"/>
      <c r="O17" s="29"/>
      <c r="P17" s="28"/>
      <c r="Q17" s="21"/>
      <c r="R17" s="21"/>
      <c r="S17" s="21"/>
      <c r="T17" s="21"/>
      <c r="U17" s="21"/>
    </row>
    <row r="18" spans="2:21" x14ac:dyDescent="0.35">
      <c r="B18" s="9" t="s">
        <v>6</v>
      </c>
      <c r="C18" s="1" t="s">
        <v>43</v>
      </c>
      <c r="D18" s="1" t="s">
        <v>19</v>
      </c>
      <c r="E18">
        <v>0</v>
      </c>
      <c r="F18">
        <v>0</v>
      </c>
      <c r="G18"/>
      <c r="H18"/>
      <c r="I18"/>
      <c r="J18" s="10">
        <f t="shared" si="0"/>
        <v>0</v>
      </c>
      <c r="L18" s="21"/>
      <c r="M18" s="21"/>
      <c r="O18" s="21"/>
      <c r="P18" s="11"/>
      <c r="Q18" s="21"/>
      <c r="R18" s="21"/>
      <c r="S18" s="21"/>
      <c r="T18" s="21"/>
      <c r="U18" s="21"/>
    </row>
    <row r="19" spans="2:21" x14ac:dyDescent="0.35">
      <c r="B19" s="9" t="s">
        <v>6</v>
      </c>
      <c r="C19" s="1" t="s">
        <v>43</v>
      </c>
      <c r="D19" s="1" t="s">
        <v>20</v>
      </c>
      <c r="E19">
        <v>84.487925292951147</v>
      </c>
      <c r="F19">
        <v>9.8354956129533484</v>
      </c>
      <c r="G19">
        <v>2.799775921486487</v>
      </c>
      <c r="H19">
        <v>2.989097805405406</v>
      </c>
      <c r="I19">
        <v>0.21439189189189189</v>
      </c>
      <c r="J19" s="10">
        <f t="shared" si="0"/>
        <v>100.32668652468828</v>
      </c>
      <c r="L19" s="21"/>
      <c r="M19" s="21"/>
      <c r="N19" s="28"/>
      <c r="O19" s="28"/>
      <c r="P19" s="28"/>
      <c r="Q19" s="21"/>
      <c r="R19" s="21"/>
      <c r="S19" s="21"/>
      <c r="T19" s="21"/>
      <c r="U19" s="21"/>
    </row>
    <row r="20" spans="2:21" x14ac:dyDescent="0.35">
      <c r="B20" s="12" t="s">
        <v>6</v>
      </c>
      <c r="C20" s="13" t="s">
        <v>43</v>
      </c>
      <c r="D20" s="13" t="s">
        <v>21</v>
      </c>
      <c r="E20" s="77">
        <v>109.8248</v>
      </c>
      <c r="F20" s="77">
        <v>29.277754382744849</v>
      </c>
      <c r="G20" s="77">
        <v>4.4733811664864866</v>
      </c>
      <c r="H20" s="77">
        <v>11.6998163027027</v>
      </c>
      <c r="I20" s="77">
        <v>0.51989189189189178</v>
      </c>
      <c r="J20" s="15">
        <f t="shared" ref="J20" si="1">SUM(J7:J19)</f>
        <v>155.79564374382596</v>
      </c>
      <c r="N20" s="30"/>
      <c r="O20" s="29"/>
      <c r="P20" s="28"/>
      <c r="Q20" s="21"/>
      <c r="R20" s="21"/>
      <c r="S20" s="21"/>
      <c r="T20" s="21"/>
      <c r="U20" s="21"/>
    </row>
    <row r="21" spans="2:21" x14ac:dyDescent="0.35">
      <c r="B21" s="9" t="s">
        <v>22</v>
      </c>
      <c r="C21" s="1" t="s">
        <v>43</v>
      </c>
      <c r="D21" s="27" t="s">
        <v>8</v>
      </c>
      <c r="E21">
        <v>0</v>
      </c>
      <c r="F21">
        <v>0</v>
      </c>
      <c r="G21"/>
      <c r="H21"/>
      <c r="I21"/>
      <c r="J21" s="10">
        <f>SUM(E21:I21)</f>
        <v>0</v>
      </c>
      <c r="N21" s="30"/>
      <c r="O21" s="29"/>
      <c r="P21" s="28"/>
      <c r="Q21" s="21"/>
      <c r="R21" s="21"/>
      <c r="S21" s="21"/>
      <c r="T21" s="21"/>
      <c r="U21" s="21"/>
    </row>
    <row r="22" spans="2:21" x14ac:dyDescent="0.35">
      <c r="B22" s="9" t="s">
        <v>22</v>
      </c>
      <c r="C22" s="1" t="s">
        <v>43</v>
      </c>
      <c r="D22" s="1" t="s">
        <v>9</v>
      </c>
      <c r="E22">
        <v>0</v>
      </c>
      <c r="F22">
        <v>0</v>
      </c>
      <c r="G22"/>
      <c r="H22"/>
      <c r="I22"/>
      <c r="J22" s="10">
        <f>SUM(E22:I22)</f>
        <v>0</v>
      </c>
      <c r="N22" s="30"/>
      <c r="O22" s="29"/>
      <c r="P22" s="28"/>
      <c r="Q22" s="21"/>
      <c r="R22" s="21"/>
      <c r="S22" s="21"/>
      <c r="T22" s="21"/>
      <c r="U22" s="21"/>
    </row>
    <row r="23" spans="2:21" x14ac:dyDescent="0.35">
      <c r="B23" s="9" t="s">
        <v>22</v>
      </c>
      <c r="C23" s="1" t="s">
        <v>43</v>
      </c>
      <c r="D23" s="1" t="s">
        <v>10</v>
      </c>
      <c r="E23">
        <v>9.8564630581127588</v>
      </c>
      <c r="F23">
        <v>0.82458589847021968</v>
      </c>
      <c r="G23">
        <v>0.48056832186411153</v>
      </c>
      <c r="H23">
        <v>5.8716331575477898E-2</v>
      </c>
      <c r="I23">
        <v>0</v>
      </c>
      <c r="J23" s="10">
        <f>SUM(E23:I23)</f>
        <v>11.220333610022569</v>
      </c>
      <c r="N23" s="30"/>
      <c r="O23" s="29"/>
      <c r="P23" s="28"/>
      <c r="Q23" s="21"/>
      <c r="R23" s="21"/>
      <c r="S23" s="21"/>
      <c r="T23" s="21"/>
      <c r="U23" s="21"/>
    </row>
    <row r="24" spans="2:21" x14ac:dyDescent="0.35">
      <c r="B24" s="31" t="s">
        <v>22</v>
      </c>
      <c r="C24" s="1" t="s">
        <v>43</v>
      </c>
      <c r="D24" s="1" t="s">
        <v>11</v>
      </c>
      <c r="E24">
        <v>0</v>
      </c>
      <c r="F24">
        <v>0</v>
      </c>
      <c r="G24"/>
      <c r="H24"/>
      <c r="I24"/>
      <c r="J24" s="10">
        <f t="shared" si="0"/>
        <v>0</v>
      </c>
      <c r="N24" s="30"/>
      <c r="O24" s="29"/>
    </row>
    <row r="25" spans="2:21" x14ac:dyDescent="0.35">
      <c r="B25" s="31" t="s">
        <v>22</v>
      </c>
      <c r="C25" s="1" t="s">
        <v>43</v>
      </c>
      <c r="D25" s="1" t="s">
        <v>12</v>
      </c>
      <c r="E25">
        <v>0</v>
      </c>
      <c r="F25">
        <v>0</v>
      </c>
      <c r="G25"/>
      <c r="H25"/>
      <c r="I25"/>
      <c r="J25" s="10">
        <f t="shared" si="0"/>
        <v>0</v>
      </c>
      <c r="N25" s="30"/>
      <c r="O25" s="29"/>
    </row>
    <row r="26" spans="2:21" x14ac:dyDescent="0.35">
      <c r="B26" s="31" t="s">
        <v>22</v>
      </c>
      <c r="C26" s="1" t="s">
        <v>43</v>
      </c>
      <c r="D26" s="1" t="s">
        <v>13</v>
      </c>
      <c r="E26">
        <v>0</v>
      </c>
      <c r="F26">
        <v>0</v>
      </c>
      <c r="G26"/>
      <c r="H26"/>
      <c r="I26"/>
      <c r="J26" s="10">
        <f t="shared" si="0"/>
        <v>0</v>
      </c>
      <c r="N26" s="30"/>
      <c r="O26" s="29"/>
    </row>
    <row r="27" spans="2:21" x14ac:dyDescent="0.35">
      <c r="B27" s="31" t="s">
        <v>22</v>
      </c>
      <c r="C27" s="1" t="s">
        <v>43</v>
      </c>
      <c r="D27" s="1" t="s">
        <v>14</v>
      </c>
      <c r="E27">
        <v>0</v>
      </c>
      <c r="F27">
        <v>0</v>
      </c>
      <c r="G27"/>
      <c r="H27"/>
      <c r="I27"/>
      <c r="J27" s="10">
        <f t="shared" si="0"/>
        <v>0</v>
      </c>
      <c r="N27" s="30"/>
      <c r="O27" s="29"/>
    </row>
    <row r="28" spans="2:21" x14ac:dyDescent="0.35">
      <c r="B28" s="9" t="s">
        <v>22</v>
      </c>
      <c r="C28" s="1" t="s">
        <v>43</v>
      </c>
      <c r="D28" s="1" t="s">
        <v>15</v>
      </c>
      <c r="E28">
        <v>0</v>
      </c>
      <c r="F28">
        <v>0</v>
      </c>
      <c r="G28"/>
      <c r="H28"/>
      <c r="I28"/>
      <c r="J28" s="10">
        <f t="shared" si="0"/>
        <v>0</v>
      </c>
      <c r="N28" s="30"/>
      <c r="O28" s="29"/>
    </row>
    <row r="29" spans="2:21" x14ac:dyDescent="0.35">
      <c r="B29" s="9" t="s">
        <v>22</v>
      </c>
      <c r="C29" s="1" t="s">
        <v>43</v>
      </c>
      <c r="D29" s="1" t="s">
        <v>16</v>
      </c>
      <c r="E29">
        <v>16.701057630089618</v>
      </c>
      <c r="F29">
        <v>1.397200652010278</v>
      </c>
      <c r="G29">
        <v>0.81428796428571426</v>
      </c>
      <c r="H29">
        <v>9.9490540540540517E-2</v>
      </c>
      <c r="I29">
        <v>0</v>
      </c>
      <c r="J29" s="10">
        <f t="shared" si="0"/>
        <v>19.012036786926149</v>
      </c>
      <c r="N29" s="30"/>
      <c r="O29" s="29"/>
      <c r="P29" s="11"/>
      <c r="Q29" s="11"/>
      <c r="R29" s="11"/>
      <c r="S29" s="11"/>
      <c r="T29" s="11"/>
      <c r="U29" s="11"/>
    </row>
    <row r="30" spans="2:21" x14ac:dyDescent="0.35">
      <c r="B30" s="9" t="s">
        <v>22</v>
      </c>
      <c r="C30" s="1" t="s">
        <v>43</v>
      </c>
      <c r="D30" s="1" t="s">
        <v>17</v>
      </c>
      <c r="E30">
        <v>1.7836680174042501</v>
      </c>
      <c r="F30">
        <v>0.149220616567247</v>
      </c>
      <c r="G30">
        <v>8.6965713850174209E-2</v>
      </c>
      <c r="H30">
        <v>1.0625560316413971E-2</v>
      </c>
      <c r="I30">
        <v>0</v>
      </c>
      <c r="J30" s="10">
        <f t="shared" si="0"/>
        <v>2.0304799081380849</v>
      </c>
      <c r="N30" s="30"/>
      <c r="O30" s="29"/>
      <c r="P30" s="28"/>
      <c r="Q30" s="21"/>
      <c r="R30" s="21"/>
      <c r="S30" s="21"/>
      <c r="T30" s="21"/>
      <c r="U30" s="21"/>
    </row>
    <row r="31" spans="2:21" x14ac:dyDescent="0.35">
      <c r="B31" s="9" t="s">
        <v>22</v>
      </c>
      <c r="C31" s="1" t="s">
        <v>43</v>
      </c>
      <c r="D31" s="1" t="s">
        <v>18</v>
      </c>
      <c r="E31">
        <v>0</v>
      </c>
      <c r="F31">
        <v>0</v>
      </c>
      <c r="G31"/>
      <c r="H31"/>
      <c r="I31"/>
      <c r="J31" s="10">
        <f t="shared" si="0"/>
        <v>0</v>
      </c>
      <c r="N31" s="30"/>
      <c r="O31" s="29"/>
      <c r="P31" s="28"/>
      <c r="Q31" s="21"/>
      <c r="R31" s="21"/>
      <c r="S31" s="21"/>
      <c r="T31" s="21"/>
      <c r="U31" s="21"/>
    </row>
    <row r="32" spans="2:21" x14ac:dyDescent="0.35">
      <c r="B32" s="9" t="s">
        <v>22</v>
      </c>
      <c r="C32" s="1" t="s">
        <v>43</v>
      </c>
      <c r="D32" s="1" t="s">
        <v>19</v>
      </c>
      <c r="E32">
        <v>0</v>
      </c>
      <c r="F32">
        <v>0</v>
      </c>
      <c r="G32"/>
      <c r="H32"/>
      <c r="I32"/>
      <c r="J32" s="10">
        <f t="shared" si="0"/>
        <v>0</v>
      </c>
      <c r="L32" s="21"/>
      <c r="M32" s="21"/>
      <c r="O32" s="21">
        <v>0</v>
      </c>
      <c r="P32" s="28"/>
      <c r="Q32" s="21"/>
      <c r="R32" s="21"/>
      <c r="S32" s="21"/>
      <c r="T32" s="21"/>
      <c r="U32" s="21"/>
    </row>
    <row r="33" spans="2:21" x14ac:dyDescent="0.35">
      <c r="B33" s="9" t="s">
        <v>22</v>
      </c>
      <c r="C33" s="1" t="s">
        <v>43</v>
      </c>
      <c r="D33" s="1" t="s">
        <v>20</v>
      </c>
      <c r="E33">
        <v>94.506061294393348</v>
      </c>
      <c r="F33">
        <v>1.199450684506506</v>
      </c>
      <c r="G33">
        <v>1.6137952972972971</v>
      </c>
      <c r="H33">
        <v>5.7935135135135131E-2</v>
      </c>
      <c r="I33">
        <v>0</v>
      </c>
      <c r="J33" s="10">
        <f t="shared" si="0"/>
        <v>97.37724241133229</v>
      </c>
      <c r="N33" s="30"/>
      <c r="O33" s="29"/>
      <c r="P33" s="28"/>
      <c r="Q33" s="21"/>
      <c r="R33" s="21"/>
      <c r="S33" s="21"/>
      <c r="T33" s="21"/>
      <c r="U33" s="21"/>
    </row>
    <row r="34" spans="2:21" x14ac:dyDescent="0.35">
      <c r="B34" s="12" t="s">
        <v>22</v>
      </c>
      <c r="C34" s="13" t="s">
        <v>43</v>
      </c>
      <c r="D34" s="13" t="s">
        <v>21</v>
      </c>
      <c r="E34" s="77">
        <v>122.84725</v>
      </c>
      <c r="F34" s="77">
        <v>3.5704578515542509</v>
      </c>
      <c r="G34" s="77">
        <v>2.9956172972972972</v>
      </c>
      <c r="H34" s="77">
        <v>0.2267675675675675</v>
      </c>
      <c r="I34" s="77">
        <v>0</v>
      </c>
      <c r="J34" s="15">
        <f t="shared" ref="J34" si="2">SUM(J21:J33)</f>
        <v>129.64009271641908</v>
      </c>
      <c r="N34" s="30"/>
      <c r="O34" s="29"/>
      <c r="P34" s="28"/>
      <c r="Q34" s="21"/>
      <c r="R34" s="21"/>
      <c r="S34" s="21"/>
      <c r="T34" s="21"/>
      <c r="U34" s="21"/>
    </row>
    <row r="35" spans="2:21" x14ac:dyDescent="0.35">
      <c r="B35" s="9" t="s">
        <v>23</v>
      </c>
      <c r="C35" s="1" t="s">
        <v>43</v>
      </c>
      <c r="D35" s="32" t="s">
        <v>8</v>
      </c>
      <c r="E35">
        <v>0</v>
      </c>
      <c r="F35">
        <v>0</v>
      </c>
      <c r="G35"/>
      <c r="H35"/>
      <c r="I35"/>
      <c r="J35" s="10">
        <f>SUM(E35:I35)</f>
        <v>0</v>
      </c>
      <c r="N35" s="30"/>
      <c r="O35" s="29"/>
      <c r="P35" s="28"/>
      <c r="Q35" s="21"/>
      <c r="R35" s="21"/>
      <c r="S35" s="21"/>
      <c r="T35" s="21"/>
      <c r="U35" s="21"/>
    </row>
    <row r="36" spans="2:21" x14ac:dyDescent="0.35">
      <c r="B36" s="9" t="s">
        <v>23</v>
      </c>
      <c r="C36" s="1" t="s">
        <v>43</v>
      </c>
      <c r="D36" s="1" t="s">
        <v>9</v>
      </c>
      <c r="E36">
        <v>0</v>
      </c>
      <c r="F36">
        <v>0</v>
      </c>
      <c r="G36"/>
      <c r="H36"/>
      <c r="I36"/>
      <c r="J36" s="10">
        <f>SUM(E36:I36)</f>
        <v>0</v>
      </c>
      <c r="N36" s="30"/>
      <c r="O36" s="29"/>
      <c r="P36" s="28"/>
      <c r="Q36" s="21"/>
      <c r="R36" s="21"/>
      <c r="S36" s="21"/>
      <c r="T36" s="21"/>
      <c r="U36" s="21"/>
    </row>
    <row r="37" spans="2:21" x14ac:dyDescent="0.35">
      <c r="B37" s="9" t="s">
        <v>23</v>
      </c>
      <c r="C37" s="1" t="s">
        <v>43</v>
      </c>
      <c r="D37" s="1" t="s">
        <v>10</v>
      </c>
      <c r="E37">
        <v>7.8117723875939546</v>
      </c>
      <c r="F37">
        <v>0.13239104757735659</v>
      </c>
      <c r="G37">
        <v>0.1866346781306715</v>
      </c>
      <c r="H37">
        <v>0</v>
      </c>
      <c r="I37">
        <v>2.3867359346642469E-2</v>
      </c>
      <c r="J37" s="10">
        <f>SUM(E37:I37)</f>
        <v>8.1546654726486256</v>
      </c>
      <c r="N37" s="30"/>
      <c r="O37" s="29"/>
      <c r="P37" s="28"/>
      <c r="Q37" s="21"/>
      <c r="R37" s="21"/>
      <c r="S37" s="21"/>
      <c r="T37" s="21"/>
      <c r="U37" s="21"/>
    </row>
    <row r="38" spans="2:21" x14ac:dyDescent="0.35">
      <c r="B38" s="9" t="s">
        <v>23</v>
      </c>
      <c r="C38" s="1" t="s">
        <v>43</v>
      </c>
      <c r="D38" s="1" t="s">
        <v>11</v>
      </c>
      <c r="E38">
        <v>0</v>
      </c>
      <c r="F38">
        <v>0</v>
      </c>
      <c r="G38"/>
      <c r="H38"/>
      <c r="I38"/>
      <c r="J38" s="10">
        <f t="shared" si="0"/>
        <v>0</v>
      </c>
      <c r="N38" s="30"/>
      <c r="O38" s="29"/>
      <c r="P38" s="28"/>
      <c r="Q38" s="21"/>
      <c r="R38" s="21"/>
      <c r="S38" s="21"/>
      <c r="T38" s="21"/>
      <c r="U38" s="21"/>
    </row>
    <row r="39" spans="2:21" x14ac:dyDescent="0.35">
      <c r="B39" s="9" t="s">
        <v>23</v>
      </c>
      <c r="C39" s="1" t="s">
        <v>43</v>
      </c>
      <c r="D39" s="1" t="s">
        <v>12</v>
      </c>
      <c r="E39">
        <v>0</v>
      </c>
      <c r="F39">
        <v>0</v>
      </c>
      <c r="G39"/>
      <c r="H39"/>
      <c r="I39"/>
      <c r="J39" s="10">
        <f t="shared" si="0"/>
        <v>0</v>
      </c>
      <c r="N39" s="30"/>
      <c r="O39" s="29"/>
      <c r="P39" s="28"/>
      <c r="Q39" s="21"/>
      <c r="R39" s="21"/>
      <c r="S39" s="21"/>
      <c r="T39" s="21"/>
      <c r="U39" s="21"/>
    </row>
    <row r="40" spans="2:21" x14ac:dyDescent="0.35">
      <c r="B40" s="9" t="s">
        <v>23</v>
      </c>
      <c r="C40" s="1" t="s">
        <v>43</v>
      </c>
      <c r="D40" s="1" t="s">
        <v>13</v>
      </c>
      <c r="E40">
        <v>0</v>
      </c>
      <c r="F40">
        <v>0</v>
      </c>
      <c r="G40"/>
      <c r="H40"/>
      <c r="I40"/>
      <c r="J40" s="10">
        <f t="shared" si="0"/>
        <v>0</v>
      </c>
      <c r="N40" s="30"/>
      <c r="O40" s="29"/>
      <c r="P40" s="28"/>
      <c r="Q40" s="21"/>
      <c r="R40" s="21"/>
      <c r="S40" s="21"/>
      <c r="T40" s="21"/>
      <c r="U40" s="21"/>
    </row>
    <row r="41" spans="2:21" x14ac:dyDescent="0.35">
      <c r="B41" s="9" t="s">
        <v>23</v>
      </c>
      <c r="C41" s="1" t="s">
        <v>43</v>
      </c>
      <c r="D41" s="1" t="s">
        <v>14</v>
      </c>
      <c r="E41">
        <v>0</v>
      </c>
      <c r="F41">
        <v>0</v>
      </c>
      <c r="G41"/>
      <c r="H41"/>
      <c r="I41"/>
      <c r="J41" s="10">
        <f t="shared" si="0"/>
        <v>0</v>
      </c>
      <c r="N41" s="30"/>
      <c r="O41" s="29"/>
      <c r="P41" s="28"/>
      <c r="Q41" s="21"/>
      <c r="R41" s="21"/>
      <c r="S41" s="21"/>
      <c r="T41" s="21"/>
      <c r="U41" s="21"/>
    </row>
    <row r="42" spans="2:21" x14ac:dyDescent="0.35">
      <c r="B42" s="9" t="s">
        <v>23</v>
      </c>
      <c r="C42" s="1" t="s">
        <v>43</v>
      </c>
      <c r="D42" s="1" t="s">
        <v>15</v>
      </c>
      <c r="E42">
        <v>0</v>
      </c>
      <c r="F42">
        <v>0</v>
      </c>
      <c r="G42"/>
      <c r="H42"/>
      <c r="I42"/>
      <c r="J42" s="10">
        <f t="shared" si="0"/>
        <v>0</v>
      </c>
      <c r="N42" s="30"/>
      <c r="O42" s="29"/>
      <c r="P42" s="28"/>
      <c r="Q42" s="21"/>
      <c r="R42" s="21"/>
      <c r="S42" s="21"/>
      <c r="T42" s="21"/>
      <c r="U42" s="21"/>
    </row>
    <row r="43" spans="2:21" x14ac:dyDescent="0.35">
      <c r="B43" s="9" t="s">
        <v>23</v>
      </c>
      <c r="C43" s="1" t="s">
        <v>43</v>
      </c>
      <c r="D43" s="1" t="s">
        <v>16</v>
      </c>
      <c r="E43">
        <v>34.151969734707251</v>
      </c>
      <c r="F43">
        <v>0.57879503212211203</v>
      </c>
      <c r="G43">
        <v>0.81594055263157916</v>
      </c>
      <c r="H43">
        <v>0</v>
      </c>
      <c r="I43">
        <v>0.1043447368421053</v>
      </c>
      <c r="J43" s="10">
        <f t="shared" si="0"/>
        <v>35.651050056303049</v>
      </c>
      <c r="N43" s="30"/>
      <c r="O43" s="29"/>
      <c r="P43" s="28"/>
      <c r="Q43" s="21"/>
      <c r="R43" s="21"/>
      <c r="S43" s="21"/>
      <c r="T43" s="21"/>
      <c r="U43" s="21"/>
    </row>
    <row r="44" spans="2:21" x14ac:dyDescent="0.35">
      <c r="B44" s="9" t="s">
        <v>23</v>
      </c>
      <c r="C44" s="1" t="s">
        <v>43</v>
      </c>
      <c r="D44" s="1" t="s">
        <v>17</v>
      </c>
      <c r="E44">
        <v>1.295419541661309</v>
      </c>
      <c r="F44">
        <v>2.1954294321873211E-2</v>
      </c>
      <c r="G44">
        <v>3.0949469237749549E-2</v>
      </c>
      <c r="H44">
        <v>0</v>
      </c>
      <c r="I44">
        <v>3.9579038112522681E-3</v>
      </c>
      <c r="J44" s="10">
        <f t="shared" si="0"/>
        <v>1.3522812090321841</v>
      </c>
      <c r="N44" s="30"/>
      <c r="O44" s="29"/>
      <c r="P44" s="28"/>
      <c r="Q44" s="21"/>
      <c r="R44" s="21"/>
      <c r="S44" s="21"/>
      <c r="T44" s="21"/>
      <c r="U44" s="21"/>
    </row>
    <row r="45" spans="2:21" x14ac:dyDescent="0.35">
      <c r="B45" s="9" t="s">
        <v>23</v>
      </c>
      <c r="C45" s="1" t="s">
        <v>43</v>
      </c>
      <c r="D45" s="1" t="s">
        <v>18</v>
      </c>
      <c r="E45">
        <v>0</v>
      </c>
      <c r="F45">
        <v>0</v>
      </c>
      <c r="G45"/>
      <c r="H45"/>
      <c r="I45"/>
      <c r="J45" s="10">
        <f t="shared" si="0"/>
        <v>0</v>
      </c>
      <c r="N45" s="30"/>
      <c r="O45" s="29"/>
      <c r="P45" s="28"/>
      <c r="Q45" s="21"/>
      <c r="R45" s="21"/>
      <c r="S45" s="21"/>
      <c r="T45" s="21"/>
      <c r="U45" s="21"/>
    </row>
    <row r="46" spans="2:21" x14ac:dyDescent="0.35">
      <c r="B46" s="9" t="s">
        <v>23</v>
      </c>
      <c r="C46" s="1" t="s">
        <v>43</v>
      </c>
      <c r="D46" s="1" t="s">
        <v>19</v>
      </c>
      <c r="E46">
        <v>0</v>
      </c>
      <c r="F46">
        <v>0</v>
      </c>
      <c r="G46"/>
      <c r="H46"/>
      <c r="I46"/>
      <c r="J46" s="10">
        <f t="shared" si="0"/>
        <v>0</v>
      </c>
      <c r="N46" s="30"/>
      <c r="O46" s="29"/>
      <c r="P46" s="28"/>
      <c r="Q46" s="21"/>
      <c r="R46" s="21"/>
      <c r="S46" s="21"/>
      <c r="T46" s="21"/>
      <c r="U46" s="21"/>
    </row>
    <row r="47" spans="2:21" x14ac:dyDescent="0.35">
      <c r="B47" s="9" t="s">
        <v>23</v>
      </c>
      <c r="C47" s="1" t="s">
        <v>43</v>
      </c>
      <c r="D47" s="1" t="s">
        <v>20</v>
      </c>
      <c r="E47">
        <v>144.2512883360375</v>
      </c>
      <c r="F47">
        <v>0.37088277744609061</v>
      </c>
      <c r="G47">
        <v>1.2428749756756761</v>
      </c>
      <c r="H47">
        <v>0</v>
      </c>
      <c r="I47">
        <v>0.12719540540540539</v>
      </c>
      <c r="J47" s="10">
        <f t="shared" si="0"/>
        <v>145.99224149456469</v>
      </c>
      <c r="N47" s="30"/>
      <c r="O47" s="29"/>
      <c r="P47" s="28"/>
      <c r="Q47" s="21"/>
      <c r="R47" s="21"/>
      <c r="S47" s="21"/>
      <c r="T47" s="21"/>
      <c r="U47" s="21"/>
    </row>
    <row r="48" spans="2:21" x14ac:dyDescent="0.35">
      <c r="B48" s="12" t="s">
        <v>23</v>
      </c>
      <c r="C48" s="13" t="s">
        <v>43</v>
      </c>
      <c r="D48" s="13" t="s">
        <v>21</v>
      </c>
      <c r="E48" s="77">
        <v>187.51044999999999</v>
      </c>
      <c r="F48" s="77">
        <v>1.104023151467433</v>
      </c>
      <c r="G48" s="77">
        <v>2.2763996756756759</v>
      </c>
      <c r="H48" s="77">
        <v>0</v>
      </c>
      <c r="I48" s="77">
        <v>0.25936540540540542</v>
      </c>
      <c r="J48" s="15">
        <f t="shared" ref="J48" si="3">SUM(J35:J47)</f>
        <v>191.15023823254856</v>
      </c>
      <c r="N48" s="30"/>
      <c r="O48" s="29"/>
      <c r="P48" s="28"/>
      <c r="Q48" s="21"/>
      <c r="R48" s="21"/>
      <c r="S48" s="21"/>
      <c r="T48" s="21"/>
      <c r="U48" s="21"/>
    </row>
    <row r="49" spans="2:21" x14ac:dyDescent="0.35">
      <c r="B49" s="9" t="s">
        <v>24</v>
      </c>
      <c r="C49" s="1" t="s">
        <v>43</v>
      </c>
      <c r="D49" s="32" t="s">
        <v>8</v>
      </c>
      <c r="E49">
        <v>0</v>
      </c>
      <c r="F49">
        <v>0</v>
      </c>
      <c r="G49"/>
      <c r="H49"/>
      <c r="I49"/>
      <c r="J49" s="10">
        <f>SUM(E49:I49)</f>
        <v>0</v>
      </c>
      <c r="N49" s="30"/>
      <c r="O49" s="29"/>
      <c r="Q49" s="21"/>
      <c r="R49" s="21"/>
      <c r="S49" s="21"/>
      <c r="T49" s="21"/>
      <c r="U49" s="21"/>
    </row>
    <row r="50" spans="2:21" x14ac:dyDescent="0.35">
      <c r="B50" s="9" t="s">
        <v>24</v>
      </c>
      <c r="C50" s="1" t="s">
        <v>43</v>
      </c>
      <c r="D50" s="1" t="s">
        <v>9</v>
      </c>
      <c r="E50">
        <v>0</v>
      </c>
      <c r="F50">
        <v>0</v>
      </c>
      <c r="G50"/>
      <c r="H50"/>
      <c r="I50"/>
      <c r="J50" s="10">
        <f>SUM(E50:I50)</f>
        <v>0</v>
      </c>
      <c r="N50" s="30"/>
      <c r="O50" s="29"/>
      <c r="Q50" s="21"/>
      <c r="R50" s="21"/>
      <c r="S50" s="21"/>
      <c r="T50" s="21"/>
      <c r="U50" s="21"/>
    </row>
    <row r="51" spans="2:21" x14ac:dyDescent="0.35">
      <c r="B51" s="9" t="s">
        <v>24</v>
      </c>
      <c r="C51" s="1" t="s">
        <v>43</v>
      </c>
      <c r="D51" s="1" t="s">
        <v>10</v>
      </c>
      <c r="E51">
        <v>349.95787250661527</v>
      </c>
      <c r="F51">
        <v>19.508906648988411</v>
      </c>
      <c r="G51">
        <v>17.994175495482221</v>
      </c>
      <c r="H51">
        <v>0.26665512005818431</v>
      </c>
      <c r="I51">
        <v>5.6920682685130606</v>
      </c>
      <c r="J51" s="10">
        <f>SUM(E51:I51)</f>
        <v>393.41967803965719</v>
      </c>
      <c r="N51" s="30"/>
      <c r="O51" s="29"/>
      <c r="Q51" s="21"/>
      <c r="R51" s="21"/>
      <c r="S51" s="21"/>
      <c r="T51" s="21"/>
      <c r="U51" s="21"/>
    </row>
    <row r="52" spans="2:21" x14ac:dyDescent="0.35">
      <c r="B52" s="31" t="s">
        <v>24</v>
      </c>
      <c r="C52" s="1" t="s">
        <v>43</v>
      </c>
      <c r="D52" s="1" t="s">
        <v>11</v>
      </c>
      <c r="E52">
        <v>0</v>
      </c>
      <c r="F52">
        <v>0</v>
      </c>
      <c r="G52"/>
      <c r="H52"/>
      <c r="I52"/>
      <c r="J52" s="10">
        <f t="shared" si="0"/>
        <v>0</v>
      </c>
      <c r="N52" s="30"/>
      <c r="O52" s="29"/>
    </row>
    <row r="53" spans="2:21" x14ac:dyDescent="0.35">
      <c r="B53" s="31" t="s">
        <v>24</v>
      </c>
      <c r="C53" s="1" t="s">
        <v>43</v>
      </c>
      <c r="D53" s="1" t="s">
        <v>12</v>
      </c>
      <c r="E53">
        <v>0</v>
      </c>
      <c r="F53">
        <v>0</v>
      </c>
      <c r="G53"/>
      <c r="H53"/>
      <c r="I53"/>
      <c r="J53" s="10">
        <f t="shared" si="0"/>
        <v>0</v>
      </c>
      <c r="N53" s="30"/>
      <c r="O53" s="29"/>
    </row>
    <row r="54" spans="2:21" x14ac:dyDescent="0.35">
      <c r="B54" s="31" t="s">
        <v>24</v>
      </c>
      <c r="C54" s="1" t="s">
        <v>43</v>
      </c>
      <c r="D54" s="1" t="s">
        <v>13</v>
      </c>
      <c r="E54">
        <v>0</v>
      </c>
      <c r="F54">
        <v>0</v>
      </c>
      <c r="G54"/>
      <c r="H54"/>
      <c r="I54"/>
      <c r="J54" s="10">
        <f t="shared" si="0"/>
        <v>0</v>
      </c>
      <c r="N54" s="30"/>
      <c r="O54" s="29"/>
    </row>
    <row r="55" spans="2:21" x14ac:dyDescent="0.35">
      <c r="B55" s="31" t="s">
        <v>24</v>
      </c>
      <c r="C55" s="1" t="s">
        <v>43</v>
      </c>
      <c r="D55" s="1" t="s">
        <v>14</v>
      </c>
      <c r="E55">
        <v>0</v>
      </c>
      <c r="F55">
        <v>0</v>
      </c>
      <c r="G55"/>
      <c r="H55"/>
      <c r="I55"/>
      <c r="J55" s="10">
        <f t="shared" si="0"/>
        <v>0</v>
      </c>
      <c r="N55" s="30"/>
      <c r="O55" s="29"/>
    </row>
    <row r="56" spans="2:21" x14ac:dyDescent="0.35">
      <c r="B56" s="9" t="s">
        <v>24</v>
      </c>
      <c r="C56" s="1" t="s">
        <v>43</v>
      </c>
      <c r="D56" s="1" t="s">
        <v>15</v>
      </c>
      <c r="E56">
        <v>0</v>
      </c>
      <c r="F56">
        <v>0</v>
      </c>
      <c r="G56"/>
      <c r="H56"/>
      <c r="I56"/>
      <c r="J56" s="10">
        <f t="shared" si="0"/>
        <v>0</v>
      </c>
      <c r="N56" s="30"/>
      <c r="O56" s="29"/>
      <c r="Q56" s="11"/>
      <c r="R56" s="11"/>
      <c r="S56" s="11"/>
      <c r="T56" s="11"/>
      <c r="U56" s="11"/>
    </row>
    <row r="57" spans="2:21" x14ac:dyDescent="0.35">
      <c r="B57" s="9" t="s">
        <v>24</v>
      </c>
      <c r="C57" s="1" t="s">
        <v>43</v>
      </c>
      <c r="D57" s="1" t="s">
        <v>16</v>
      </c>
      <c r="E57">
        <v>162.25556081421959</v>
      </c>
      <c r="F57">
        <v>9.0451703987428829</v>
      </c>
      <c r="G57">
        <v>8.3428757167157759</v>
      </c>
      <c r="H57">
        <v>0.1236328125414749</v>
      </c>
      <c r="I57">
        <v>2.6390883065016699</v>
      </c>
      <c r="J57" s="10">
        <f t="shared" si="0"/>
        <v>182.40632804872141</v>
      </c>
      <c r="N57" s="30"/>
      <c r="O57" s="29"/>
      <c r="Q57" s="21"/>
      <c r="R57" s="21"/>
      <c r="S57" s="21"/>
      <c r="T57" s="21"/>
      <c r="U57" s="21"/>
    </row>
    <row r="58" spans="2:21" x14ac:dyDescent="0.35">
      <c r="B58" s="9" t="s">
        <v>24</v>
      </c>
      <c r="C58" s="1" t="s">
        <v>43</v>
      </c>
      <c r="D58" s="1" t="s">
        <v>17</v>
      </c>
      <c r="E58">
        <v>17.640999075054669</v>
      </c>
      <c r="F58">
        <v>0.98342295226870979</v>
      </c>
      <c r="G58">
        <v>0.90706698780200379</v>
      </c>
      <c r="H58">
        <v>1.344179713007056E-2</v>
      </c>
      <c r="I58">
        <v>0.28693102498526818</v>
      </c>
      <c r="J58" s="10">
        <f t="shared" si="0"/>
        <v>19.831861837240723</v>
      </c>
      <c r="N58" s="30"/>
      <c r="O58" s="29"/>
      <c r="Q58" s="21"/>
      <c r="R58" s="21"/>
      <c r="S58" s="21"/>
      <c r="T58" s="21"/>
      <c r="U58" s="21"/>
    </row>
    <row r="59" spans="2:21" x14ac:dyDescent="0.35">
      <c r="B59" s="9" t="s">
        <v>24</v>
      </c>
      <c r="C59" s="1" t="s">
        <v>43</v>
      </c>
      <c r="D59" s="1" t="s">
        <v>18</v>
      </c>
      <c r="E59">
        <v>0</v>
      </c>
      <c r="F59">
        <v>0</v>
      </c>
      <c r="G59"/>
      <c r="H59"/>
      <c r="I59"/>
      <c r="J59" s="10">
        <f t="shared" si="0"/>
        <v>0</v>
      </c>
      <c r="N59" s="30"/>
      <c r="O59" s="29"/>
      <c r="Q59" s="21"/>
      <c r="R59" s="21"/>
      <c r="S59" s="21"/>
      <c r="T59" s="21"/>
      <c r="U59" s="21"/>
    </row>
    <row r="60" spans="2:21" x14ac:dyDescent="0.35">
      <c r="B60" s="9" t="s">
        <v>24</v>
      </c>
      <c r="C60" s="1" t="s">
        <v>43</v>
      </c>
      <c r="D60" s="1" t="s">
        <v>19</v>
      </c>
      <c r="E60">
        <v>0</v>
      </c>
      <c r="F60">
        <v>0</v>
      </c>
      <c r="G60"/>
      <c r="H60"/>
      <c r="I60"/>
      <c r="J60" s="10">
        <f t="shared" si="0"/>
        <v>0</v>
      </c>
      <c r="L60" s="21"/>
      <c r="N60" s="28"/>
      <c r="O60" s="28"/>
      <c r="Q60" s="21"/>
      <c r="R60" s="21"/>
      <c r="S60" s="21"/>
      <c r="T60" s="21"/>
      <c r="U60" s="21"/>
    </row>
    <row r="61" spans="2:21" x14ac:dyDescent="0.35">
      <c r="B61" s="9" t="s">
        <v>24</v>
      </c>
      <c r="C61" s="1" t="s">
        <v>43</v>
      </c>
      <c r="D61" s="1" t="s">
        <v>20</v>
      </c>
      <c r="E61">
        <v>1766.8438676041101</v>
      </c>
      <c r="F61">
        <v>14.942500000000001</v>
      </c>
      <c r="G61">
        <v>31.67159228648649</v>
      </c>
      <c r="H61">
        <v>0.13854054054054049</v>
      </c>
      <c r="I61">
        <v>7.8409966162162164</v>
      </c>
      <c r="J61" s="10">
        <f t="shared" si="0"/>
        <v>1821.4374970473534</v>
      </c>
      <c r="N61" s="30"/>
      <c r="O61" s="29"/>
      <c r="Q61" s="21"/>
      <c r="R61" s="21"/>
      <c r="S61" s="21"/>
      <c r="T61" s="21"/>
      <c r="U61" s="21"/>
    </row>
    <row r="62" spans="2:21" x14ac:dyDescent="0.35">
      <c r="B62" s="12" t="s">
        <v>24</v>
      </c>
      <c r="C62" s="13" t="s">
        <v>43</v>
      </c>
      <c r="D62" s="13" t="s">
        <v>21</v>
      </c>
      <c r="E62" s="77">
        <v>2296.6983</v>
      </c>
      <c r="F62" s="77">
        <v>44.48</v>
      </c>
      <c r="G62" s="77">
        <v>58.915710486486503</v>
      </c>
      <c r="H62" s="77">
        <v>0.54227027027027019</v>
      </c>
      <c r="I62" s="77">
        <v>16.459084216216219</v>
      </c>
      <c r="J62" s="15">
        <f t="shared" ref="J62" si="4">SUM(J49:J61)</f>
        <v>2417.0953649729727</v>
      </c>
      <c r="L62" s="21"/>
      <c r="N62" s="28"/>
      <c r="O62" s="28"/>
      <c r="Q62" s="21"/>
      <c r="R62" s="21"/>
      <c r="S62" s="21"/>
      <c r="T62" s="21"/>
      <c r="U62" s="21"/>
    </row>
    <row r="63" spans="2:21" x14ac:dyDescent="0.35">
      <c r="B63" s="9" t="s">
        <v>25</v>
      </c>
      <c r="C63" s="1" t="s">
        <v>43</v>
      </c>
      <c r="D63" s="32" t="s">
        <v>8</v>
      </c>
      <c r="E63">
        <v>0</v>
      </c>
      <c r="F63">
        <v>0</v>
      </c>
      <c r="G63"/>
      <c r="H63"/>
      <c r="I63"/>
      <c r="J63" s="10">
        <f>SUM(E63:I63)</f>
        <v>0</v>
      </c>
      <c r="L63" s="21"/>
      <c r="N63" s="28"/>
      <c r="O63" s="28"/>
      <c r="Q63" s="21"/>
      <c r="R63" s="21"/>
      <c r="S63" s="21"/>
      <c r="T63" s="21"/>
      <c r="U63" s="21"/>
    </row>
    <row r="64" spans="2:21" x14ac:dyDescent="0.35">
      <c r="B64" s="9" t="s">
        <v>25</v>
      </c>
      <c r="C64" s="1" t="s">
        <v>43</v>
      </c>
      <c r="D64" s="1" t="s">
        <v>9</v>
      </c>
      <c r="E64">
        <v>0</v>
      </c>
      <c r="F64">
        <v>0</v>
      </c>
      <c r="G64"/>
      <c r="H64"/>
      <c r="I64"/>
      <c r="J64" s="10">
        <f>SUM(E64:I64)</f>
        <v>0</v>
      </c>
      <c r="L64" s="21"/>
      <c r="N64" s="28"/>
      <c r="O64" s="28"/>
      <c r="Q64" s="21"/>
      <c r="R64" s="21"/>
      <c r="S64" s="21"/>
      <c r="T64" s="21"/>
      <c r="U64" s="21"/>
    </row>
    <row r="65" spans="2:21" x14ac:dyDescent="0.35">
      <c r="B65" s="9" t="s">
        <v>25</v>
      </c>
      <c r="C65" s="1" t="s">
        <v>43</v>
      </c>
      <c r="D65" s="1" t="s">
        <v>10</v>
      </c>
      <c r="E65">
        <v>8.5142023178896409</v>
      </c>
      <c r="F65">
        <v>0.96356872747436995</v>
      </c>
      <c r="G65">
        <v>2.6439573766940221</v>
      </c>
      <c r="H65">
        <v>5.9669002582430926</v>
      </c>
      <c r="I65">
        <v>5.5933928184181213E-2</v>
      </c>
      <c r="J65" s="10">
        <f>SUM(E65:I65)</f>
        <v>18.144562608485305</v>
      </c>
      <c r="L65" s="21"/>
      <c r="N65" s="21"/>
      <c r="O65" s="21"/>
      <c r="Q65" s="21"/>
      <c r="R65" s="21"/>
      <c r="S65" s="21"/>
      <c r="T65" s="21"/>
      <c r="U65" s="21"/>
    </row>
    <row r="66" spans="2:21" x14ac:dyDescent="0.35">
      <c r="B66" s="31" t="s">
        <v>25</v>
      </c>
      <c r="C66" s="1" t="s">
        <v>43</v>
      </c>
      <c r="D66" s="1" t="s">
        <v>11</v>
      </c>
      <c r="E66">
        <v>0</v>
      </c>
      <c r="F66">
        <v>0</v>
      </c>
      <c r="G66"/>
      <c r="H66"/>
      <c r="I66"/>
      <c r="J66" s="10">
        <f t="shared" si="0"/>
        <v>0</v>
      </c>
      <c r="L66" s="21"/>
      <c r="N66" s="21"/>
      <c r="O66" s="21"/>
      <c r="Q66" s="21"/>
      <c r="R66" s="21"/>
      <c r="S66" s="21"/>
      <c r="T66" s="21"/>
      <c r="U66" s="21"/>
    </row>
    <row r="67" spans="2:21" x14ac:dyDescent="0.35">
      <c r="B67" s="31" t="s">
        <v>25</v>
      </c>
      <c r="C67" s="1" t="s">
        <v>43</v>
      </c>
      <c r="D67" s="1" t="s">
        <v>12</v>
      </c>
      <c r="E67">
        <v>0</v>
      </c>
      <c r="F67">
        <v>0</v>
      </c>
      <c r="G67"/>
      <c r="H67"/>
      <c r="I67"/>
      <c r="J67" s="10">
        <f t="shared" si="0"/>
        <v>0</v>
      </c>
      <c r="L67" s="21"/>
      <c r="N67" s="21"/>
      <c r="O67" s="21"/>
      <c r="Q67" s="21"/>
      <c r="R67" s="21"/>
      <c r="S67" s="21"/>
      <c r="T67" s="21"/>
      <c r="U67" s="21"/>
    </row>
    <row r="68" spans="2:21" x14ac:dyDescent="0.35">
      <c r="B68" s="31" t="s">
        <v>25</v>
      </c>
      <c r="C68" s="1" t="s">
        <v>43</v>
      </c>
      <c r="D68" s="1" t="s">
        <v>13</v>
      </c>
      <c r="E68">
        <v>0</v>
      </c>
      <c r="F68">
        <v>0</v>
      </c>
      <c r="G68"/>
      <c r="H68"/>
      <c r="I68"/>
      <c r="J68" s="10">
        <f t="shared" si="0"/>
        <v>0</v>
      </c>
      <c r="L68" s="21"/>
      <c r="N68" s="21"/>
      <c r="O68" s="21"/>
      <c r="Q68" s="21"/>
      <c r="R68" s="21"/>
      <c r="S68" s="21"/>
      <c r="T68" s="21"/>
      <c r="U68" s="21"/>
    </row>
    <row r="69" spans="2:21" x14ac:dyDescent="0.35">
      <c r="B69" s="31" t="s">
        <v>25</v>
      </c>
      <c r="C69" s="1" t="s">
        <v>43</v>
      </c>
      <c r="D69" s="1" t="s">
        <v>14</v>
      </c>
      <c r="E69">
        <v>0</v>
      </c>
      <c r="F69">
        <v>0</v>
      </c>
      <c r="G69"/>
      <c r="H69"/>
      <c r="I69"/>
      <c r="J69" s="10">
        <f t="shared" si="0"/>
        <v>0</v>
      </c>
      <c r="L69" s="21"/>
      <c r="N69" s="21"/>
      <c r="O69" s="21"/>
      <c r="Q69" s="21"/>
      <c r="R69" s="21"/>
      <c r="S69" s="21"/>
      <c r="T69" s="21"/>
      <c r="U69" s="21"/>
    </row>
    <row r="70" spans="2:21" x14ac:dyDescent="0.35">
      <c r="B70" s="9" t="s">
        <v>25</v>
      </c>
      <c r="C70" s="1" t="s">
        <v>43</v>
      </c>
      <c r="D70" s="1" t="s">
        <v>15</v>
      </c>
      <c r="E70">
        <v>0</v>
      </c>
      <c r="F70">
        <v>0</v>
      </c>
      <c r="G70"/>
      <c r="H70"/>
      <c r="I70"/>
      <c r="J70" s="10">
        <f t="shared" si="0"/>
        <v>0</v>
      </c>
      <c r="L70" s="21"/>
      <c r="N70" s="21"/>
      <c r="O70" s="21"/>
      <c r="Q70" s="21"/>
      <c r="R70" s="21"/>
      <c r="S70" s="21"/>
      <c r="T70" s="21"/>
      <c r="U70" s="21"/>
    </row>
    <row r="71" spans="2:21" x14ac:dyDescent="0.35">
      <c r="B71" s="9" t="s">
        <v>25</v>
      </c>
      <c r="C71" s="1" t="s">
        <v>43</v>
      </c>
      <c r="D71" s="1" t="s">
        <v>16</v>
      </c>
      <c r="E71">
        <v>4.8999842039845714</v>
      </c>
      <c r="F71">
        <v>0.55454068012424285</v>
      </c>
      <c r="G71">
        <v>1.521616341508355</v>
      </c>
      <c r="H71">
        <v>3.4339936873134551</v>
      </c>
      <c r="I71">
        <v>3.21903748978834E-2</v>
      </c>
      <c r="J71" s="10">
        <f t="shared" si="0"/>
        <v>10.442325287828506</v>
      </c>
      <c r="L71" s="21"/>
      <c r="N71" s="21"/>
      <c r="O71" s="21"/>
      <c r="Q71" s="21"/>
      <c r="R71" s="21"/>
      <c r="S71" s="21"/>
      <c r="T71" s="21"/>
      <c r="U71" s="21"/>
    </row>
    <row r="72" spans="2:21" x14ac:dyDescent="0.35">
      <c r="B72" s="9" t="s">
        <v>25</v>
      </c>
      <c r="C72" s="1" t="s">
        <v>43</v>
      </c>
      <c r="D72" s="1" t="s">
        <v>17</v>
      </c>
      <c r="E72">
        <v>3.8125203467033999</v>
      </c>
      <c r="F72">
        <v>0.43147029419588612</v>
      </c>
      <c r="G72">
        <v>1.183920808797623</v>
      </c>
      <c r="H72">
        <v>2.6718802057948028</v>
      </c>
      <c r="I72">
        <v>2.504629691793539E-2</v>
      </c>
      <c r="J72" s="10">
        <f t="shared" si="0"/>
        <v>8.1248379524096475</v>
      </c>
      <c r="L72" s="21"/>
      <c r="N72" s="21"/>
      <c r="O72" s="21"/>
      <c r="Q72" s="21"/>
      <c r="R72" s="21"/>
      <c r="S72" s="21"/>
      <c r="T72" s="21"/>
      <c r="U72" s="21"/>
    </row>
    <row r="73" spans="2:21" x14ac:dyDescent="0.35">
      <c r="B73" s="9" t="s">
        <v>25</v>
      </c>
      <c r="C73" s="1" t="s">
        <v>43</v>
      </c>
      <c r="D73" s="1" t="s">
        <v>18</v>
      </c>
      <c r="E73">
        <v>0</v>
      </c>
      <c r="F73">
        <v>0</v>
      </c>
      <c r="G73"/>
      <c r="H73"/>
      <c r="I73"/>
      <c r="J73" s="10">
        <f t="shared" si="0"/>
        <v>0</v>
      </c>
      <c r="L73" s="21"/>
      <c r="M73" s="21"/>
      <c r="N73" s="21"/>
      <c r="O73" s="21"/>
      <c r="P73" s="21"/>
      <c r="Q73" s="21"/>
      <c r="R73" s="21"/>
      <c r="S73" s="21"/>
      <c r="T73" s="21"/>
      <c r="U73" s="21"/>
    </row>
    <row r="74" spans="2:21" x14ac:dyDescent="0.35">
      <c r="B74" s="9" t="s">
        <v>25</v>
      </c>
      <c r="C74" s="1" t="s">
        <v>43</v>
      </c>
      <c r="D74" s="1" t="s">
        <v>19</v>
      </c>
      <c r="E74">
        <v>0</v>
      </c>
      <c r="F74">
        <v>0</v>
      </c>
      <c r="G74"/>
      <c r="H74"/>
      <c r="I74"/>
      <c r="J74" s="10">
        <f t="shared" ref="J74:J75" si="5">SUM(E74:I74)</f>
        <v>0</v>
      </c>
      <c r="L74" s="21"/>
      <c r="M74" s="21"/>
      <c r="N74" s="21"/>
      <c r="O74" s="21"/>
      <c r="P74" s="21"/>
      <c r="Q74" s="21"/>
      <c r="R74" s="21"/>
      <c r="S74" s="21"/>
      <c r="T74" s="21"/>
      <c r="U74" s="21"/>
    </row>
    <row r="75" spans="2:21" x14ac:dyDescent="0.35">
      <c r="B75" s="9" t="s">
        <v>25</v>
      </c>
      <c r="C75" s="1" t="s">
        <v>43</v>
      </c>
      <c r="D75" s="1" t="s">
        <v>20</v>
      </c>
      <c r="E75">
        <v>57.443893131422392</v>
      </c>
      <c r="F75">
        <v>0.98625796679015842</v>
      </c>
      <c r="G75">
        <v>6.7861131800270273</v>
      </c>
      <c r="H75">
        <v>4.1427928972972978</v>
      </c>
      <c r="I75">
        <v>9.698556216216217E-2</v>
      </c>
      <c r="J75" s="10">
        <f t="shared" si="5"/>
        <v>69.456042737699036</v>
      </c>
      <c r="L75" s="21"/>
      <c r="N75" s="28"/>
      <c r="O75" s="28"/>
      <c r="Q75" s="21"/>
      <c r="R75" s="21"/>
      <c r="S75" s="21"/>
      <c r="T75" s="21"/>
      <c r="U75" s="21"/>
    </row>
    <row r="76" spans="2:21" x14ac:dyDescent="0.35">
      <c r="B76" s="12" t="s">
        <v>25</v>
      </c>
      <c r="C76" s="13" t="s">
        <v>43</v>
      </c>
      <c r="D76" s="13" t="s">
        <v>21</v>
      </c>
      <c r="E76" s="77">
        <v>74.670600000000007</v>
      </c>
      <c r="F76" s="77">
        <v>2.9358376685846568</v>
      </c>
      <c r="G76" s="77">
        <v>12.135607707027029</v>
      </c>
      <c r="H76" s="77">
        <v>16.215567048648651</v>
      </c>
      <c r="I76" s="77">
        <v>0.21015616216216221</v>
      </c>
      <c r="J76" s="15">
        <f t="shared" ref="J76" si="6">SUM(J63:J75)</f>
        <v>106.1677685864225</v>
      </c>
      <c r="L76" s="21"/>
      <c r="M76" s="21"/>
      <c r="N76" s="21"/>
      <c r="O76" s="21"/>
      <c r="P76" s="21"/>
      <c r="Q76" s="21"/>
      <c r="R76" s="21"/>
      <c r="S76" s="21"/>
      <c r="T76" s="21"/>
      <c r="U76" s="21"/>
    </row>
    <row r="77" spans="2:21" x14ac:dyDescent="0.35">
      <c r="B77" s="9" t="s">
        <v>26</v>
      </c>
      <c r="C77" s="1" t="s">
        <v>43</v>
      </c>
      <c r="D77" s="32" t="s">
        <v>8</v>
      </c>
      <c r="E77">
        <v>0</v>
      </c>
      <c r="F77">
        <v>0</v>
      </c>
      <c r="G77"/>
      <c r="H77"/>
      <c r="I77"/>
      <c r="J77" s="10">
        <f>SUM(E77:I77)</f>
        <v>0</v>
      </c>
      <c r="L77" s="21"/>
      <c r="M77" s="21"/>
      <c r="N77" s="21"/>
      <c r="O77" s="21"/>
      <c r="P77" s="21"/>
      <c r="Q77" s="21"/>
      <c r="R77" s="21"/>
      <c r="S77" s="21"/>
      <c r="T77" s="21"/>
      <c r="U77" s="21"/>
    </row>
    <row r="78" spans="2:21" x14ac:dyDescent="0.35">
      <c r="B78" s="9" t="s">
        <v>26</v>
      </c>
      <c r="C78" s="1" t="s">
        <v>43</v>
      </c>
      <c r="D78" s="1" t="s">
        <v>9</v>
      </c>
      <c r="E78">
        <v>0</v>
      </c>
      <c r="F78">
        <v>0</v>
      </c>
      <c r="G78"/>
      <c r="H78"/>
      <c r="I78"/>
      <c r="J78" s="10">
        <f>SUM(E78:I78)</f>
        <v>0</v>
      </c>
      <c r="L78" s="21"/>
      <c r="M78" s="21"/>
      <c r="N78" s="21"/>
      <c r="O78" s="21"/>
      <c r="P78" s="21"/>
      <c r="Q78" s="21"/>
      <c r="R78" s="21"/>
      <c r="S78" s="21"/>
      <c r="T78" s="21"/>
      <c r="U78" s="21"/>
    </row>
    <row r="79" spans="2:21" x14ac:dyDescent="0.35">
      <c r="B79" s="9" t="s">
        <v>26</v>
      </c>
      <c r="C79" s="1" t="s">
        <v>43</v>
      </c>
      <c r="D79" s="1" t="s">
        <v>10</v>
      </c>
      <c r="E79">
        <v>0.79814698984463928</v>
      </c>
      <c r="F79">
        <v>0.2258660109288104</v>
      </c>
      <c r="G79">
        <v>0.33957246069605568</v>
      </c>
      <c r="H79">
        <v>6.8016665203486551E-4</v>
      </c>
      <c r="I79">
        <v>5.6559888445475652E-2</v>
      </c>
      <c r="J79" s="10">
        <f>SUM(E79:I79)</f>
        <v>1.4208255165670158</v>
      </c>
      <c r="L79" s="21"/>
      <c r="M79" s="21"/>
      <c r="N79" s="21"/>
      <c r="O79" s="21"/>
      <c r="P79" s="21"/>
      <c r="Q79" s="21"/>
      <c r="R79" s="21"/>
      <c r="S79" s="21"/>
      <c r="T79" s="21"/>
      <c r="U79" s="21"/>
    </row>
    <row r="80" spans="2:21" x14ac:dyDescent="0.35">
      <c r="B80" s="9" t="s">
        <v>26</v>
      </c>
      <c r="C80" s="1" t="s">
        <v>43</v>
      </c>
      <c r="D80" s="1" t="s">
        <v>11</v>
      </c>
      <c r="E80">
        <v>0</v>
      </c>
      <c r="F80">
        <v>0</v>
      </c>
      <c r="G80"/>
      <c r="H80"/>
      <c r="I80"/>
      <c r="J80" s="10">
        <f t="shared" ref="J80:J89" si="7">SUM(E80:I80)</f>
        <v>0</v>
      </c>
      <c r="P80" s="21"/>
    </row>
    <row r="81" spans="2:21" x14ac:dyDescent="0.35">
      <c r="B81" s="9" t="s">
        <v>26</v>
      </c>
      <c r="C81" s="1" t="s">
        <v>43</v>
      </c>
      <c r="D81" s="1" t="s">
        <v>12</v>
      </c>
      <c r="E81">
        <v>0</v>
      </c>
      <c r="F81">
        <v>0</v>
      </c>
      <c r="G81"/>
      <c r="H81"/>
      <c r="I81"/>
      <c r="J81" s="10">
        <f t="shared" si="7"/>
        <v>0</v>
      </c>
      <c r="P81" s="21"/>
    </row>
    <row r="82" spans="2:21" x14ac:dyDescent="0.35">
      <c r="B82" s="9" t="s">
        <v>26</v>
      </c>
      <c r="C82" s="1" t="s">
        <v>43</v>
      </c>
      <c r="D82" s="1" t="s">
        <v>13</v>
      </c>
      <c r="E82">
        <v>0</v>
      </c>
      <c r="F82">
        <v>0</v>
      </c>
      <c r="G82"/>
      <c r="H82"/>
      <c r="I82"/>
      <c r="J82" s="10">
        <f t="shared" si="7"/>
        <v>0</v>
      </c>
      <c r="P82" s="21"/>
    </row>
    <row r="83" spans="2:21" x14ac:dyDescent="0.35">
      <c r="B83" s="9" t="s">
        <v>26</v>
      </c>
      <c r="C83" s="1" t="s">
        <v>43</v>
      </c>
      <c r="D83" s="1" t="s">
        <v>14</v>
      </c>
      <c r="E83">
        <v>0</v>
      </c>
      <c r="F83">
        <v>0</v>
      </c>
      <c r="G83"/>
      <c r="H83"/>
      <c r="I83"/>
      <c r="J83" s="10">
        <f t="shared" si="7"/>
        <v>0</v>
      </c>
      <c r="P83" s="21"/>
    </row>
    <row r="84" spans="2:21" x14ac:dyDescent="0.35">
      <c r="B84" s="9" t="s">
        <v>26</v>
      </c>
      <c r="C84" s="1" t="s">
        <v>43</v>
      </c>
      <c r="D84" s="1" t="s">
        <v>15</v>
      </c>
      <c r="E84">
        <v>0</v>
      </c>
      <c r="F84">
        <v>0</v>
      </c>
      <c r="G84"/>
      <c r="H84"/>
      <c r="I84"/>
      <c r="J84" s="10">
        <f t="shared" si="7"/>
        <v>0</v>
      </c>
      <c r="L84" s="11"/>
      <c r="M84" s="11"/>
      <c r="N84" s="11"/>
      <c r="O84" s="11"/>
      <c r="P84" s="21"/>
      <c r="Q84" s="11"/>
      <c r="R84" s="11"/>
      <c r="S84" s="11"/>
      <c r="T84" s="11"/>
      <c r="U84" s="11"/>
    </row>
    <row r="85" spans="2:21" x14ac:dyDescent="0.35">
      <c r="B85" s="9" t="s">
        <v>26</v>
      </c>
      <c r="C85" s="1" t="s">
        <v>43</v>
      </c>
      <c r="D85" s="1" t="s">
        <v>16</v>
      </c>
      <c r="E85">
        <v>5.5640054580515708</v>
      </c>
      <c r="F85">
        <v>1.574546710801803</v>
      </c>
      <c r="G85">
        <v>2.3672118654292338</v>
      </c>
      <c r="H85">
        <v>4.7415463723584359E-3</v>
      </c>
      <c r="I85">
        <v>0.39428768387470992</v>
      </c>
      <c r="J85" s="10">
        <f t="shared" si="7"/>
        <v>9.9047932645296761</v>
      </c>
      <c r="L85" s="21"/>
      <c r="M85" s="21"/>
      <c r="N85" s="21"/>
      <c r="O85" s="21"/>
      <c r="P85" s="21"/>
      <c r="Q85" s="21"/>
      <c r="R85" s="21"/>
      <c r="S85" s="21"/>
      <c r="T85" s="21"/>
      <c r="U85" s="21"/>
    </row>
    <row r="86" spans="2:21" x14ac:dyDescent="0.35">
      <c r="B86" s="9" t="s">
        <v>26</v>
      </c>
      <c r="C86" s="1" t="s">
        <v>43</v>
      </c>
      <c r="D86" s="1" t="s">
        <v>17</v>
      </c>
      <c r="E86">
        <v>0.25325817946993368</v>
      </c>
      <c r="F86">
        <v>7.1669022698564844E-2</v>
      </c>
      <c r="G86">
        <v>0.10774895387470999</v>
      </c>
      <c r="H86">
        <v>2.1582211074183241E-4</v>
      </c>
      <c r="I86">
        <v>1.794688767981439E-2</v>
      </c>
      <c r="J86" s="10">
        <f t="shared" si="7"/>
        <v>0.45083886583376476</v>
      </c>
      <c r="L86" s="21"/>
      <c r="M86" s="21"/>
      <c r="N86" s="21"/>
      <c r="O86" s="21"/>
      <c r="P86" s="21"/>
      <c r="Q86" s="21"/>
      <c r="R86" s="21"/>
      <c r="S86" s="21"/>
      <c r="T86" s="21"/>
      <c r="U86" s="21"/>
    </row>
    <row r="87" spans="2:21" x14ac:dyDescent="0.35">
      <c r="B87" s="9" t="s">
        <v>26</v>
      </c>
      <c r="C87" s="1" t="s">
        <v>43</v>
      </c>
      <c r="D87" s="1" t="s">
        <v>18</v>
      </c>
      <c r="E87">
        <v>0</v>
      </c>
      <c r="F87">
        <v>0</v>
      </c>
      <c r="G87"/>
      <c r="H87"/>
      <c r="I87"/>
      <c r="J87" s="10">
        <f t="shared" si="7"/>
        <v>0</v>
      </c>
      <c r="L87" s="21"/>
      <c r="M87" s="21"/>
      <c r="N87" s="21"/>
      <c r="O87" s="21"/>
      <c r="P87" s="21"/>
      <c r="Q87" s="21"/>
      <c r="R87" s="21"/>
      <c r="S87" s="21"/>
      <c r="T87" s="21"/>
      <c r="U87" s="21"/>
    </row>
    <row r="88" spans="2:21" x14ac:dyDescent="0.35">
      <c r="B88" s="9" t="s">
        <v>26</v>
      </c>
      <c r="C88" s="1" t="s">
        <v>43</v>
      </c>
      <c r="D88" s="1" t="s">
        <v>19</v>
      </c>
      <c r="E88">
        <v>0</v>
      </c>
      <c r="F88">
        <v>0</v>
      </c>
      <c r="G88"/>
      <c r="H88"/>
      <c r="I88"/>
      <c r="J88" s="10">
        <f t="shared" si="7"/>
        <v>0</v>
      </c>
      <c r="L88" s="21"/>
      <c r="M88" s="21"/>
      <c r="N88" s="21"/>
      <c r="O88" s="21"/>
      <c r="P88" s="21"/>
      <c r="Q88" s="21"/>
      <c r="R88" s="21"/>
      <c r="S88" s="21"/>
      <c r="T88" s="21"/>
      <c r="U88" s="21"/>
    </row>
    <row r="89" spans="2:21" x14ac:dyDescent="0.35">
      <c r="B89" s="9" t="s">
        <v>26</v>
      </c>
      <c r="C89" s="1" t="s">
        <v>43</v>
      </c>
      <c r="D89" s="1" t="s">
        <v>20</v>
      </c>
      <c r="E89">
        <v>22.05963937263385</v>
      </c>
      <c r="F89">
        <v>0.94705311777005463</v>
      </c>
      <c r="G89">
        <v>3.4982100713513522</v>
      </c>
      <c r="H89">
        <v>1.9345297297297299E-3</v>
      </c>
      <c r="I89">
        <v>0.47959089135135152</v>
      </c>
      <c r="J89" s="10">
        <f t="shared" si="7"/>
        <v>26.986427982836336</v>
      </c>
      <c r="L89" s="21"/>
      <c r="M89" s="21"/>
      <c r="N89" s="21"/>
      <c r="O89" s="21"/>
      <c r="P89" s="21"/>
      <c r="Q89" s="21"/>
      <c r="R89" s="21"/>
      <c r="S89" s="21"/>
      <c r="T89" s="21"/>
      <c r="U89" s="21"/>
    </row>
    <row r="90" spans="2:21" x14ac:dyDescent="0.35">
      <c r="B90" s="12" t="s">
        <v>26</v>
      </c>
      <c r="C90" s="13" t="s">
        <v>43</v>
      </c>
      <c r="D90" s="13" t="s">
        <v>21</v>
      </c>
      <c r="E90" s="77">
        <v>28.675049999999992</v>
      </c>
      <c r="F90" s="77">
        <v>2.819134862199232</v>
      </c>
      <c r="G90" s="77">
        <v>6.3127433513513527</v>
      </c>
      <c r="H90" s="77">
        <v>7.5720648648648636E-3</v>
      </c>
      <c r="I90" s="77">
        <v>0.94838535135135138</v>
      </c>
      <c r="J90" s="15">
        <f t="shared" ref="J90" si="8">SUM(J77:J89)</f>
        <v>38.762885629766792</v>
      </c>
      <c r="L90" s="21"/>
      <c r="M90" s="21"/>
      <c r="N90" s="21"/>
      <c r="O90" s="21"/>
      <c r="P90" s="21"/>
      <c r="Q90" s="21"/>
      <c r="R90" s="21"/>
      <c r="S90" s="21"/>
      <c r="T90" s="21"/>
      <c r="U90" s="21"/>
    </row>
    <row r="91" spans="2:21" x14ac:dyDescent="0.35">
      <c r="B91" s="9" t="s">
        <v>27</v>
      </c>
      <c r="C91" s="1" t="s">
        <v>43</v>
      </c>
      <c r="D91" s="32" t="s">
        <v>8</v>
      </c>
      <c r="E91">
        <v>0</v>
      </c>
      <c r="F91">
        <v>0</v>
      </c>
      <c r="G91"/>
      <c r="H91"/>
      <c r="I91"/>
      <c r="J91" s="10">
        <f>SUM(E91:I91)</f>
        <v>0</v>
      </c>
      <c r="L91" s="21"/>
      <c r="M91" s="21"/>
      <c r="N91" s="21"/>
      <c r="O91" s="21"/>
      <c r="P91" s="21"/>
      <c r="Q91" s="21"/>
      <c r="R91" s="21"/>
      <c r="S91" s="21"/>
      <c r="T91" s="21"/>
      <c r="U91" s="21"/>
    </row>
    <row r="92" spans="2:21" x14ac:dyDescent="0.35">
      <c r="B92" s="9" t="s">
        <v>27</v>
      </c>
      <c r="C92" s="1" t="s">
        <v>43</v>
      </c>
      <c r="D92" s="1" t="s">
        <v>9</v>
      </c>
      <c r="E92">
        <v>0</v>
      </c>
      <c r="F92">
        <v>0</v>
      </c>
      <c r="G92"/>
      <c r="H92"/>
      <c r="I92"/>
      <c r="J92" s="10">
        <f>SUM(E92:I92)</f>
        <v>0</v>
      </c>
      <c r="L92" s="21"/>
      <c r="M92" s="21"/>
      <c r="N92" s="21"/>
      <c r="O92" s="21"/>
      <c r="P92" s="21"/>
      <c r="Q92" s="21"/>
      <c r="R92" s="21"/>
      <c r="S92" s="21"/>
      <c r="T92" s="21"/>
      <c r="U92" s="21"/>
    </row>
    <row r="93" spans="2:21" x14ac:dyDescent="0.35">
      <c r="B93" s="9" t="s">
        <v>27</v>
      </c>
      <c r="C93" s="1" t="s">
        <v>43</v>
      </c>
      <c r="D93" s="1" t="s">
        <v>10</v>
      </c>
      <c r="E93">
        <v>55.962384728660382</v>
      </c>
      <c r="F93">
        <v>9.4544492007640546</v>
      </c>
      <c r="G93">
        <v>4.5695352512739174</v>
      </c>
      <c r="H93">
        <v>0.28265812144470759</v>
      </c>
      <c r="I93">
        <v>0.92355783726586105</v>
      </c>
      <c r="J93" s="10">
        <f>SUM(E93:I93)</f>
        <v>71.192585139408934</v>
      </c>
      <c r="L93" s="21"/>
      <c r="M93" s="21"/>
      <c r="N93" s="21"/>
      <c r="O93" s="21"/>
      <c r="P93" s="21"/>
      <c r="Q93" s="21"/>
      <c r="R93" s="21"/>
      <c r="S93" s="21"/>
      <c r="T93" s="21"/>
      <c r="U93" s="21"/>
    </row>
    <row r="94" spans="2:21" x14ac:dyDescent="0.35">
      <c r="B94" s="9" t="s">
        <v>27</v>
      </c>
      <c r="C94" s="1" t="s">
        <v>43</v>
      </c>
      <c r="D94" s="1" t="s">
        <v>11</v>
      </c>
      <c r="E94">
        <v>0</v>
      </c>
      <c r="F94">
        <v>0</v>
      </c>
      <c r="G94"/>
      <c r="H94"/>
      <c r="I94"/>
      <c r="J94" s="10">
        <f t="shared" ref="J94:J103" si="9">SUM(E94:I94)</f>
        <v>0</v>
      </c>
      <c r="L94" s="21"/>
      <c r="M94" s="21"/>
      <c r="N94" s="21"/>
      <c r="O94" s="21"/>
      <c r="P94" s="21"/>
      <c r="Q94" s="21"/>
      <c r="R94" s="21"/>
      <c r="S94" s="21"/>
      <c r="T94" s="21"/>
      <c r="U94" s="21"/>
    </row>
    <row r="95" spans="2:21" x14ac:dyDescent="0.35">
      <c r="B95" s="9" t="s">
        <v>27</v>
      </c>
      <c r="C95" s="1" t="s">
        <v>43</v>
      </c>
      <c r="D95" s="1" t="s">
        <v>12</v>
      </c>
      <c r="E95">
        <v>0</v>
      </c>
      <c r="F95">
        <v>0</v>
      </c>
      <c r="G95"/>
      <c r="H95"/>
      <c r="I95"/>
      <c r="J95" s="10">
        <f t="shared" si="9"/>
        <v>0</v>
      </c>
      <c r="L95" s="21"/>
      <c r="M95" s="21"/>
      <c r="N95" s="21"/>
      <c r="O95" s="21"/>
      <c r="P95" s="21"/>
      <c r="Q95" s="21"/>
      <c r="R95" s="21"/>
      <c r="S95" s="21"/>
      <c r="T95" s="21"/>
      <c r="U95" s="21"/>
    </row>
    <row r="96" spans="2:21" x14ac:dyDescent="0.35">
      <c r="B96" s="9" t="s">
        <v>27</v>
      </c>
      <c r="C96" s="1" t="s">
        <v>43</v>
      </c>
      <c r="D96" s="1" t="s">
        <v>13</v>
      </c>
      <c r="E96">
        <v>0</v>
      </c>
      <c r="F96">
        <v>0</v>
      </c>
      <c r="G96"/>
      <c r="H96"/>
      <c r="I96"/>
      <c r="J96" s="10">
        <f t="shared" si="9"/>
        <v>0</v>
      </c>
      <c r="L96" s="21"/>
      <c r="M96" s="21"/>
      <c r="N96" s="21"/>
      <c r="O96" s="21"/>
      <c r="P96" s="21"/>
      <c r="Q96" s="21"/>
      <c r="R96" s="21"/>
      <c r="S96" s="21"/>
      <c r="T96" s="21"/>
      <c r="U96" s="21"/>
    </row>
    <row r="97" spans="2:21" x14ac:dyDescent="0.35">
      <c r="B97" s="9" t="s">
        <v>27</v>
      </c>
      <c r="C97" s="1" t="s">
        <v>43</v>
      </c>
      <c r="D97" s="1" t="s">
        <v>14</v>
      </c>
      <c r="E97">
        <v>0</v>
      </c>
      <c r="F97">
        <v>0</v>
      </c>
      <c r="G97"/>
      <c r="H97"/>
      <c r="I97"/>
      <c r="J97" s="10">
        <f t="shared" si="9"/>
        <v>0</v>
      </c>
      <c r="L97" s="21"/>
      <c r="M97" s="21"/>
      <c r="N97" s="21"/>
      <c r="O97" s="21"/>
      <c r="P97" s="21"/>
      <c r="Q97" s="21"/>
      <c r="R97" s="21"/>
      <c r="S97" s="21"/>
      <c r="T97" s="21"/>
      <c r="U97" s="21"/>
    </row>
    <row r="98" spans="2:21" x14ac:dyDescent="0.35">
      <c r="B98" s="9" t="s">
        <v>27</v>
      </c>
      <c r="C98" s="1" t="s">
        <v>43</v>
      </c>
      <c r="D98" s="1" t="s">
        <v>15</v>
      </c>
      <c r="E98">
        <v>0</v>
      </c>
      <c r="F98">
        <v>0</v>
      </c>
      <c r="G98"/>
      <c r="H98"/>
      <c r="I98"/>
      <c r="J98" s="10">
        <f t="shared" si="9"/>
        <v>0</v>
      </c>
      <c r="L98" s="21"/>
      <c r="M98" s="21"/>
      <c r="N98" s="21"/>
      <c r="O98" s="21"/>
      <c r="P98" s="21"/>
      <c r="Q98" s="21"/>
      <c r="R98" s="21"/>
      <c r="S98" s="21"/>
      <c r="T98" s="21"/>
      <c r="U98" s="21"/>
    </row>
    <row r="99" spans="2:21" x14ac:dyDescent="0.35">
      <c r="B99" s="9" t="s">
        <v>27</v>
      </c>
      <c r="C99" s="1" t="s">
        <v>43</v>
      </c>
      <c r="D99" s="1" t="s">
        <v>16</v>
      </c>
      <c r="E99">
        <v>7.6779620838977234</v>
      </c>
      <c r="F99">
        <v>1.2971374046972499</v>
      </c>
      <c r="G99">
        <v>0.6269339409038267</v>
      </c>
      <c r="H99">
        <v>3.8780304836558623E-2</v>
      </c>
      <c r="I99">
        <v>0.1267108628625378</v>
      </c>
      <c r="J99" s="10">
        <f t="shared" si="9"/>
        <v>9.7675245971978963</v>
      </c>
      <c r="L99" s="21"/>
      <c r="M99" s="21"/>
      <c r="N99" s="21"/>
      <c r="O99" s="21"/>
      <c r="P99" s="21"/>
      <c r="Q99" s="21"/>
      <c r="R99" s="21"/>
      <c r="S99" s="21"/>
      <c r="T99" s="21"/>
      <c r="U99" s="21"/>
    </row>
    <row r="100" spans="2:21" x14ac:dyDescent="0.35">
      <c r="B100" s="9" t="s">
        <v>27</v>
      </c>
      <c r="C100" s="1" t="s">
        <v>43</v>
      </c>
      <c r="D100" s="1" t="s">
        <v>17</v>
      </c>
      <c r="E100">
        <v>0.16062682183886451</v>
      </c>
      <c r="F100">
        <v>2.7136765788645399E-2</v>
      </c>
      <c r="G100">
        <v>1.3115772822255791E-2</v>
      </c>
      <c r="H100">
        <v>8.1130344846356965E-4</v>
      </c>
      <c r="I100">
        <v>2.650854871601209E-3</v>
      </c>
      <c r="J100" s="10">
        <f t="shared" si="9"/>
        <v>0.20434151876983048</v>
      </c>
      <c r="L100" s="21"/>
      <c r="M100" s="21"/>
      <c r="N100" s="21"/>
      <c r="O100" s="21"/>
      <c r="P100" s="21"/>
      <c r="Q100" s="21"/>
      <c r="R100" s="21"/>
      <c r="S100" s="21"/>
      <c r="T100" s="21"/>
      <c r="U100" s="21"/>
    </row>
    <row r="101" spans="2:21" x14ac:dyDescent="0.35">
      <c r="B101" s="9" t="s">
        <v>27</v>
      </c>
      <c r="C101" s="1" t="s">
        <v>43</v>
      </c>
      <c r="D101" s="1" t="s">
        <v>18</v>
      </c>
      <c r="E101">
        <v>0</v>
      </c>
      <c r="F101">
        <v>0</v>
      </c>
      <c r="G101"/>
      <c r="H101"/>
      <c r="I101"/>
      <c r="J101" s="10">
        <f t="shared" si="9"/>
        <v>0</v>
      </c>
      <c r="L101" s="21"/>
      <c r="M101" s="21"/>
      <c r="N101" s="21"/>
      <c r="O101" s="21"/>
      <c r="P101" s="21"/>
      <c r="Q101" s="21"/>
      <c r="R101" s="21"/>
      <c r="S101" s="21"/>
      <c r="T101" s="21"/>
      <c r="U101" s="21"/>
    </row>
    <row r="102" spans="2:21" x14ac:dyDescent="0.35">
      <c r="B102" s="9" t="s">
        <v>27</v>
      </c>
      <c r="C102" s="1" t="s">
        <v>43</v>
      </c>
      <c r="D102" s="1" t="s">
        <v>19</v>
      </c>
      <c r="E102">
        <v>0</v>
      </c>
      <c r="F102">
        <v>0</v>
      </c>
      <c r="G102"/>
      <c r="H102"/>
      <c r="I102"/>
      <c r="J102" s="10">
        <f t="shared" si="9"/>
        <v>0</v>
      </c>
      <c r="L102" s="21"/>
      <c r="M102" s="21"/>
      <c r="N102" s="21"/>
      <c r="O102" s="21"/>
      <c r="P102" s="21"/>
      <c r="Q102" s="21"/>
      <c r="R102" s="21"/>
      <c r="S102" s="21"/>
      <c r="T102" s="21"/>
      <c r="U102" s="21"/>
    </row>
    <row r="103" spans="2:21" x14ac:dyDescent="0.35">
      <c r="B103" s="9" t="s">
        <v>27</v>
      </c>
      <c r="C103" s="1" t="s">
        <v>43</v>
      </c>
      <c r="D103" s="1" t="s">
        <v>20</v>
      </c>
      <c r="E103">
        <v>212.74967636560299</v>
      </c>
      <c r="F103">
        <v>5.4527659407499716</v>
      </c>
      <c r="G103">
        <v>5.9131259917567576</v>
      </c>
      <c r="H103">
        <v>0.1105805405405406</v>
      </c>
      <c r="I103">
        <v>1.002966400675676</v>
      </c>
      <c r="J103" s="10">
        <f t="shared" si="9"/>
        <v>225.22911523932598</v>
      </c>
      <c r="L103" s="21"/>
      <c r="M103" s="21"/>
      <c r="N103" s="21"/>
      <c r="O103" s="21"/>
      <c r="P103" s="21"/>
      <c r="Q103" s="21"/>
      <c r="R103" s="21"/>
      <c r="S103" s="21"/>
      <c r="T103" s="21"/>
      <c r="U103" s="21"/>
    </row>
    <row r="104" spans="2:21" x14ac:dyDescent="0.35">
      <c r="B104" s="12" t="s">
        <v>27</v>
      </c>
      <c r="C104" s="13" t="s">
        <v>43</v>
      </c>
      <c r="D104" s="13" t="s">
        <v>21</v>
      </c>
      <c r="E104" s="77">
        <v>276.55065000000002</v>
      </c>
      <c r="F104" s="77">
        <v>16.231489311999919</v>
      </c>
      <c r="G104" s="77">
        <v>11.122710956756761</v>
      </c>
      <c r="H104" s="77">
        <v>0.43283027027027049</v>
      </c>
      <c r="I104" s="77">
        <v>2.055885955675675</v>
      </c>
      <c r="J104" s="15">
        <f t="shared" ref="J104" si="10">SUM(J91:J103)</f>
        <v>306.39356649470267</v>
      </c>
      <c r="L104" s="21"/>
      <c r="M104" s="21"/>
      <c r="N104" s="21"/>
      <c r="O104" s="21"/>
      <c r="P104" s="21"/>
      <c r="Q104" s="21"/>
      <c r="R104" s="21"/>
      <c r="S104" s="21"/>
      <c r="T104" s="21"/>
      <c r="U104" s="21"/>
    </row>
    <row r="105" spans="2:21" x14ac:dyDescent="0.35">
      <c r="B105" s="9" t="s">
        <v>28</v>
      </c>
      <c r="C105" s="1" t="s">
        <v>43</v>
      </c>
      <c r="D105" s="32" t="s">
        <v>8</v>
      </c>
      <c r="E105">
        <v>0</v>
      </c>
      <c r="F105">
        <v>0</v>
      </c>
      <c r="G105"/>
      <c r="H105"/>
      <c r="I105"/>
      <c r="J105" s="10">
        <f>SUM(E105:I105)</f>
        <v>0</v>
      </c>
      <c r="L105" s="21"/>
      <c r="M105" s="21"/>
      <c r="N105" s="21"/>
      <c r="O105" s="21"/>
      <c r="P105" s="21"/>
      <c r="Q105" s="21"/>
      <c r="R105" s="21"/>
      <c r="S105" s="21"/>
      <c r="T105" s="21"/>
      <c r="U105" s="21"/>
    </row>
    <row r="106" spans="2:21" x14ac:dyDescent="0.35">
      <c r="B106" s="9" t="s">
        <v>28</v>
      </c>
      <c r="C106" s="1" t="s">
        <v>43</v>
      </c>
      <c r="D106" s="1" t="s">
        <v>9</v>
      </c>
      <c r="E106">
        <v>0</v>
      </c>
      <c r="F106">
        <v>0</v>
      </c>
      <c r="G106"/>
      <c r="H106"/>
      <c r="I106"/>
      <c r="J106" s="10">
        <f>SUM(E106:I106)</f>
        <v>0</v>
      </c>
      <c r="L106" s="21"/>
      <c r="M106" s="21"/>
      <c r="N106" s="21"/>
      <c r="O106" s="21"/>
      <c r="P106" s="21"/>
      <c r="Q106" s="21"/>
      <c r="R106" s="21"/>
      <c r="S106" s="21"/>
      <c r="T106" s="21"/>
      <c r="U106" s="21"/>
    </row>
    <row r="107" spans="2:21" x14ac:dyDescent="0.35">
      <c r="B107" s="9" t="s">
        <v>28</v>
      </c>
      <c r="C107" s="1" t="s">
        <v>43</v>
      </c>
      <c r="D107" s="1" t="s">
        <v>10</v>
      </c>
      <c r="E107">
        <v>0.31080698267284401</v>
      </c>
      <c r="F107">
        <v>0.12851644313304719</v>
      </c>
      <c r="G107">
        <v>5.839159366952789E-2</v>
      </c>
      <c r="H107">
        <v>0</v>
      </c>
      <c r="I107">
        <v>4.0604772639484983E-2</v>
      </c>
      <c r="J107" s="10">
        <f>SUM(E107:I107)</f>
        <v>0.53831979211490411</v>
      </c>
    </row>
    <row r="108" spans="2:21" x14ac:dyDescent="0.35">
      <c r="B108" s="9" t="s">
        <v>28</v>
      </c>
      <c r="C108" s="1" t="s">
        <v>43</v>
      </c>
      <c r="D108" s="1" t="s">
        <v>11</v>
      </c>
      <c r="E108">
        <v>0</v>
      </c>
      <c r="F108">
        <v>0</v>
      </c>
      <c r="G108"/>
      <c r="H108"/>
      <c r="I108"/>
      <c r="J108" s="10">
        <f t="shared" ref="J108:J117" si="11">SUM(E108:I108)</f>
        <v>0</v>
      </c>
      <c r="L108" s="11"/>
      <c r="M108" s="11"/>
      <c r="N108" s="11"/>
      <c r="O108" s="11"/>
      <c r="P108" s="11"/>
      <c r="Q108" s="11"/>
      <c r="R108" s="11"/>
      <c r="S108" s="11"/>
      <c r="T108" s="11"/>
      <c r="U108" s="11"/>
    </row>
    <row r="109" spans="2:21" x14ac:dyDescent="0.35">
      <c r="B109" s="9" t="s">
        <v>28</v>
      </c>
      <c r="C109" s="1" t="s">
        <v>43</v>
      </c>
      <c r="D109" s="1" t="s">
        <v>12</v>
      </c>
      <c r="E109">
        <v>0</v>
      </c>
      <c r="F109">
        <v>0</v>
      </c>
      <c r="G109"/>
      <c r="H109"/>
      <c r="I109"/>
      <c r="J109" s="10">
        <f t="shared" si="11"/>
        <v>0</v>
      </c>
      <c r="L109" s="11"/>
      <c r="M109" s="11"/>
      <c r="N109" s="11"/>
      <c r="O109" s="11"/>
      <c r="P109" s="11"/>
      <c r="Q109" s="11"/>
      <c r="R109" s="11"/>
      <c r="S109" s="11"/>
      <c r="T109" s="11"/>
      <c r="U109" s="11"/>
    </row>
    <row r="110" spans="2:21" x14ac:dyDescent="0.35">
      <c r="B110" s="9" t="s">
        <v>28</v>
      </c>
      <c r="C110" s="1" t="s">
        <v>43</v>
      </c>
      <c r="D110" s="1" t="s">
        <v>13</v>
      </c>
      <c r="E110">
        <v>0</v>
      </c>
      <c r="F110">
        <v>0</v>
      </c>
      <c r="G110"/>
      <c r="H110"/>
      <c r="I110"/>
      <c r="J110" s="10">
        <f t="shared" si="11"/>
        <v>0</v>
      </c>
      <c r="L110" s="11"/>
      <c r="M110" s="11"/>
      <c r="N110" s="11"/>
      <c r="O110" s="11"/>
      <c r="P110" s="11"/>
      <c r="Q110" s="11"/>
      <c r="R110" s="11"/>
      <c r="S110" s="11"/>
      <c r="T110" s="11"/>
      <c r="U110" s="11"/>
    </row>
    <row r="111" spans="2:21" x14ac:dyDescent="0.35">
      <c r="B111" s="9" t="s">
        <v>28</v>
      </c>
      <c r="C111" s="1" t="s">
        <v>43</v>
      </c>
      <c r="D111" s="1" t="s">
        <v>14</v>
      </c>
      <c r="E111">
        <v>0</v>
      </c>
      <c r="F111">
        <v>0</v>
      </c>
      <c r="G111"/>
      <c r="H111"/>
      <c r="I111"/>
      <c r="J111" s="10">
        <f t="shared" si="11"/>
        <v>0</v>
      </c>
      <c r="L111" s="11"/>
      <c r="M111" s="11"/>
      <c r="N111" s="11"/>
      <c r="O111" s="11"/>
      <c r="P111" s="11"/>
      <c r="Q111" s="11"/>
      <c r="R111" s="11"/>
      <c r="S111" s="11"/>
      <c r="T111" s="11"/>
      <c r="U111" s="11"/>
    </row>
    <row r="112" spans="2:21" x14ac:dyDescent="0.35">
      <c r="B112" s="9" t="s">
        <v>28</v>
      </c>
      <c r="C112" s="1" t="s">
        <v>43</v>
      </c>
      <c r="D112" s="1" t="s">
        <v>15</v>
      </c>
      <c r="E112">
        <v>0</v>
      </c>
      <c r="F112">
        <v>0</v>
      </c>
      <c r="G112"/>
      <c r="H112"/>
      <c r="I112"/>
      <c r="J112" s="10">
        <f t="shared" si="11"/>
        <v>0</v>
      </c>
      <c r="L112" s="21"/>
      <c r="M112" s="21"/>
      <c r="N112" s="21"/>
      <c r="O112" s="21"/>
      <c r="P112" s="21"/>
      <c r="Q112" s="21"/>
      <c r="R112" s="21"/>
      <c r="S112" s="21"/>
      <c r="T112" s="21"/>
      <c r="U112" s="21"/>
    </row>
    <row r="113" spans="2:21" x14ac:dyDescent="0.35">
      <c r="B113" s="9" t="s">
        <v>28</v>
      </c>
      <c r="C113" s="1" t="s">
        <v>43</v>
      </c>
      <c r="D113" s="1" t="s">
        <v>16</v>
      </c>
      <c r="E113">
        <v>7.2661632435678394</v>
      </c>
      <c r="F113">
        <v>3.0045060354077249</v>
      </c>
      <c r="G113">
        <v>1.365100770922747</v>
      </c>
      <c r="H113">
        <v>0</v>
      </c>
      <c r="I113">
        <v>0.94927373873390553</v>
      </c>
      <c r="J113" s="10">
        <f t="shared" si="11"/>
        <v>12.585043788632218</v>
      </c>
      <c r="L113" s="21"/>
      <c r="M113" s="21"/>
      <c r="N113" s="21"/>
      <c r="O113" s="21"/>
      <c r="P113" s="21"/>
      <c r="Q113" s="21"/>
      <c r="R113" s="21"/>
      <c r="S113" s="21"/>
      <c r="T113" s="21"/>
      <c r="U113" s="21"/>
    </row>
    <row r="114" spans="2:21" x14ac:dyDescent="0.35">
      <c r="B114" s="9" t="s">
        <v>28</v>
      </c>
      <c r="C114" s="1" t="s">
        <v>43</v>
      </c>
      <c r="D114" s="1" t="s">
        <v>17</v>
      </c>
      <c r="E114">
        <v>0.25200566162663041</v>
      </c>
      <c r="F114">
        <v>0.1042025214592275</v>
      </c>
      <c r="G114">
        <v>4.7344535407725333E-2</v>
      </c>
      <c r="H114">
        <v>0</v>
      </c>
      <c r="I114">
        <v>3.2922788626609453E-2</v>
      </c>
      <c r="J114" s="10">
        <f t="shared" si="11"/>
        <v>0.43647550712019267</v>
      </c>
      <c r="L114" s="21"/>
      <c r="M114" s="21"/>
      <c r="N114" s="21"/>
      <c r="O114" s="21"/>
      <c r="P114" s="21"/>
      <c r="Q114" s="21"/>
      <c r="R114" s="21"/>
      <c r="S114" s="21"/>
      <c r="T114" s="21"/>
      <c r="U114" s="21"/>
    </row>
    <row r="115" spans="2:21" x14ac:dyDescent="0.35">
      <c r="B115" s="9" t="s">
        <v>28</v>
      </c>
      <c r="C115" s="1" t="s">
        <v>43</v>
      </c>
      <c r="D115" s="1" t="s">
        <v>18</v>
      </c>
      <c r="E115">
        <v>0</v>
      </c>
      <c r="F115">
        <v>0</v>
      </c>
      <c r="G115"/>
      <c r="H115"/>
      <c r="I115"/>
      <c r="J115" s="10">
        <f t="shared" si="11"/>
        <v>0</v>
      </c>
      <c r="L115" s="21"/>
      <c r="M115" s="21"/>
      <c r="N115" s="21"/>
      <c r="O115" s="21"/>
      <c r="P115" s="21"/>
      <c r="Q115" s="21"/>
      <c r="R115" s="21"/>
      <c r="S115" s="21"/>
      <c r="T115" s="21"/>
      <c r="U115" s="21"/>
    </row>
    <row r="116" spans="2:21" x14ac:dyDescent="0.35">
      <c r="B116" s="9" t="s">
        <v>28</v>
      </c>
      <c r="C116" s="1" t="s">
        <v>43</v>
      </c>
      <c r="D116" s="1" t="s">
        <v>19</v>
      </c>
      <c r="E116">
        <v>0</v>
      </c>
      <c r="F116">
        <v>0</v>
      </c>
      <c r="G116"/>
      <c r="H116"/>
      <c r="I116"/>
      <c r="J116" s="10">
        <f t="shared" si="11"/>
        <v>0</v>
      </c>
      <c r="L116" s="21"/>
      <c r="M116" s="21"/>
      <c r="N116" s="21"/>
      <c r="O116" s="21"/>
      <c r="P116" s="21"/>
      <c r="Q116" s="21"/>
      <c r="R116" s="21"/>
      <c r="S116" s="21"/>
      <c r="T116" s="21"/>
      <c r="U116" s="21"/>
    </row>
    <row r="117" spans="2:21" x14ac:dyDescent="0.35">
      <c r="B117" s="9" t="s">
        <v>28</v>
      </c>
      <c r="C117" s="1" t="s">
        <v>43</v>
      </c>
      <c r="D117" s="1" t="s">
        <v>20</v>
      </c>
      <c r="E117">
        <v>26.106374112132681</v>
      </c>
      <c r="F117">
        <v>1.6376550000000001</v>
      </c>
      <c r="G117">
        <v>1.587414235135135</v>
      </c>
      <c r="H117">
        <v>0</v>
      </c>
      <c r="I117">
        <v>0.89848064594594601</v>
      </c>
      <c r="J117" s="10">
        <f t="shared" si="11"/>
        <v>30.22992399321376</v>
      </c>
      <c r="L117" s="21"/>
      <c r="M117" s="21"/>
      <c r="N117" s="21"/>
      <c r="O117" s="21"/>
      <c r="P117" s="21"/>
      <c r="Q117" s="21"/>
      <c r="R117" s="21"/>
      <c r="S117" s="21"/>
      <c r="T117" s="21"/>
      <c r="U117" s="21"/>
    </row>
    <row r="118" spans="2:21" x14ac:dyDescent="0.35">
      <c r="B118" s="12" t="s">
        <v>28</v>
      </c>
      <c r="C118" s="13" t="s">
        <v>43</v>
      </c>
      <c r="D118" s="13" t="s">
        <v>21</v>
      </c>
      <c r="E118" s="77">
        <v>33.935349999999993</v>
      </c>
      <c r="F118" s="77">
        <v>4.8748799999999992</v>
      </c>
      <c r="G118" s="77">
        <v>3.058251135135134</v>
      </c>
      <c r="H118" s="77">
        <v>0</v>
      </c>
      <c r="I118" s="77">
        <v>1.921281945945946</v>
      </c>
      <c r="J118" s="15">
        <f t="shared" ref="J118" si="12">SUM(J105:J117)</f>
        <v>43.789763081081077</v>
      </c>
      <c r="L118" s="21"/>
      <c r="M118" s="21"/>
      <c r="N118" s="21"/>
      <c r="O118" s="21"/>
      <c r="P118" s="21"/>
      <c r="Q118" s="21"/>
      <c r="R118" s="21"/>
      <c r="S118" s="21"/>
      <c r="T118" s="21"/>
      <c r="U118" s="21"/>
    </row>
    <row r="119" spans="2:21" x14ac:dyDescent="0.35">
      <c r="B119" s="9" t="s">
        <v>29</v>
      </c>
      <c r="C119" s="1" t="s">
        <v>43</v>
      </c>
      <c r="D119" s="32" t="s">
        <v>8</v>
      </c>
      <c r="E119">
        <v>0</v>
      </c>
      <c r="F119">
        <v>0</v>
      </c>
      <c r="G119"/>
      <c r="H119"/>
      <c r="I119"/>
      <c r="J119" s="10">
        <f>SUM(E119:I119)</f>
        <v>0</v>
      </c>
      <c r="L119" s="21"/>
      <c r="M119" s="21"/>
      <c r="N119" s="21"/>
      <c r="O119" s="21"/>
      <c r="P119" s="21"/>
      <c r="Q119" s="21"/>
      <c r="R119" s="21"/>
      <c r="S119" s="21"/>
      <c r="T119" s="21"/>
      <c r="U119" s="21"/>
    </row>
    <row r="120" spans="2:21" x14ac:dyDescent="0.35">
      <c r="B120" s="9" t="s">
        <v>29</v>
      </c>
      <c r="C120" s="1" t="s">
        <v>43</v>
      </c>
      <c r="D120" s="1" t="s">
        <v>9</v>
      </c>
      <c r="E120">
        <v>0</v>
      </c>
      <c r="F120">
        <v>0</v>
      </c>
      <c r="G120"/>
      <c r="H120"/>
      <c r="I120"/>
      <c r="J120" s="10">
        <f>SUM(E120:I120)</f>
        <v>0</v>
      </c>
      <c r="L120" s="21"/>
      <c r="M120" s="21"/>
      <c r="N120" s="21"/>
      <c r="O120" s="21"/>
      <c r="P120" s="21"/>
      <c r="Q120" s="21"/>
      <c r="R120" s="21"/>
      <c r="S120" s="21"/>
      <c r="T120" s="21"/>
      <c r="U120" s="21"/>
    </row>
    <row r="121" spans="2:21" x14ac:dyDescent="0.35">
      <c r="B121" s="9" t="s">
        <v>29</v>
      </c>
      <c r="C121" s="1" t="s">
        <v>43</v>
      </c>
      <c r="D121" s="1" t="s">
        <v>10</v>
      </c>
      <c r="E121">
        <v>44.461067351834153</v>
      </c>
      <c r="F121">
        <v>0</v>
      </c>
      <c r="G121">
        <v>1.6785681934477381</v>
      </c>
      <c r="H121">
        <v>0</v>
      </c>
      <c r="I121">
        <v>3.435020280811233E-2</v>
      </c>
      <c r="J121" s="10">
        <f>SUM(E121:I121)</f>
        <v>46.173985748090004</v>
      </c>
      <c r="L121" s="21"/>
      <c r="M121" s="21"/>
      <c r="N121" s="21"/>
      <c r="O121" s="21"/>
      <c r="P121" s="21"/>
      <c r="Q121" s="21"/>
      <c r="R121" s="21"/>
      <c r="S121" s="21"/>
      <c r="T121" s="21"/>
      <c r="U121" s="21"/>
    </row>
    <row r="122" spans="2:21" x14ac:dyDescent="0.35">
      <c r="B122" s="9" t="s">
        <v>29</v>
      </c>
      <c r="C122" s="1" t="s">
        <v>43</v>
      </c>
      <c r="D122" s="1" t="s">
        <v>11</v>
      </c>
      <c r="E122">
        <v>0</v>
      </c>
      <c r="F122">
        <v>0</v>
      </c>
      <c r="G122"/>
      <c r="H122"/>
      <c r="I122"/>
      <c r="J122" s="10">
        <f t="shared" ref="J122:J131" si="13">SUM(E122:I122)</f>
        <v>0</v>
      </c>
      <c r="L122" s="21"/>
      <c r="M122" s="21"/>
      <c r="N122" s="21"/>
      <c r="O122" s="21"/>
      <c r="P122" s="21"/>
      <c r="Q122" s="21"/>
      <c r="R122" s="21"/>
      <c r="S122" s="21"/>
      <c r="T122" s="21"/>
      <c r="U122" s="21"/>
    </row>
    <row r="123" spans="2:21" x14ac:dyDescent="0.35">
      <c r="B123" s="9" t="s">
        <v>29</v>
      </c>
      <c r="C123" s="1" t="s">
        <v>43</v>
      </c>
      <c r="D123" s="1" t="s">
        <v>12</v>
      </c>
      <c r="E123">
        <v>0</v>
      </c>
      <c r="F123">
        <v>0</v>
      </c>
      <c r="G123"/>
      <c r="H123"/>
      <c r="I123"/>
      <c r="J123" s="10">
        <f t="shared" si="13"/>
        <v>0</v>
      </c>
      <c r="L123" s="21"/>
      <c r="M123" s="21"/>
      <c r="N123" s="21"/>
      <c r="O123" s="21"/>
      <c r="P123" s="21"/>
      <c r="Q123" s="21"/>
      <c r="R123" s="21"/>
      <c r="S123" s="21"/>
      <c r="T123" s="21"/>
      <c r="U123" s="21"/>
    </row>
    <row r="124" spans="2:21" x14ac:dyDescent="0.35">
      <c r="B124" s="9" t="s">
        <v>29</v>
      </c>
      <c r="C124" s="1" t="s">
        <v>43</v>
      </c>
      <c r="D124" s="1" t="s">
        <v>13</v>
      </c>
      <c r="E124">
        <v>0</v>
      </c>
      <c r="F124">
        <v>0</v>
      </c>
      <c r="G124"/>
      <c r="H124"/>
      <c r="I124"/>
      <c r="J124" s="10">
        <f t="shared" si="13"/>
        <v>0</v>
      </c>
      <c r="L124" s="21"/>
      <c r="M124" s="21"/>
      <c r="N124" s="21"/>
      <c r="O124" s="21"/>
      <c r="P124" s="21"/>
      <c r="Q124" s="21"/>
      <c r="R124" s="21"/>
      <c r="S124" s="21"/>
      <c r="T124" s="21"/>
      <c r="U124" s="21"/>
    </row>
    <row r="125" spans="2:21" x14ac:dyDescent="0.35">
      <c r="B125" s="9" t="s">
        <v>29</v>
      </c>
      <c r="C125" s="1" t="s">
        <v>43</v>
      </c>
      <c r="D125" s="1" t="s">
        <v>14</v>
      </c>
      <c r="E125">
        <v>0</v>
      </c>
      <c r="F125">
        <v>0</v>
      </c>
      <c r="G125"/>
      <c r="H125"/>
      <c r="I125"/>
      <c r="J125" s="10">
        <f t="shared" si="13"/>
        <v>0</v>
      </c>
      <c r="L125" s="21"/>
      <c r="M125" s="21"/>
      <c r="N125" s="21"/>
      <c r="O125" s="21"/>
      <c r="P125" s="21"/>
      <c r="Q125" s="21"/>
      <c r="R125" s="21"/>
      <c r="S125" s="21"/>
      <c r="T125" s="21"/>
      <c r="U125" s="21"/>
    </row>
    <row r="126" spans="2:21" x14ac:dyDescent="0.35">
      <c r="B126" s="9" t="s">
        <v>29</v>
      </c>
      <c r="C126" s="1" t="s">
        <v>43</v>
      </c>
      <c r="D126" s="1" t="s">
        <v>15</v>
      </c>
      <c r="E126">
        <v>0</v>
      </c>
      <c r="F126">
        <v>0</v>
      </c>
      <c r="G126"/>
      <c r="H126"/>
      <c r="I126"/>
      <c r="J126" s="10">
        <f t="shared" si="13"/>
        <v>0</v>
      </c>
      <c r="L126" s="21"/>
      <c r="M126" s="21"/>
      <c r="N126" s="21"/>
      <c r="O126" s="21"/>
      <c r="P126" s="21"/>
      <c r="Q126" s="21"/>
      <c r="R126" s="21"/>
      <c r="S126" s="21"/>
      <c r="T126" s="21"/>
      <c r="U126" s="21"/>
    </row>
    <row r="127" spans="2:21" x14ac:dyDescent="0.35">
      <c r="B127" s="9" t="s">
        <v>29</v>
      </c>
      <c r="C127" s="1" t="s">
        <v>43</v>
      </c>
      <c r="D127" s="1" t="s">
        <v>16</v>
      </c>
      <c r="E127">
        <v>0</v>
      </c>
      <c r="F127">
        <v>0</v>
      </c>
      <c r="G127">
        <v>0</v>
      </c>
      <c r="H127">
        <v>0</v>
      </c>
      <c r="I127">
        <v>0</v>
      </c>
      <c r="J127" s="10">
        <f t="shared" si="13"/>
        <v>0</v>
      </c>
      <c r="L127" s="21"/>
      <c r="M127" s="21"/>
      <c r="N127" s="21"/>
      <c r="O127" s="21"/>
      <c r="P127" s="21"/>
      <c r="Q127" s="21"/>
      <c r="R127" s="21"/>
      <c r="S127" s="21"/>
      <c r="T127" s="21"/>
      <c r="U127" s="21"/>
    </row>
    <row r="128" spans="2:21" x14ac:dyDescent="0.35">
      <c r="B128" s="9" t="s">
        <v>29</v>
      </c>
      <c r="C128" s="1" t="s">
        <v>43</v>
      </c>
      <c r="D128" s="1" t="s">
        <v>17</v>
      </c>
      <c r="E128">
        <v>9.9273757255049535</v>
      </c>
      <c r="F128">
        <v>0</v>
      </c>
      <c r="G128">
        <v>0.37479480655226222</v>
      </c>
      <c r="H128">
        <v>0</v>
      </c>
      <c r="I128">
        <v>7.6697971918876767E-3</v>
      </c>
      <c r="J128" s="10">
        <f t="shared" si="13"/>
        <v>10.309840329249104</v>
      </c>
      <c r="L128" s="21"/>
      <c r="M128" s="21"/>
      <c r="N128" s="21"/>
      <c r="O128" s="21"/>
      <c r="P128" s="21"/>
      <c r="Q128" s="21"/>
      <c r="R128" s="21"/>
      <c r="S128" s="21"/>
      <c r="T128" s="21"/>
      <c r="U128" s="21"/>
    </row>
    <row r="129" spans="2:21" x14ac:dyDescent="0.35">
      <c r="B129" s="9" t="s">
        <v>29</v>
      </c>
      <c r="C129" s="1" t="s">
        <v>43</v>
      </c>
      <c r="D129" s="1" t="s">
        <v>18</v>
      </c>
      <c r="E129">
        <v>0</v>
      </c>
      <c r="F129">
        <v>0</v>
      </c>
      <c r="G129"/>
      <c r="H129"/>
      <c r="I129"/>
      <c r="J129" s="10">
        <f t="shared" si="13"/>
        <v>0</v>
      </c>
      <c r="L129" s="21"/>
      <c r="M129" s="21"/>
      <c r="N129" s="21"/>
      <c r="O129" s="21"/>
      <c r="P129" s="21"/>
      <c r="Q129" s="21"/>
      <c r="R129" s="21"/>
      <c r="S129" s="21"/>
      <c r="T129" s="21"/>
      <c r="U129" s="21"/>
    </row>
    <row r="130" spans="2:21" x14ac:dyDescent="0.35">
      <c r="B130" s="9" t="s">
        <v>29</v>
      </c>
      <c r="C130" s="1" t="s">
        <v>43</v>
      </c>
      <c r="D130" s="1" t="s">
        <v>19</v>
      </c>
      <c r="E130">
        <v>0</v>
      </c>
      <c r="F130">
        <v>0</v>
      </c>
      <c r="G130"/>
      <c r="H130"/>
      <c r="I130"/>
      <c r="J130" s="10">
        <f t="shared" si="13"/>
        <v>0</v>
      </c>
      <c r="L130" s="21"/>
      <c r="M130" s="21"/>
      <c r="N130" s="21"/>
      <c r="O130" s="21"/>
      <c r="P130" s="21"/>
      <c r="Q130" s="21"/>
      <c r="R130" s="21"/>
      <c r="S130" s="21"/>
      <c r="T130" s="21"/>
      <c r="U130" s="21"/>
    </row>
    <row r="131" spans="2:21" x14ac:dyDescent="0.35">
      <c r="B131" s="9" t="s">
        <v>29</v>
      </c>
      <c r="C131" s="1" t="s">
        <v>43</v>
      </c>
      <c r="D131" s="1" t="s">
        <v>20</v>
      </c>
      <c r="E131">
        <v>181.36280692266089</v>
      </c>
      <c r="F131">
        <v>0</v>
      </c>
      <c r="G131">
        <v>2.3000521351351351</v>
      </c>
      <c r="H131">
        <v>0</v>
      </c>
      <c r="I131">
        <v>4.0969189189189188E-2</v>
      </c>
      <c r="J131" s="10">
        <f t="shared" si="13"/>
        <v>183.70382824698521</v>
      </c>
      <c r="L131" s="21"/>
      <c r="M131" s="21"/>
      <c r="N131" s="21"/>
      <c r="O131" s="21"/>
      <c r="P131" s="21"/>
      <c r="Q131" s="21"/>
      <c r="R131" s="21"/>
      <c r="S131" s="21"/>
      <c r="T131" s="21"/>
      <c r="U131" s="21"/>
    </row>
    <row r="132" spans="2:21" x14ac:dyDescent="0.35">
      <c r="B132" s="12" t="s">
        <v>29</v>
      </c>
      <c r="C132" s="13" t="s">
        <v>43</v>
      </c>
      <c r="D132" s="13" t="s">
        <v>21</v>
      </c>
      <c r="E132" s="77">
        <v>235.75125</v>
      </c>
      <c r="F132" s="77">
        <v>0</v>
      </c>
      <c r="G132" s="77">
        <v>4.3534151351351351</v>
      </c>
      <c r="H132" s="77">
        <v>0</v>
      </c>
      <c r="I132" s="77">
        <v>8.2989189189189197E-2</v>
      </c>
      <c r="J132" s="15">
        <f t="shared" ref="J132" si="14">SUM(J119:J131)</f>
        <v>240.18765432432431</v>
      </c>
      <c r="L132" s="21"/>
      <c r="M132" s="21"/>
      <c r="N132" s="21"/>
      <c r="O132" s="21"/>
      <c r="P132" s="21"/>
      <c r="Q132" s="21"/>
      <c r="R132" s="21"/>
      <c r="S132" s="21"/>
      <c r="T132" s="21"/>
      <c r="U132" s="21"/>
    </row>
    <row r="133" spans="2:21" x14ac:dyDescent="0.35">
      <c r="B133" s="9" t="s">
        <v>30</v>
      </c>
      <c r="C133" s="1" t="s">
        <v>43</v>
      </c>
      <c r="D133" s="32" t="s">
        <v>8</v>
      </c>
      <c r="E133">
        <v>0</v>
      </c>
      <c r="F133">
        <v>0</v>
      </c>
      <c r="G133"/>
      <c r="H133"/>
      <c r="I133"/>
      <c r="J133" s="10">
        <f>SUM(E133:I133)</f>
        <v>0</v>
      </c>
      <c r="L133" s="21"/>
      <c r="M133" s="21"/>
      <c r="N133" s="21"/>
      <c r="O133" s="21"/>
      <c r="P133" s="21"/>
      <c r="Q133" s="21"/>
      <c r="R133" s="21"/>
      <c r="S133" s="21"/>
      <c r="T133" s="21"/>
      <c r="U133" s="21"/>
    </row>
    <row r="134" spans="2:21" x14ac:dyDescent="0.35">
      <c r="B134" s="9" t="s">
        <v>30</v>
      </c>
      <c r="C134" s="1" t="s">
        <v>43</v>
      </c>
      <c r="D134" s="1" t="s">
        <v>9</v>
      </c>
      <c r="E134">
        <v>0</v>
      </c>
      <c r="F134">
        <v>0</v>
      </c>
      <c r="G134"/>
      <c r="H134"/>
      <c r="I134"/>
      <c r="J134" s="10">
        <f>SUM(E134:I134)</f>
        <v>0</v>
      </c>
      <c r="L134" s="21"/>
      <c r="M134" s="21"/>
      <c r="N134" s="21"/>
      <c r="O134" s="21"/>
      <c r="P134" s="21"/>
      <c r="Q134" s="21"/>
      <c r="R134" s="21"/>
      <c r="S134" s="21"/>
      <c r="T134" s="21"/>
      <c r="U134" s="21"/>
    </row>
    <row r="135" spans="2:21" x14ac:dyDescent="0.35">
      <c r="B135" s="31" t="s">
        <v>30</v>
      </c>
      <c r="C135" s="1" t="s">
        <v>43</v>
      </c>
      <c r="D135" s="1" t="s">
        <v>10</v>
      </c>
      <c r="E135">
        <v>0</v>
      </c>
      <c r="F135">
        <v>2.8420598782132931</v>
      </c>
      <c r="G135">
        <v>0.81130695820433474</v>
      </c>
      <c r="H135">
        <v>0</v>
      </c>
      <c r="I135">
        <v>0.26621704948916419</v>
      </c>
      <c r="J135" s="10">
        <f>SUM(E135:I135)</f>
        <v>3.9195838859067917</v>
      </c>
    </row>
    <row r="136" spans="2:21" x14ac:dyDescent="0.35">
      <c r="B136" s="31" t="s">
        <v>30</v>
      </c>
      <c r="C136" s="1" t="s">
        <v>43</v>
      </c>
      <c r="D136" s="1" t="s">
        <v>11</v>
      </c>
      <c r="E136">
        <v>0</v>
      </c>
      <c r="F136">
        <v>0</v>
      </c>
      <c r="G136"/>
      <c r="H136"/>
      <c r="I136"/>
      <c r="J136" s="10">
        <f t="shared" ref="J136:J145" si="15">SUM(E136:I136)</f>
        <v>0</v>
      </c>
    </row>
    <row r="137" spans="2:21" x14ac:dyDescent="0.35">
      <c r="B137" s="31" t="s">
        <v>30</v>
      </c>
      <c r="C137" s="1" t="s">
        <v>43</v>
      </c>
      <c r="D137" s="1" t="s">
        <v>12</v>
      </c>
      <c r="E137">
        <v>0</v>
      </c>
      <c r="F137">
        <v>0</v>
      </c>
      <c r="G137"/>
      <c r="H137"/>
      <c r="I137"/>
      <c r="J137" s="10">
        <f t="shared" si="15"/>
        <v>0</v>
      </c>
    </row>
    <row r="138" spans="2:21" x14ac:dyDescent="0.35">
      <c r="B138" s="31" t="s">
        <v>30</v>
      </c>
      <c r="C138" s="1" t="s">
        <v>43</v>
      </c>
      <c r="D138" s="1" t="s">
        <v>13</v>
      </c>
      <c r="E138">
        <v>0</v>
      </c>
      <c r="F138">
        <v>0</v>
      </c>
      <c r="G138"/>
      <c r="H138"/>
      <c r="I138"/>
      <c r="J138" s="10">
        <f t="shared" si="15"/>
        <v>0</v>
      </c>
    </row>
    <row r="139" spans="2:21" x14ac:dyDescent="0.35">
      <c r="B139" s="9" t="s">
        <v>30</v>
      </c>
      <c r="C139" s="1" t="s">
        <v>43</v>
      </c>
      <c r="D139" s="1" t="s">
        <v>14</v>
      </c>
      <c r="E139">
        <v>0</v>
      </c>
      <c r="F139">
        <v>0</v>
      </c>
      <c r="G139"/>
      <c r="H139"/>
      <c r="I139"/>
      <c r="J139" s="10">
        <f t="shared" si="15"/>
        <v>0</v>
      </c>
      <c r="L139" s="11"/>
      <c r="M139" s="11"/>
      <c r="N139" s="11"/>
      <c r="O139" s="11"/>
      <c r="P139" s="11"/>
      <c r="Q139" s="11"/>
      <c r="R139" s="11"/>
      <c r="S139" s="11"/>
      <c r="T139" s="11"/>
      <c r="U139" s="11"/>
    </row>
    <row r="140" spans="2:21" x14ac:dyDescent="0.35">
      <c r="B140" s="9" t="s">
        <v>30</v>
      </c>
      <c r="C140" s="1" t="s">
        <v>43</v>
      </c>
      <c r="D140" s="1" t="s">
        <v>15</v>
      </c>
      <c r="E140">
        <v>0</v>
      </c>
      <c r="F140">
        <v>0</v>
      </c>
      <c r="G140"/>
      <c r="H140"/>
      <c r="I140"/>
      <c r="J140" s="10">
        <f t="shared" si="15"/>
        <v>0</v>
      </c>
      <c r="L140" s="21"/>
      <c r="M140" s="21"/>
      <c r="N140" s="21"/>
      <c r="O140" s="21"/>
      <c r="P140" s="21"/>
      <c r="Q140" s="21"/>
      <c r="R140" s="21"/>
      <c r="S140" s="21"/>
      <c r="T140" s="21"/>
      <c r="U140" s="21"/>
    </row>
    <row r="141" spans="2:21" x14ac:dyDescent="0.35">
      <c r="B141" s="9" t="s">
        <v>30</v>
      </c>
      <c r="C141" s="1" t="s">
        <v>43</v>
      </c>
      <c r="D141" s="1" t="s">
        <v>16</v>
      </c>
      <c r="E141">
        <v>0</v>
      </c>
      <c r="F141">
        <v>8.2850351601248065</v>
      </c>
      <c r="G141">
        <v>2.365082708462332</v>
      </c>
      <c r="H141">
        <v>0</v>
      </c>
      <c r="I141">
        <v>0.77606303517750252</v>
      </c>
      <c r="J141" s="10">
        <f t="shared" si="15"/>
        <v>11.42618090376464</v>
      </c>
      <c r="L141" s="21"/>
      <c r="M141" s="21"/>
      <c r="N141" s="21"/>
      <c r="O141" s="21"/>
      <c r="P141" s="21"/>
      <c r="Q141" s="21"/>
      <c r="R141" s="21"/>
      <c r="S141" s="21"/>
      <c r="T141" s="21"/>
      <c r="U141" s="21"/>
    </row>
    <row r="142" spans="2:21" x14ac:dyDescent="0.35">
      <c r="B142" s="9" t="s">
        <v>30</v>
      </c>
      <c r="C142" s="1" t="s">
        <v>43</v>
      </c>
      <c r="D142" s="1" t="s">
        <v>17</v>
      </c>
      <c r="E142">
        <v>0</v>
      </c>
      <c r="F142">
        <v>5.5635475191690498</v>
      </c>
      <c r="G142">
        <v>1.5881948333333329</v>
      </c>
      <c r="H142">
        <v>0</v>
      </c>
      <c r="I142">
        <v>0.52114004233333333</v>
      </c>
      <c r="J142" s="10">
        <f t="shared" si="15"/>
        <v>7.6728823948357157</v>
      </c>
      <c r="L142" s="21"/>
      <c r="M142" s="21"/>
      <c r="N142" s="21"/>
      <c r="O142" s="21"/>
      <c r="P142" s="21"/>
      <c r="Q142" s="21"/>
      <c r="R142" s="21"/>
      <c r="S142" s="21"/>
      <c r="T142" s="21"/>
      <c r="U142" s="21"/>
    </row>
    <row r="143" spans="2:21" x14ac:dyDescent="0.35">
      <c r="B143" s="9" t="s">
        <v>30</v>
      </c>
      <c r="C143" s="1" t="s">
        <v>43</v>
      </c>
      <c r="D143" s="1" t="s">
        <v>18</v>
      </c>
      <c r="E143">
        <v>0</v>
      </c>
      <c r="F143">
        <v>0</v>
      </c>
      <c r="G143"/>
      <c r="H143"/>
      <c r="I143"/>
      <c r="J143" s="10">
        <f t="shared" si="15"/>
        <v>0</v>
      </c>
      <c r="L143" s="21"/>
      <c r="M143" s="21"/>
      <c r="N143" s="21"/>
      <c r="O143" s="21"/>
      <c r="P143" s="21"/>
      <c r="Q143" s="21"/>
      <c r="R143" s="21"/>
      <c r="S143" s="21"/>
      <c r="T143" s="21"/>
      <c r="U143" s="21"/>
    </row>
    <row r="144" spans="2:21" x14ac:dyDescent="0.35">
      <c r="B144" s="9" t="s">
        <v>30</v>
      </c>
      <c r="C144" s="1" t="s">
        <v>43</v>
      </c>
      <c r="D144" s="1" t="s">
        <v>19</v>
      </c>
      <c r="E144">
        <v>0</v>
      </c>
      <c r="F144">
        <v>0</v>
      </c>
      <c r="G144"/>
      <c r="H144"/>
      <c r="I144"/>
      <c r="J144" s="10">
        <f t="shared" si="15"/>
        <v>0</v>
      </c>
      <c r="L144" s="21"/>
      <c r="M144" s="21"/>
      <c r="N144" s="21"/>
      <c r="O144" s="21"/>
      <c r="P144" s="21"/>
      <c r="Q144" s="21"/>
      <c r="R144" s="21"/>
      <c r="S144" s="21"/>
      <c r="T144" s="21"/>
      <c r="U144" s="21"/>
    </row>
    <row r="145" spans="2:21" x14ac:dyDescent="0.35">
      <c r="B145" s="9" t="s">
        <v>30</v>
      </c>
      <c r="C145" s="1" t="s">
        <v>43</v>
      </c>
      <c r="D145" s="1" t="s">
        <v>20</v>
      </c>
      <c r="E145">
        <v>0</v>
      </c>
      <c r="F145">
        <v>8.4435015290918507</v>
      </c>
      <c r="G145">
        <v>5.4301937702702698</v>
      </c>
      <c r="H145">
        <v>0</v>
      </c>
      <c r="I145">
        <v>1.5813478005675681</v>
      </c>
      <c r="J145" s="10">
        <f t="shared" si="15"/>
        <v>15.455043099929689</v>
      </c>
      <c r="L145" s="21"/>
      <c r="M145" s="21"/>
      <c r="N145" s="21"/>
      <c r="O145" s="21"/>
      <c r="P145" s="21"/>
      <c r="Q145" s="21"/>
      <c r="R145" s="21"/>
      <c r="S145" s="21"/>
      <c r="T145" s="21"/>
      <c r="U145" s="21"/>
    </row>
    <row r="146" spans="2:21" x14ac:dyDescent="0.35">
      <c r="B146" s="12" t="s">
        <v>30</v>
      </c>
      <c r="C146" s="13" t="s">
        <v>43</v>
      </c>
      <c r="D146" s="13" t="s">
        <v>21</v>
      </c>
      <c r="E146" s="77">
        <v>0</v>
      </c>
      <c r="F146" s="77">
        <v>25.134144086599001</v>
      </c>
      <c r="G146" s="77">
        <v>10.19477827027027</v>
      </c>
      <c r="H146" s="77">
        <v>0</v>
      </c>
      <c r="I146" s="77">
        <v>3.144767927567568</v>
      </c>
      <c r="J146" s="15">
        <f t="shared" ref="J146" si="16">SUM(J133:J145)</f>
        <v>38.473690284436834</v>
      </c>
      <c r="L146" s="21"/>
      <c r="M146" s="21"/>
      <c r="N146" s="21"/>
      <c r="O146" s="21"/>
      <c r="P146" s="21"/>
      <c r="Q146" s="21"/>
      <c r="R146" s="21"/>
      <c r="S146" s="21"/>
      <c r="T146" s="21"/>
      <c r="U146" s="21"/>
    </row>
    <row r="147" spans="2:21" x14ac:dyDescent="0.35">
      <c r="B147" s="9" t="s">
        <v>31</v>
      </c>
      <c r="C147" s="1" t="s">
        <v>43</v>
      </c>
      <c r="D147" s="32" t="s">
        <v>8</v>
      </c>
      <c r="E147">
        <v>0</v>
      </c>
      <c r="F147">
        <v>0</v>
      </c>
      <c r="G147"/>
      <c r="H147"/>
      <c r="I147"/>
      <c r="J147" s="10">
        <f>SUM(E147:I147)</f>
        <v>0</v>
      </c>
      <c r="L147" s="21"/>
      <c r="M147" s="21"/>
      <c r="N147" s="21"/>
      <c r="O147" s="21"/>
      <c r="P147" s="21"/>
      <c r="Q147" s="21"/>
      <c r="R147" s="21"/>
      <c r="S147" s="21"/>
      <c r="T147" s="21"/>
      <c r="U147" s="21"/>
    </row>
    <row r="148" spans="2:21" x14ac:dyDescent="0.35">
      <c r="B148" s="9" t="s">
        <v>31</v>
      </c>
      <c r="C148" s="1" t="s">
        <v>43</v>
      </c>
      <c r="D148" s="1" t="s">
        <v>9</v>
      </c>
      <c r="E148">
        <v>0</v>
      </c>
      <c r="F148">
        <v>0</v>
      </c>
      <c r="G148"/>
      <c r="H148"/>
      <c r="I148"/>
      <c r="J148" s="10">
        <f>SUM(E148:I148)</f>
        <v>0</v>
      </c>
      <c r="L148" s="21"/>
      <c r="M148" s="21"/>
      <c r="N148" s="21"/>
      <c r="O148" s="21"/>
      <c r="P148" s="21"/>
      <c r="Q148" s="21"/>
      <c r="R148" s="21"/>
      <c r="S148" s="21"/>
      <c r="T148" s="21"/>
      <c r="U148" s="21"/>
    </row>
    <row r="149" spans="2:21" x14ac:dyDescent="0.35">
      <c r="B149" s="31" t="s">
        <v>31</v>
      </c>
      <c r="C149" s="1" t="s">
        <v>43</v>
      </c>
      <c r="D149" s="1" t="s">
        <v>10</v>
      </c>
      <c r="E149">
        <v>42.80450560263408</v>
      </c>
      <c r="F149">
        <v>0</v>
      </c>
      <c r="G149">
        <v>0.52960857931726901</v>
      </c>
      <c r="H149">
        <v>5.9976638228590028E-2</v>
      </c>
      <c r="I149">
        <v>0.1846161586345382</v>
      </c>
      <c r="J149" s="10">
        <f>SUM(E149:I149)</f>
        <v>43.578706978814481</v>
      </c>
      <c r="L149" s="21"/>
      <c r="M149" s="21"/>
      <c r="N149" s="21"/>
      <c r="O149" s="21"/>
      <c r="P149" s="21"/>
      <c r="Q149" s="21"/>
      <c r="R149" s="21"/>
      <c r="S149" s="21"/>
      <c r="T149" s="21"/>
      <c r="U149" s="21"/>
    </row>
    <row r="150" spans="2:21" x14ac:dyDescent="0.35">
      <c r="B150" s="31" t="s">
        <v>31</v>
      </c>
      <c r="C150" s="1" t="s">
        <v>43</v>
      </c>
      <c r="D150" s="1" t="s">
        <v>11</v>
      </c>
      <c r="E150">
        <v>0</v>
      </c>
      <c r="F150">
        <v>0</v>
      </c>
      <c r="G150"/>
      <c r="H150"/>
      <c r="I150"/>
      <c r="J150" s="10">
        <f t="shared" ref="J150:J159" si="17">SUM(E150:I150)</f>
        <v>0</v>
      </c>
      <c r="L150" s="21"/>
      <c r="M150" s="21"/>
      <c r="N150" s="21"/>
      <c r="O150" s="21"/>
      <c r="P150" s="21"/>
      <c r="Q150" s="21"/>
      <c r="R150" s="21"/>
      <c r="S150" s="21"/>
      <c r="T150" s="21"/>
      <c r="U150" s="21"/>
    </row>
    <row r="151" spans="2:21" x14ac:dyDescent="0.35">
      <c r="B151" s="31" t="s">
        <v>31</v>
      </c>
      <c r="C151" s="1" t="s">
        <v>43</v>
      </c>
      <c r="D151" s="1" t="s">
        <v>12</v>
      </c>
      <c r="E151">
        <v>0</v>
      </c>
      <c r="F151">
        <v>0</v>
      </c>
      <c r="G151"/>
      <c r="H151"/>
      <c r="I151"/>
      <c r="J151" s="10">
        <f t="shared" si="17"/>
        <v>0</v>
      </c>
      <c r="L151" s="21"/>
      <c r="M151" s="21"/>
      <c r="N151" s="21"/>
      <c r="O151" s="21"/>
      <c r="P151" s="21"/>
      <c r="Q151" s="21"/>
      <c r="R151" s="21"/>
      <c r="S151" s="21"/>
      <c r="T151" s="21"/>
      <c r="U151" s="21"/>
    </row>
    <row r="152" spans="2:21" x14ac:dyDescent="0.35">
      <c r="B152" s="31" t="s">
        <v>31</v>
      </c>
      <c r="C152" s="1" t="s">
        <v>43</v>
      </c>
      <c r="D152" s="1" t="s">
        <v>13</v>
      </c>
      <c r="E152">
        <v>0</v>
      </c>
      <c r="F152">
        <v>0</v>
      </c>
      <c r="G152"/>
      <c r="H152"/>
      <c r="I152"/>
      <c r="J152" s="10">
        <f t="shared" si="17"/>
        <v>0</v>
      </c>
      <c r="L152" s="21"/>
      <c r="M152" s="21"/>
      <c r="N152" s="21"/>
      <c r="O152" s="21"/>
      <c r="P152" s="21"/>
      <c r="Q152" s="21"/>
      <c r="R152" s="21"/>
      <c r="S152" s="21"/>
      <c r="T152" s="21"/>
      <c r="U152" s="21"/>
    </row>
    <row r="153" spans="2:21" x14ac:dyDescent="0.35">
      <c r="B153" s="9" t="s">
        <v>31</v>
      </c>
      <c r="C153" s="1" t="s">
        <v>43</v>
      </c>
      <c r="D153" s="1" t="s">
        <v>14</v>
      </c>
      <c r="E153">
        <v>0</v>
      </c>
      <c r="F153">
        <v>0</v>
      </c>
      <c r="G153"/>
      <c r="H153"/>
      <c r="I153"/>
      <c r="J153" s="10">
        <f t="shared" si="17"/>
        <v>0</v>
      </c>
      <c r="L153" s="21"/>
      <c r="M153" s="21"/>
      <c r="N153" s="21"/>
      <c r="O153" s="21"/>
      <c r="P153" s="21"/>
      <c r="Q153" s="21"/>
      <c r="R153" s="21"/>
      <c r="S153" s="21"/>
      <c r="T153" s="21"/>
      <c r="U153" s="21"/>
    </row>
    <row r="154" spans="2:21" x14ac:dyDescent="0.35">
      <c r="B154" s="9" t="s">
        <v>31</v>
      </c>
      <c r="C154" s="1" t="s">
        <v>43</v>
      </c>
      <c r="D154" s="1" t="s">
        <v>15</v>
      </c>
      <c r="E154">
        <v>0</v>
      </c>
      <c r="F154">
        <v>0</v>
      </c>
      <c r="G154"/>
      <c r="H154"/>
      <c r="I154"/>
      <c r="J154" s="10">
        <f t="shared" si="17"/>
        <v>0</v>
      </c>
      <c r="L154" s="21"/>
      <c r="M154" s="21"/>
      <c r="N154" s="21"/>
      <c r="O154" s="21"/>
      <c r="P154" s="21"/>
      <c r="Q154" s="21"/>
      <c r="R154" s="21"/>
      <c r="S154" s="21"/>
      <c r="T154" s="21"/>
      <c r="U154" s="21"/>
    </row>
    <row r="155" spans="2:21" x14ac:dyDescent="0.35">
      <c r="B155" s="9" t="s">
        <v>31</v>
      </c>
      <c r="C155" s="1" t="s">
        <v>43</v>
      </c>
      <c r="D155" s="1" t="s">
        <v>16</v>
      </c>
      <c r="E155">
        <v>43.503354673697487</v>
      </c>
      <c r="F155">
        <v>0</v>
      </c>
      <c r="G155">
        <v>0.53825524999999985</v>
      </c>
      <c r="H155">
        <v>6.0955848648648628E-2</v>
      </c>
      <c r="I155">
        <v>0.1876303</v>
      </c>
      <c r="J155" s="10">
        <f t="shared" si="17"/>
        <v>44.290196072346134</v>
      </c>
      <c r="L155" s="21"/>
      <c r="M155" s="21"/>
      <c r="N155" s="21"/>
      <c r="O155" s="21"/>
      <c r="P155" s="21"/>
      <c r="Q155" s="21"/>
      <c r="R155" s="21"/>
      <c r="S155" s="21"/>
      <c r="T155" s="21"/>
      <c r="U155" s="21"/>
    </row>
    <row r="156" spans="2:21" x14ac:dyDescent="0.35">
      <c r="B156" s="9" t="s">
        <v>31</v>
      </c>
      <c r="C156" s="1" t="s">
        <v>43</v>
      </c>
      <c r="D156" s="1" t="s">
        <v>17</v>
      </c>
      <c r="E156">
        <v>0.69884907106341354</v>
      </c>
      <c r="F156">
        <v>0</v>
      </c>
      <c r="G156">
        <v>8.6466706827309225E-3</v>
      </c>
      <c r="H156">
        <v>9.7921042005861278E-4</v>
      </c>
      <c r="I156">
        <v>3.014141365461848E-3</v>
      </c>
      <c r="J156" s="10">
        <f t="shared" si="17"/>
        <v>0.71148909353166501</v>
      </c>
      <c r="L156" s="21"/>
      <c r="M156" s="21"/>
      <c r="N156" s="21"/>
      <c r="O156" s="21"/>
      <c r="P156" s="21"/>
      <c r="Q156" s="21"/>
      <c r="R156" s="21"/>
      <c r="S156" s="21"/>
      <c r="T156" s="21"/>
      <c r="U156" s="21"/>
    </row>
    <row r="157" spans="2:21" x14ac:dyDescent="0.35">
      <c r="B157" s="9" t="s">
        <v>31</v>
      </c>
      <c r="C157" s="1" t="s">
        <v>43</v>
      </c>
      <c r="D157" s="1" t="s">
        <v>18</v>
      </c>
      <c r="E157">
        <v>0</v>
      </c>
      <c r="F157">
        <v>0</v>
      </c>
      <c r="G157"/>
      <c r="H157"/>
      <c r="I157"/>
      <c r="J157" s="10">
        <f t="shared" si="17"/>
        <v>0</v>
      </c>
      <c r="L157" s="21"/>
      <c r="M157" s="21"/>
      <c r="N157" s="21"/>
      <c r="O157" s="21"/>
      <c r="P157" s="21"/>
      <c r="Q157" s="21"/>
      <c r="R157" s="21"/>
      <c r="S157" s="21"/>
      <c r="T157" s="21"/>
      <c r="U157" s="21"/>
    </row>
    <row r="158" spans="2:21" x14ac:dyDescent="0.35">
      <c r="B158" s="9" t="s">
        <v>31</v>
      </c>
      <c r="C158" s="1" t="s">
        <v>43</v>
      </c>
      <c r="D158" s="1" t="s">
        <v>19</v>
      </c>
      <c r="E158">
        <v>0</v>
      </c>
      <c r="F158">
        <v>0</v>
      </c>
      <c r="G158"/>
      <c r="H158"/>
      <c r="I158"/>
      <c r="J158" s="10">
        <f t="shared" si="17"/>
        <v>0</v>
      </c>
      <c r="L158" s="21"/>
      <c r="M158" s="21"/>
      <c r="N158" s="21"/>
      <c r="O158" s="21"/>
      <c r="P158" s="21"/>
      <c r="Q158" s="21"/>
      <c r="R158" s="21"/>
      <c r="S158" s="21"/>
      <c r="T158" s="21"/>
      <c r="U158" s="21"/>
    </row>
    <row r="159" spans="2:21" x14ac:dyDescent="0.35">
      <c r="B159" s="9" t="s">
        <v>31</v>
      </c>
      <c r="C159" s="1" t="s">
        <v>43</v>
      </c>
      <c r="D159" s="1" t="s">
        <v>20</v>
      </c>
      <c r="E159">
        <v>290.13114065260498</v>
      </c>
      <c r="F159">
        <v>0</v>
      </c>
      <c r="G159">
        <v>1.282675554054054</v>
      </c>
      <c r="H159">
        <v>4.1834205405405403E-2</v>
      </c>
      <c r="I159">
        <v>0.38423934594594589</v>
      </c>
      <c r="J159" s="10">
        <f t="shared" si="17"/>
        <v>291.83988975801037</v>
      </c>
      <c r="L159" s="21"/>
      <c r="M159" s="21"/>
      <c r="N159" s="21"/>
      <c r="O159" s="21"/>
      <c r="P159" s="21"/>
      <c r="Q159" s="21"/>
      <c r="R159" s="21"/>
      <c r="S159" s="21"/>
      <c r="T159" s="21"/>
      <c r="U159" s="21"/>
    </row>
    <row r="160" spans="2:21" x14ac:dyDescent="0.35">
      <c r="B160" s="12" t="s">
        <v>31</v>
      </c>
      <c r="C160" s="13" t="s">
        <v>43</v>
      </c>
      <c r="D160" s="13" t="s">
        <v>21</v>
      </c>
      <c r="E160" s="77">
        <v>377.13785000000001</v>
      </c>
      <c r="F160" s="77">
        <v>0</v>
      </c>
      <c r="G160" s="77">
        <v>2.3591860540540539</v>
      </c>
      <c r="H160" s="77">
        <v>0.1637459027027027</v>
      </c>
      <c r="I160" s="77">
        <v>0.75949994594594594</v>
      </c>
      <c r="J160" s="15">
        <f t="shared" ref="J160" si="18">SUM(J147:J159)</f>
        <v>380.42028190270264</v>
      </c>
      <c r="L160" s="21"/>
      <c r="M160" s="21"/>
      <c r="N160" s="21"/>
      <c r="O160" s="21"/>
      <c r="P160" s="21"/>
      <c r="Q160" s="21"/>
      <c r="R160" s="21"/>
      <c r="S160" s="21"/>
      <c r="T160" s="21"/>
      <c r="U160" s="21"/>
    </row>
    <row r="161" spans="2:21" x14ac:dyDescent="0.35">
      <c r="B161" s="9" t="s">
        <v>32</v>
      </c>
      <c r="C161" s="1" t="s">
        <v>43</v>
      </c>
      <c r="D161" s="32" t="s">
        <v>8</v>
      </c>
      <c r="E161">
        <v>0</v>
      </c>
      <c r="F161">
        <v>0</v>
      </c>
      <c r="G161"/>
      <c r="H161"/>
      <c r="I161"/>
      <c r="J161" s="10">
        <f>SUM(E161:I161)</f>
        <v>0</v>
      </c>
      <c r="L161" s="21"/>
      <c r="M161" s="21"/>
      <c r="N161" s="21"/>
      <c r="O161" s="21"/>
      <c r="P161" s="21"/>
      <c r="Q161" s="21"/>
      <c r="R161" s="21"/>
      <c r="S161" s="21"/>
      <c r="T161" s="21"/>
      <c r="U161" s="21"/>
    </row>
    <row r="162" spans="2:21" x14ac:dyDescent="0.35">
      <c r="B162" s="9" t="s">
        <v>32</v>
      </c>
      <c r="C162" s="1" t="s">
        <v>43</v>
      </c>
      <c r="D162" s="1" t="s">
        <v>9</v>
      </c>
      <c r="E162">
        <v>0</v>
      </c>
      <c r="F162">
        <v>0</v>
      </c>
      <c r="G162"/>
      <c r="H162"/>
      <c r="I162"/>
      <c r="J162" s="10">
        <f>SUM(E162:I162)</f>
        <v>0</v>
      </c>
      <c r="L162" s="21"/>
      <c r="M162" s="21"/>
      <c r="N162" s="21"/>
      <c r="O162" s="21"/>
      <c r="P162" s="21"/>
      <c r="Q162" s="21"/>
      <c r="R162" s="21"/>
      <c r="S162" s="21"/>
      <c r="T162" s="21"/>
      <c r="U162" s="21"/>
    </row>
    <row r="163" spans="2:21" x14ac:dyDescent="0.35">
      <c r="B163" s="31" t="s">
        <v>32</v>
      </c>
      <c r="C163" s="1" t="s">
        <v>43</v>
      </c>
      <c r="D163" s="1" t="s">
        <v>10</v>
      </c>
      <c r="E163">
        <v>0</v>
      </c>
      <c r="F163">
        <v>0</v>
      </c>
      <c r="G163"/>
      <c r="H163"/>
      <c r="I163"/>
      <c r="J163" s="10">
        <f>SUM(E163:I163)</f>
        <v>0</v>
      </c>
      <c r="L163" s="11"/>
      <c r="M163" s="11"/>
      <c r="N163" s="11"/>
      <c r="O163" s="11"/>
      <c r="P163" s="11"/>
      <c r="Q163" s="11"/>
      <c r="R163" s="11"/>
      <c r="S163" s="11"/>
      <c r="T163" s="11"/>
      <c r="U163" s="11"/>
    </row>
    <row r="164" spans="2:21" x14ac:dyDescent="0.35">
      <c r="B164" s="31" t="s">
        <v>32</v>
      </c>
      <c r="C164" s="1" t="s">
        <v>43</v>
      </c>
      <c r="D164" s="1" t="s">
        <v>11</v>
      </c>
      <c r="E164">
        <v>0</v>
      </c>
      <c r="F164">
        <v>0</v>
      </c>
      <c r="G164"/>
      <c r="H164"/>
      <c r="I164"/>
      <c r="J164" s="10">
        <f t="shared" ref="J164:J173" si="19">SUM(E164:I164)</f>
        <v>0</v>
      </c>
      <c r="L164" s="11"/>
      <c r="M164" s="11"/>
      <c r="N164" s="11"/>
      <c r="O164" s="11"/>
      <c r="P164" s="11"/>
      <c r="Q164" s="11"/>
      <c r="R164" s="11"/>
      <c r="S164" s="11"/>
      <c r="T164" s="11"/>
      <c r="U164" s="11"/>
    </row>
    <row r="165" spans="2:21" x14ac:dyDescent="0.35">
      <c r="B165" s="31" t="s">
        <v>32</v>
      </c>
      <c r="C165" s="1" t="s">
        <v>43</v>
      </c>
      <c r="D165" s="1" t="s">
        <v>12</v>
      </c>
      <c r="E165">
        <v>0</v>
      </c>
      <c r="F165">
        <v>0</v>
      </c>
      <c r="G165"/>
      <c r="H165"/>
      <c r="I165"/>
      <c r="J165" s="10">
        <f t="shared" si="19"/>
        <v>0</v>
      </c>
      <c r="L165" s="11"/>
      <c r="M165" s="11"/>
      <c r="N165" s="11"/>
      <c r="O165" s="11"/>
      <c r="P165" s="11"/>
      <c r="Q165" s="11"/>
      <c r="R165" s="11"/>
      <c r="S165" s="11"/>
      <c r="T165" s="11"/>
      <c r="U165" s="11"/>
    </row>
    <row r="166" spans="2:21" x14ac:dyDescent="0.35">
      <c r="B166" s="31" t="s">
        <v>32</v>
      </c>
      <c r="C166" s="1" t="s">
        <v>43</v>
      </c>
      <c r="D166" s="1" t="s">
        <v>13</v>
      </c>
      <c r="E166">
        <v>0</v>
      </c>
      <c r="F166">
        <v>0</v>
      </c>
      <c r="G166"/>
      <c r="H166"/>
      <c r="I166"/>
      <c r="J166" s="10">
        <f t="shared" si="19"/>
        <v>0</v>
      </c>
      <c r="L166" s="21"/>
      <c r="M166" s="21"/>
      <c r="N166" s="21"/>
      <c r="O166" s="21"/>
      <c r="P166" s="21"/>
      <c r="Q166" s="21"/>
      <c r="R166" s="21"/>
      <c r="S166" s="21"/>
      <c r="T166" s="21"/>
      <c r="U166" s="21"/>
    </row>
    <row r="167" spans="2:21" x14ac:dyDescent="0.35">
      <c r="B167" s="31" t="s">
        <v>32</v>
      </c>
      <c r="C167" s="1" t="s">
        <v>43</v>
      </c>
      <c r="D167" s="1" t="s">
        <v>14</v>
      </c>
      <c r="E167">
        <v>0</v>
      </c>
      <c r="F167">
        <v>0</v>
      </c>
      <c r="G167"/>
      <c r="H167"/>
      <c r="I167"/>
      <c r="J167" s="10">
        <f t="shared" si="19"/>
        <v>0</v>
      </c>
      <c r="L167" s="21"/>
      <c r="M167" s="21"/>
      <c r="N167" s="21"/>
      <c r="O167" s="21"/>
      <c r="P167" s="21"/>
      <c r="Q167" s="21"/>
      <c r="R167" s="21"/>
      <c r="S167" s="21"/>
      <c r="T167" s="21"/>
      <c r="U167" s="21"/>
    </row>
    <row r="168" spans="2:21" x14ac:dyDescent="0.35">
      <c r="B168" s="9" t="s">
        <v>32</v>
      </c>
      <c r="C168" s="1" t="s">
        <v>43</v>
      </c>
      <c r="D168" s="1" t="s">
        <v>15</v>
      </c>
      <c r="E168">
        <v>0</v>
      </c>
      <c r="F168">
        <v>0</v>
      </c>
      <c r="G168"/>
      <c r="H168"/>
      <c r="I168"/>
      <c r="J168" s="10">
        <f t="shared" si="19"/>
        <v>0</v>
      </c>
      <c r="L168" s="21"/>
      <c r="M168" s="21"/>
      <c r="N168" s="21"/>
      <c r="O168" s="21"/>
      <c r="P168" s="21"/>
      <c r="Q168" s="21"/>
      <c r="R168" s="21"/>
      <c r="S168" s="21"/>
      <c r="T168" s="21"/>
      <c r="U168" s="21"/>
    </row>
    <row r="169" spans="2:21" x14ac:dyDescent="0.35">
      <c r="B169" s="9" t="s">
        <v>32</v>
      </c>
      <c r="C169" s="1" t="s">
        <v>43</v>
      </c>
      <c r="D169" s="1" t="s">
        <v>16</v>
      </c>
      <c r="E169">
        <v>0</v>
      </c>
      <c r="F169">
        <v>0</v>
      </c>
      <c r="G169"/>
      <c r="H169"/>
      <c r="I169"/>
      <c r="J169" s="10">
        <f t="shared" si="19"/>
        <v>0</v>
      </c>
      <c r="L169" s="21"/>
      <c r="M169" s="21"/>
      <c r="N169" s="21"/>
      <c r="O169" s="21"/>
      <c r="P169" s="21"/>
      <c r="Q169" s="21"/>
      <c r="R169" s="21"/>
      <c r="S169" s="21"/>
      <c r="T169" s="21"/>
      <c r="U169" s="21"/>
    </row>
    <row r="170" spans="2:21" x14ac:dyDescent="0.35">
      <c r="B170" s="9" t="s">
        <v>32</v>
      </c>
      <c r="C170" s="1" t="s">
        <v>43</v>
      </c>
      <c r="D170" s="1" t="s">
        <v>17</v>
      </c>
      <c r="E170">
        <v>0</v>
      </c>
      <c r="F170">
        <v>0</v>
      </c>
      <c r="G170"/>
      <c r="H170"/>
      <c r="I170"/>
      <c r="J170" s="10">
        <f t="shared" si="19"/>
        <v>0</v>
      </c>
      <c r="L170" s="21"/>
      <c r="M170" s="21"/>
      <c r="N170" s="21"/>
      <c r="O170" s="21"/>
      <c r="P170" s="21"/>
      <c r="Q170" s="21"/>
      <c r="R170" s="21"/>
      <c r="S170" s="21"/>
      <c r="T170" s="21"/>
      <c r="U170" s="21"/>
    </row>
    <row r="171" spans="2:21" x14ac:dyDescent="0.35">
      <c r="B171" s="9" t="s">
        <v>32</v>
      </c>
      <c r="C171" s="1" t="s">
        <v>43</v>
      </c>
      <c r="D171" s="1" t="s">
        <v>18</v>
      </c>
      <c r="E171">
        <v>0</v>
      </c>
      <c r="F171">
        <v>0</v>
      </c>
      <c r="G171"/>
      <c r="H171"/>
      <c r="I171"/>
      <c r="J171" s="10">
        <f t="shared" si="19"/>
        <v>0</v>
      </c>
      <c r="L171" s="21"/>
      <c r="M171" s="21"/>
      <c r="N171" s="21"/>
      <c r="O171" s="21"/>
      <c r="P171" s="21"/>
      <c r="Q171" s="21"/>
      <c r="R171" s="21"/>
      <c r="S171" s="21"/>
      <c r="T171" s="21"/>
      <c r="U171" s="21"/>
    </row>
    <row r="172" spans="2:21" x14ac:dyDescent="0.35">
      <c r="B172" s="9" t="s">
        <v>32</v>
      </c>
      <c r="C172" s="1" t="s">
        <v>43</v>
      </c>
      <c r="D172" s="1" t="s">
        <v>19</v>
      </c>
      <c r="E172">
        <v>0</v>
      </c>
      <c r="F172">
        <v>0</v>
      </c>
      <c r="G172"/>
      <c r="H172"/>
      <c r="I172"/>
      <c r="J172" s="10">
        <f t="shared" si="19"/>
        <v>0</v>
      </c>
      <c r="L172" s="21"/>
      <c r="M172" s="21"/>
      <c r="N172" s="21"/>
      <c r="O172" s="21"/>
      <c r="P172" s="21"/>
      <c r="Q172" s="21"/>
      <c r="R172" s="21"/>
      <c r="S172" s="21"/>
      <c r="T172" s="21"/>
      <c r="U172" s="21"/>
    </row>
    <row r="173" spans="2:21" x14ac:dyDescent="0.35">
      <c r="B173" s="9" t="s">
        <v>32</v>
      </c>
      <c r="C173" s="1" t="s">
        <v>43</v>
      </c>
      <c r="D173" s="1" t="s">
        <v>20</v>
      </c>
      <c r="E173">
        <v>0</v>
      </c>
      <c r="F173">
        <v>4.7346737546309443</v>
      </c>
      <c r="G173">
        <v>1.297957343243243</v>
      </c>
      <c r="H173">
        <v>0.45164216216216219</v>
      </c>
      <c r="I173">
        <v>2.0484594594594591E-2</v>
      </c>
      <c r="J173" s="10">
        <f t="shared" si="19"/>
        <v>6.5047578546309444</v>
      </c>
    </row>
    <row r="174" spans="2:21" x14ac:dyDescent="0.35">
      <c r="B174" s="12" t="s">
        <v>32</v>
      </c>
      <c r="C174" s="13" t="s">
        <v>43</v>
      </c>
      <c r="D174" s="13" t="s">
        <v>21</v>
      </c>
      <c r="E174" s="16">
        <v>0</v>
      </c>
      <c r="F174" s="77">
        <v>4.7346737546309443</v>
      </c>
      <c r="G174" s="16">
        <f t="shared" ref="G174:J174" si="20">SUM(G161:G173)</f>
        <v>1.297957343243243</v>
      </c>
      <c r="H174" s="16">
        <f t="shared" si="20"/>
        <v>0.45164216216216219</v>
      </c>
      <c r="I174" s="16">
        <f t="shared" si="20"/>
        <v>2.0484594594594591E-2</v>
      </c>
      <c r="J174" s="15">
        <f t="shared" si="20"/>
        <v>6.5047578546309444</v>
      </c>
      <c r="L174" s="21"/>
      <c r="M174" s="21"/>
      <c r="N174" s="21"/>
      <c r="O174" s="21"/>
      <c r="P174" s="21"/>
      <c r="Q174" s="21"/>
      <c r="R174" s="21"/>
      <c r="S174" s="21"/>
      <c r="T174" s="21"/>
      <c r="U174" s="21"/>
    </row>
    <row r="175" spans="2:21" x14ac:dyDescent="0.35">
      <c r="B175" s="9" t="s">
        <v>33</v>
      </c>
      <c r="C175" s="1" t="s">
        <v>43</v>
      </c>
      <c r="D175" s="32" t="s">
        <v>8</v>
      </c>
      <c r="E175">
        <v>0</v>
      </c>
      <c r="F175">
        <v>0</v>
      </c>
      <c r="G175"/>
      <c r="H175"/>
      <c r="I175"/>
      <c r="J175" s="10">
        <f>SUM(E175:I175)</f>
        <v>0</v>
      </c>
      <c r="L175" s="21"/>
      <c r="M175" s="21"/>
      <c r="N175" s="21"/>
      <c r="O175" s="21"/>
      <c r="P175" s="21"/>
      <c r="Q175" s="21"/>
      <c r="R175" s="21"/>
      <c r="S175" s="21"/>
      <c r="T175" s="21"/>
      <c r="U175" s="21"/>
    </row>
    <row r="176" spans="2:21" x14ac:dyDescent="0.35">
      <c r="B176" s="9" t="s">
        <v>33</v>
      </c>
      <c r="C176" s="1" t="s">
        <v>43</v>
      </c>
      <c r="D176" s="1" t="s">
        <v>9</v>
      </c>
      <c r="E176">
        <v>0</v>
      </c>
      <c r="F176">
        <v>0</v>
      </c>
      <c r="G176"/>
      <c r="H176"/>
      <c r="I176"/>
      <c r="J176" s="10">
        <f>SUM(E176:I176)</f>
        <v>0</v>
      </c>
      <c r="L176" s="21"/>
      <c r="M176" s="21"/>
      <c r="N176" s="21"/>
      <c r="O176" s="21"/>
      <c r="P176" s="21"/>
      <c r="Q176" s="21"/>
      <c r="R176" s="21"/>
      <c r="S176" s="21"/>
      <c r="T176" s="21"/>
      <c r="U176" s="21"/>
    </row>
    <row r="177" spans="2:21" x14ac:dyDescent="0.35">
      <c r="B177" s="9" t="s">
        <v>33</v>
      </c>
      <c r="C177" s="1" t="s">
        <v>43</v>
      </c>
      <c r="D177" s="1" t="s">
        <v>10</v>
      </c>
      <c r="E177">
        <v>14.18468893115033</v>
      </c>
      <c r="F177">
        <v>0</v>
      </c>
      <c r="G177">
        <v>1.5489069026410911</v>
      </c>
      <c r="H177">
        <v>0.7053005481592135</v>
      </c>
      <c r="I177">
        <v>5.5410527272727276E-3</v>
      </c>
      <c r="J177" s="10">
        <f>SUM(E177:I177)</f>
        <v>16.444437434677909</v>
      </c>
      <c r="L177" s="21"/>
      <c r="M177" s="21"/>
      <c r="N177" s="21"/>
      <c r="O177" s="21"/>
      <c r="P177" s="21"/>
      <c r="Q177" s="21"/>
      <c r="R177" s="21"/>
      <c r="S177" s="21"/>
      <c r="T177" s="21"/>
      <c r="U177" s="21"/>
    </row>
    <row r="178" spans="2:21" x14ac:dyDescent="0.35">
      <c r="B178" s="9" t="s">
        <v>33</v>
      </c>
      <c r="C178" s="1" t="s">
        <v>43</v>
      </c>
      <c r="D178" s="1" t="s">
        <v>11</v>
      </c>
      <c r="E178">
        <v>0</v>
      </c>
      <c r="F178">
        <v>0</v>
      </c>
      <c r="G178"/>
      <c r="H178"/>
      <c r="I178"/>
      <c r="J178" s="10">
        <f t="shared" ref="J178:J187" si="21">SUM(E178:I178)</f>
        <v>0</v>
      </c>
      <c r="L178" s="21"/>
      <c r="M178" s="21"/>
      <c r="N178" s="21"/>
      <c r="O178" s="21"/>
      <c r="P178" s="21"/>
      <c r="Q178" s="21"/>
      <c r="R178" s="21"/>
      <c r="S178" s="21"/>
      <c r="T178" s="21"/>
      <c r="U178" s="21"/>
    </row>
    <row r="179" spans="2:21" x14ac:dyDescent="0.35">
      <c r="B179" s="9" t="s">
        <v>33</v>
      </c>
      <c r="C179" s="1" t="s">
        <v>43</v>
      </c>
      <c r="D179" s="1" t="s">
        <v>12</v>
      </c>
      <c r="E179">
        <v>0</v>
      </c>
      <c r="F179">
        <v>0</v>
      </c>
      <c r="G179"/>
      <c r="H179"/>
      <c r="I179"/>
      <c r="J179" s="10">
        <f t="shared" si="21"/>
        <v>0</v>
      </c>
      <c r="L179" s="21"/>
      <c r="M179" s="21"/>
      <c r="N179" s="21"/>
      <c r="O179" s="21"/>
      <c r="P179" s="21"/>
      <c r="Q179" s="21"/>
      <c r="R179" s="21"/>
      <c r="S179" s="21"/>
      <c r="T179" s="21"/>
      <c r="U179" s="21"/>
    </row>
    <row r="180" spans="2:21" x14ac:dyDescent="0.35">
      <c r="B180" s="9" t="s">
        <v>33</v>
      </c>
      <c r="C180" s="1" t="s">
        <v>43</v>
      </c>
      <c r="D180" s="1" t="s">
        <v>13</v>
      </c>
      <c r="E180">
        <v>0</v>
      </c>
      <c r="F180">
        <v>0</v>
      </c>
      <c r="G180"/>
      <c r="H180"/>
      <c r="I180"/>
      <c r="J180" s="10">
        <f t="shared" si="21"/>
        <v>0</v>
      </c>
      <c r="L180" s="21"/>
      <c r="M180" s="21"/>
      <c r="N180" s="21"/>
      <c r="O180" s="21"/>
      <c r="P180" s="21"/>
      <c r="Q180" s="21"/>
      <c r="R180" s="21"/>
      <c r="S180" s="21"/>
      <c r="T180" s="21"/>
      <c r="U180" s="21"/>
    </row>
    <row r="181" spans="2:21" x14ac:dyDescent="0.35">
      <c r="B181" s="9" t="s">
        <v>33</v>
      </c>
      <c r="C181" s="1" t="s">
        <v>43</v>
      </c>
      <c r="D181" s="1" t="s">
        <v>14</v>
      </c>
      <c r="E181">
        <v>0</v>
      </c>
      <c r="F181">
        <v>0</v>
      </c>
      <c r="G181"/>
      <c r="H181"/>
      <c r="I181"/>
      <c r="J181" s="10">
        <f t="shared" si="21"/>
        <v>0</v>
      </c>
      <c r="L181" s="21"/>
      <c r="M181" s="21"/>
      <c r="N181" s="21"/>
      <c r="O181" s="21"/>
      <c r="P181" s="21"/>
      <c r="Q181" s="21"/>
      <c r="R181" s="21"/>
      <c r="S181" s="21"/>
      <c r="T181" s="21"/>
      <c r="U181" s="21"/>
    </row>
    <row r="182" spans="2:21" x14ac:dyDescent="0.35">
      <c r="B182" s="9" t="s">
        <v>33</v>
      </c>
      <c r="C182" s="1" t="s">
        <v>43</v>
      </c>
      <c r="D182" s="1" t="s">
        <v>15</v>
      </c>
      <c r="E182">
        <v>0</v>
      </c>
      <c r="F182">
        <v>0</v>
      </c>
      <c r="G182"/>
      <c r="H182"/>
      <c r="I182"/>
      <c r="J182" s="10">
        <f t="shared" si="21"/>
        <v>0</v>
      </c>
      <c r="L182" s="21"/>
      <c r="M182" s="21"/>
      <c r="N182" s="21"/>
      <c r="O182" s="21"/>
      <c r="P182" s="21"/>
      <c r="Q182" s="21"/>
      <c r="R182" s="21"/>
      <c r="S182" s="21"/>
      <c r="T182" s="21"/>
      <c r="U182" s="21"/>
    </row>
    <row r="183" spans="2:21" x14ac:dyDescent="0.35">
      <c r="B183" s="9" t="s">
        <v>33</v>
      </c>
      <c r="C183" s="1" t="s">
        <v>43</v>
      </c>
      <c r="D183" s="1" t="s">
        <v>16</v>
      </c>
      <c r="E183">
        <v>0.4164116434436303</v>
      </c>
      <c r="F183">
        <v>0</v>
      </c>
      <c r="G183">
        <v>4.5470356946181817E-2</v>
      </c>
      <c r="H183">
        <v>2.07050970103194E-2</v>
      </c>
      <c r="I183">
        <v>1.626654545454546E-4</v>
      </c>
      <c r="J183" s="10">
        <f t="shared" si="21"/>
        <v>0.48274976285467697</v>
      </c>
      <c r="L183" s="21"/>
      <c r="M183" s="21"/>
      <c r="N183" s="21"/>
      <c r="O183" s="21"/>
      <c r="P183" s="21"/>
      <c r="Q183" s="21"/>
      <c r="R183" s="21"/>
      <c r="S183" s="21"/>
      <c r="T183" s="21"/>
      <c r="U183" s="21"/>
    </row>
    <row r="184" spans="2:21" x14ac:dyDescent="0.35">
      <c r="B184" s="9" t="s">
        <v>33</v>
      </c>
      <c r="C184" s="1" t="s">
        <v>43</v>
      </c>
      <c r="D184" s="1" t="s">
        <v>17</v>
      </c>
      <c r="E184">
        <v>8.0079162200698134E-2</v>
      </c>
      <c r="F184">
        <v>0</v>
      </c>
      <c r="G184">
        <v>8.744299412727273E-3</v>
      </c>
      <c r="H184">
        <v>3.9817494250614233E-3</v>
      </c>
      <c r="I184">
        <v>3.1281818181818189E-5</v>
      </c>
      <c r="J184" s="10">
        <f t="shared" si="21"/>
        <v>9.2836492856668659E-2</v>
      </c>
      <c r="L184" s="21"/>
      <c r="M184" s="21"/>
      <c r="N184" s="21"/>
      <c r="O184" s="21"/>
      <c r="P184" s="21"/>
      <c r="Q184" s="21"/>
      <c r="R184" s="21"/>
      <c r="S184" s="21"/>
      <c r="T184" s="21"/>
      <c r="U184" s="21"/>
    </row>
    <row r="185" spans="2:21" x14ac:dyDescent="0.35">
      <c r="B185" s="9" t="s">
        <v>33</v>
      </c>
      <c r="C185" s="1" t="s">
        <v>43</v>
      </c>
      <c r="D185" s="1" t="s">
        <v>18</v>
      </c>
      <c r="E185">
        <v>0</v>
      </c>
      <c r="F185">
        <v>0</v>
      </c>
      <c r="G185"/>
      <c r="H185"/>
      <c r="I185"/>
      <c r="J185" s="10">
        <f t="shared" si="21"/>
        <v>0</v>
      </c>
      <c r="L185" s="21"/>
      <c r="M185" s="21"/>
      <c r="N185" s="21"/>
      <c r="O185" s="21"/>
      <c r="P185" s="21"/>
      <c r="Q185" s="21"/>
      <c r="R185" s="21"/>
      <c r="S185" s="21"/>
      <c r="T185" s="21"/>
      <c r="U185" s="21"/>
    </row>
    <row r="186" spans="2:21" x14ac:dyDescent="0.35">
      <c r="B186" s="9" t="s">
        <v>33</v>
      </c>
      <c r="C186" s="1" t="s">
        <v>43</v>
      </c>
      <c r="D186" s="1" t="s">
        <v>19</v>
      </c>
      <c r="E186">
        <v>0</v>
      </c>
      <c r="F186">
        <v>0</v>
      </c>
      <c r="G186"/>
      <c r="H186"/>
      <c r="I186"/>
      <c r="J186" s="10">
        <f t="shared" si="21"/>
        <v>0</v>
      </c>
      <c r="L186" s="21"/>
      <c r="M186" s="21"/>
      <c r="N186" s="21"/>
      <c r="O186" s="21"/>
      <c r="P186" s="21"/>
      <c r="Q186" s="21"/>
      <c r="R186" s="21"/>
      <c r="S186" s="21"/>
      <c r="T186" s="21"/>
      <c r="U186" s="21"/>
    </row>
    <row r="187" spans="2:21" x14ac:dyDescent="0.35">
      <c r="B187" s="9" t="s">
        <v>33</v>
      </c>
      <c r="C187" s="1" t="s">
        <v>43</v>
      </c>
      <c r="D187" s="1" t="s">
        <v>20</v>
      </c>
      <c r="E187">
        <v>48.955620263205333</v>
      </c>
      <c r="F187">
        <v>0</v>
      </c>
      <c r="G187">
        <v>1.878405464783784</v>
      </c>
      <c r="H187">
        <v>0.25049641081081081</v>
      </c>
      <c r="I187">
        <v>9.7650000000000011E-3</v>
      </c>
      <c r="J187" s="10">
        <f t="shared" si="21"/>
        <v>51.094287138799928</v>
      </c>
      <c r="L187" s="21"/>
      <c r="M187" s="21"/>
      <c r="N187" s="21"/>
      <c r="O187" s="21"/>
      <c r="P187" s="21"/>
      <c r="Q187" s="21"/>
      <c r="R187" s="21"/>
      <c r="S187" s="21"/>
      <c r="T187" s="21"/>
      <c r="U187" s="21"/>
    </row>
    <row r="188" spans="2:21" x14ac:dyDescent="0.35">
      <c r="B188" s="12" t="s">
        <v>33</v>
      </c>
      <c r="C188" s="13" t="s">
        <v>43</v>
      </c>
      <c r="D188" s="13" t="s">
        <v>21</v>
      </c>
      <c r="E188" s="77">
        <v>63.636799999999987</v>
      </c>
      <c r="F188" s="77">
        <v>0</v>
      </c>
      <c r="G188" s="77">
        <v>3.4815270237837841</v>
      </c>
      <c r="H188" s="77">
        <v>0.98048380540540525</v>
      </c>
      <c r="I188" s="77">
        <v>1.55E-2</v>
      </c>
      <c r="J188" s="15">
        <f t="shared" ref="J188" si="22">SUM(J175:J187)</f>
        <v>68.114310829189179</v>
      </c>
      <c r="L188" s="21"/>
      <c r="M188" s="21"/>
      <c r="N188" s="21"/>
      <c r="O188" s="21"/>
      <c r="P188" s="21"/>
      <c r="Q188" s="21"/>
      <c r="R188" s="21"/>
      <c r="S188" s="21"/>
      <c r="T188" s="21"/>
      <c r="U188" s="21"/>
    </row>
    <row r="189" spans="2:21" x14ac:dyDescent="0.35">
      <c r="B189" s="9" t="s">
        <v>34</v>
      </c>
      <c r="C189" s="1" t="s">
        <v>43</v>
      </c>
      <c r="D189" s="32" t="s">
        <v>8</v>
      </c>
      <c r="E189">
        <v>0</v>
      </c>
      <c r="F189">
        <v>0</v>
      </c>
      <c r="G189"/>
      <c r="H189"/>
      <c r="I189"/>
      <c r="J189" s="10">
        <f>SUM(E189:I189)</f>
        <v>0</v>
      </c>
      <c r="L189" s="21"/>
      <c r="M189" s="21"/>
      <c r="N189" s="21"/>
      <c r="O189" s="21"/>
      <c r="P189" s="21"/>
      <c r="Q189" s="21"/>
      <c r="R189" s="21"/>
      <c r="S189" s="21"/>
      <c r="T189" s="21"/>
      <c r="U189" s="21"/>
    </row>
    <row r="190" spans="2:21" x14ac:dyDescent="0.35">
      <c r="B190" s="9" t="s">
        <v>34</v>
      </c>
      <c r="C190" s="1" t="s">
        <v>43</v>
      </c>
      <c r="D190" s="1" t="s">
        <v>9</v>
      </c>
      <c r="E190">
        <v>0</v>
      </c>
      <c r="F190">
        <v>0</v>
      </c>
      <c r="G190"/>
      <c r="H190"/>
      <c r="I190"/>
      <c r="J190" s="10">
        <f>SUM(E190:I190)</f>
        <v>0</v>
      </c>
      <c r="L190" s="21"/>
      <c r="M190" s="21"/>
      <c r="N190" s="21"/>
      <c r="O190" s="21"/>
      <c r="P190" s="21"/>
      <c r="Q190" s="21"/>
      <c r="R190" s="21"/>
      <c r="S190" s="21"/>
      <c r="T190" s="21"/>
      <c r="U190" s="21"/>
    </row>
    <row r="191" spans="2:21" x14ac:dyDescent="0.35">
      <c r="B191" s="9" t="s">
        <v>34</v>
      </c>
      <c r="C191" s="1" t="s">
        <v>43</v>
      </c>
      <c r="D191" s="1" t="s">
        <v>10</v>
      </c>
      <c r="E191">
        <v>0</v>
      </c>
      <c r="F191">
        <v>0</v>
      </c>
      <c r="G191">
        <v>0</v>
      </c>
      <c r="H191">
        <v>0</v>
      </c>
      <c r="I191">
        <v>0</v>
      </c>
      <c r="J191" s="10">
        <f>SUM(E191:I191)</f>
        <v>0</v>
      </c>
      <c r="L191" s="11"/>
      <c r="M191" s="11"/>
      <c r="N191" s="11"/>
      <c r="O191" s="11"/>
      <c r="P191" s="11"/>
      <c r="Q191" s="11"/>
      <c r="R191" s="11"/>
      <c r="S191" s="11"/>
      <c r="T191" s="11"/>
      <c r="U191" s="11"/>
    </row>
    <row r="192" spans="2:21" x14ac:dyDescent="0.35">
      <c r="B192" s="31" t="s">
        <v>34</v>
      </c>
      <c r="C192" s="1" t="s">
        <v>43</v>
      </c>
      <c r="D192" s="1" t="s">
        <v>11</v>
      </c>
      <c r="E192">
        <v>0</v>
      </c>
      <c r="F192">
        <v>0</v>
      </c>
      <c r="G192"/>
      <c r="H192"/>
      <c r="I192"/>
      <c r="J192" s="10">
        <f t="shared" ref="J192:J201" si="23">SUM(E192:I192)</f>
        <v>0</v>
      </c>
      <c r="L192" s="21"/>
      <c r="M192" s="21"/>
      <c r="N192" s="21"/>
      <c r="O192" s="21"/>
      <c r="P192" s="21"/>
      <c r="Q192" s="21"/>
      <c r="R192" s="21"/>
      <c r="S192" s="21"/>
      <c r="T192" s="21"/>
      <c r="U192" s="21"/>
    </row>
    <row r="193" spans="2:21" x14ac:dyDescent="0.35">
      <c r="B193" s="31" t="s">
        <v>34</v>
      </c>
      <c r="C193" s="1" t="s">
        <v>43</v>
      </c>
      <c r="D193" s="1" t="s">
        <v>12</v>
      </c>
      <c r="E193">
        <v>0</v>
      </c>
      <c r="F193">
        <v>0</v>
      </c>
      <c r="G193"/>
      <c r="H193"/>
      <c r="I193"/>
      <c r="J193" s="10">
        <f t="shared" si="23"/>
        <v>0</v>
      </c>
      <c r="L193" s="21"/>
      <c r="M193" s="21"/>
      <c r="N193" s="21"/>
      <c r="O193" s="21"/>
      <c r="P193" s="21"/>
      <c r="Q193" s="21"/>
      <c r="R193" s="21"/>
      <c r="S193" s="21"/>
      <c r="T193" s="21"/>
      <c r="U193" s="21"/>
    </row>
    <row r="194" spans="2:21" x14ac:dyDescent="0.35">
      <c r="B194" s="31" t="s">
        <v>34</v>
      </c>
      <c r="C194" s="1" t="s">
        <v>43</v>
      </c>
      <c r="D194" s="1" t="s">
        <v>13</v>
      </c>
      <c r="E194">
        <v>0</v>
      </c>
      <c r="F194">
        <v>0</v>
      </c>
      <c r="G194"/>
      <c r="H194"/>
      <c r="I194"/>
      <c r="J194" s="10">
        <f t="shared" si="23"/>
        <v>0</v>
      </c>
      <c r="L194" s="21"/>
      <c r="M194" s="21"/>
      <c r="N194" s="21"/>
      <c r="O194" s="21"/>
      <c r="P194" s="21"/>
      <c r="Q194" s="21"/>
      <c r="R194" s="21"/>
      <c r="S194" s="21"/>
      <c r="T194" s="21"/>
      <c r="U194" s="21"/>
    </row>
    <row r="195" spans="2:21" x14ac:dyDescent="0.35">
      <c r="B195" s="31" t="s">
        <v>34</v>
      </c>
      <c r="C195" s="1" t="s">
        <v>43</v>
      </c>
      <c r="D195" s="1" t="s">
        <v>14</v>
      </c>
      <c r="E195">
        <v>0</v>
      </c>
      <c r="F195">
        <v>0</v>
      </c>
      <c r="G195"/>
      <c r="H195"/>
      <c r="I195"/>
      <c r="J195" s="10">
        <f t="shared" si="23"/>
        <v>0</v>
      </c>
      <c r="L195" s="21"/>
      <c r="M195" s="21"/>
      <c r="N195" s="21"/>
      <c r="O195" s="21"/>
      <c r="P195" s="21"/>
      <c r="Q195" s="21"/>
      <c r="R195" s="21"/>
      <c r="S195" s="21"/>
      <c r="T195" s="21"/>
      <c r="U195" s="21"/>
    </row>
    <row r="196" spans="2:21" x14ac:dyDescent="0.35">
      <c r="B196" s="9" t="s">
        <v>34</v>
      </c>
      <c r="C196" s="1" t="s">
        <v>43</v>
      </c>
      <c r="D196" s="1" t="s">
        <v>15</v>
      </c>
      <c r="E196">
        <v>0</v>
      </c>
      <c r="F196">
        <v>0</v>
      </c>
      <c r="G196"/>
      <c r="H196"/>
      <c r="I196"/>
      <c r="J196" s="10">
        <f t="shared" si="23"/>
        <v>0</v>
      </c>
      <c r="L196" s="21"/>
      <c r="M196" s="21"/>
      <c r="N196" s="21"/>
      <c r="O196" s="21"/>
      <c r="P196" s="21"/>
      <c r="Q196" s="21"/>
      <c r="R196" s="21"/>
      <c r="S196" s="21"/>
      <c r="T196" s="21"/>
      <c r="U196" s="21"/>
    </row>
    <row r="197" spans="2:21" x14ac:dyDescent="0.35">
      <c r="B197" s="9" t="s">
        <v>34</v>
      </c>
      <c r="C197" s="1" t="s">
        <v>43</v>
      </c>
      <c r="D197" s="1" t="s">
        <v>16</v>
      </c>
      <c r="E197">
        <v>0</v>
      </c>
      <c r="F197">
        <v>2.1926196610169488</v>
      </c>
      <c r="G197">
        <v>1.8097173305084739</v>
      </c>
      <c r="H197">
        <v>0</v>
      </c>
      <c r="I197">
        <v>0.63583949152542374</v>
      </c>
      <c r="J197" s="10">
        <f t="shared" si="23"/>
        <v>4.638176483050847</v>
      </c>
      <c r="L197" s="21"/>
      <c r="M197" s="21"/>
      <c r="N197" s="21"/>
      <c r="O197" s="21"/>
      <c r="P197" s="21"/>
      <c r="Q197" s="21"/>
      <c r="R197" s="21"/>
      <c r="S197" s="21"/>
      <c r="T197" s="21"/>
      <c r="U197" s="21"/>
    </row>
    <row r="198" spans="2:21" x14ac:dyDescent="0.35">
      <c r="B198" s="9" t="s">
        <v>34</v>
      </c>
      <c r="C198" s="1" t="s">
        <v>43</v>
      </c>
      <c r="D198" s="1" t="s">
        <v>17</v>
      </c>
      <c r="E198">
        <v>0</v>
      </c>
      <c r="F198">
        <v>0.19418033898305079</v>
      </c>
      <c r="G198">
        <v>0.16027016949152539</v>
      </c>
      <c r="H198">
        <v>0</v>
      </c>
      <c r="I198">
        <v>5.6310508474576269E-2</v>
      </c>
      <c r="J198" s="10">
        <f t="shared" si="23"/>
        <v>0.4107610169491524</v>
      </c>
      <c r="L198" s="21"/>
      <c r="M198" s="21"/>
      <c r="N198" s="21"/>
      <c r="O198" s="21"/>
      <c r="P198" s="21"/>
      <c r="Q198" s="21"/>
      <c r="R198" s="21"/>
      <c r="S198" s="21"/>
      <c r="T198" s="21"/>
      <c r="U198" s="21"/>
    </row>
    <row r="199" spans="2:21" x14ac:dyDescent="0.35">
      <c r="B199" s="9" t="s">
        <v>34</v>
      </c>
      <c r="C199" s="1" t="s">
        <v>43</v>
      </c>
      <c r="D199" s="1" t="s">
        <v>18</v>
      </c>
      <c r="E199">
        <v>0</v>
      </c>
      <c r="F199">
        <v>0</v>
      </c>
      <c r="G199"/>
      <c r="H199"/>
      <c r="I199"/>
      <c r="J199" s="10">
        <f t="shared" si="23"/>
        <v>0</v>
      </c>
      <c r="L199" s="21"/>
      <c r="M199" s="21"/>
      <c r="N199" s="21"/>
      <c r="O199" s="21"/>
      <c r="P199" s="21"/>
      <c r="Q199" s="21"/>
      <c r="R199" s="21"/>
      <c r="S199" s="21"/>
      <c r="T199" s="21"/>
      <c r="U199" s="21"/>
    </row>
    <row r="200" spans="2:21" x14ac:dyDescent="0.35">
      <c r="B200" s="9" t="s">
        <v>34</v>
      </c>
      <c r="C200" s="1" t="s">
        <v>43</v>
      </c>
      <c r="D200" s="1" t="s">
        <v>19</v>
      </c>
      <c r="E200">
        <v>0</v>
      </c>
      <c r="F200">
        <v>0</v>
      </c>
      <c r="G200"/>
      <c r="H200"/>
      <c r="I200"/>
      <c r="J200" s="10">
        <f t="shared" si="23"/>
        <v>0</v>
      </c>
      <c r="L200" s="21"/>
      <c r="M200" s="21"/>
      <c r="N200" s="21"/>
      <c r="O200" s="21"/>
      <c r="P200" s="21"/>
      <c r="Q200" s="21"/>
      <c r="R200" s="21"/>
      <c r="S200" s="21"/>
      <c r="T200" s="21"/>
      <c r="U200" s="21"/>
    </row>
    <row r="201" spans="2:21" x14ac:dyDescent="0.35">
      <c r="B201" s="9" t="s">
        <v>34</v>
      </c>
      <c r="C201" s="1" t="s">
        <v>43</v>
      </c>
      <c r="D201" s="1" t="s">
        <v>20</v>
      </c>
      <c r="E201">
        <v>0</v>
      </c>
      <c r="F201">
        <v>1.2074400000000001</v>
      </c>
      <c r="G201">
        <v>2.3280714189189191</v>
      </c>
      <c r="H201">
        <v>0</v>
      </c>
      <c r="I201">
        <v>0.64646189189189185</v>
      </c>
      <c r="J201" s="10">
        <f t="shared" si="23"/>
        <v>4.181973310810811</v>
      </c>
    </row>
    <row r="202" spans="2:21" x14ac:dyDescent="0.35">
      <c r="B202" s="12" t="s">
        <v>34</v>
      </c>
      <c r="C202" s="13" t="s">
        <v>43</v>
      </c>
      <c r="D202" s="13" t="s">
        <v>21</v>
      </c>
      <c r="E202" s="77">
        <v>0</v>
      </c>
      <c r="F202" s="77">
        <v>3.5942400000000001</v>
      </c>
      <c r="G202" s="77">
        <v>4.2980589189189189</v>
      </c>
      <c r="H202" s="77">
        <v>0</v>
      </c>
      <c r="I202" s="77">
        <v>1.3386118918918919</v>
      </c>
      <c r="J202" s="15">
        <f t="shared" ref="J202" si="24">SUM(J189:J201)</f>
        <v>9.2309108108108102</v>
      </c>
      <c r="L202" s="21"/>
      <c r="M202" s="21"/>
      <c r="N202" s="21"/>
      <c r="O202" s="21"/>
      <c r="P202" s="21"/>
      <c r="Q202" s="21"/>
      <c r="R202" s="21"/>
      <c r="S202" s="21"/>
      <c r="T202" s="21"/>
      <c r="U202" s="21"/>
    </row>
    <row r="203" spans="2:21" x14ac:dyDescent="0.35">
      <c r="B203" s="9" t="s">
        <v>35</v>
      </c>
      <c r="C203" s="1" t="s">
        <v>43</v>
      </c>
      <c r="D203" s="32" t="s">
        <v>8</v>
      </c>
      <c r="E203">
        <v>0</v>
      </c>
      <c r="F203">
        <v>0</v>
      </c>
      <c r="G203"/>
      <c r="H203"/>
      <c r="I203"/>
      <c r="J203" s="10">
        <f>SUM(E203:I203)</f>
        <v>0</v>
      </c>
      <c r="L203" s="21"/>
      <c r="M203" s="21"/>
      <c r="N203" s="21"/>
      <c r="O203" s="21"/>
      <c r="P203" s="21"/>
      <c r="Q203" s="21"/>
      <c r="R203" s="21"/>
      <c r="S203" s="21"/>
      <c r="T203" s="21"/>
      <c r="U203" s="21"/>
    </row>
    <row r="204" spans="2:21" x14ac:dyDescent="0.35">
      <c r="B204" s="9" t="s">
        <v>35</v>
      </c>
      <c r="C204" s="1" t="s">
        <v>43</v>
      </c>
      <c r="D204" s="1" t="s">
        <v>9</v>
      </c>
      <c r="E204">
        <v>0</v>
      </c>
      <c r="F204">
        <v>0</v>
      </c>
      <c r="G204"/>
      <c r="H204"/>
      <c r="I204"/>
      <c r="J204" s="10">
        <f>SUM(E204:I204)</f>
        <v>0</v>
      </c>
      <c r="L204" s="21"/>
      <c r="M204" s="21"/>
      <c r="N204" s="21"/>
      <c r="O204" s="21"/>
      <c r="P204" s="21"/>
      <c r="Q204" s="21"/>
      <c r="R204" s="21"/>
      <c r="S204" s="21"/>
      <c r="T204" s="21"/>
      <c r="U204" s="21"/>
    </row>
    <row r="205" spans="2:21" x14ac:dyDescent="0.35">
      <c r="B205" s="9" t="s">
        <v>35</v>
      </c>
      <c r="C205" s="1" t="s">
        <v>43</v>
      </c>
      <c r="D205" s="1" t="s">
        <v>10</v>
      </c>
      <c r="E205">
        <v>0.7788387828183545</v>
      </c>
      <c r="F205">
        <v>0.93128674469243333</v>
      </c>
      <c r="G205">
        <v>0.1234160626020686</v>
      </c>
      <c r="H205">
        <v>0.23065360973384921</v>
      </c>
      <c r="I205">
        <v>7.4341105062602072E-3</v>
      </c>
      <c r="J205" s="10">
        <f>SUM(E205:I205)</f>
        <v>2.0716293103529657</v>
      </c>
      <c r="L205" s="21"/>
      <c r="M205" s="21"/>
      <c r="N205" s="21"/>
      <c r="O205" s="21"/>
      <c r="P205" s="21"/>
      <c r="Q205" s="21"/>
      <c r="R205" s="21"/>
      <c r="S205" s="21"/>
      <c r="T205" s="21"/>
      <c r="U205" s="21"/>
    </row>
    <row r="206" spans="2:21" x14ac:dyDescent="0.35">
      <c r="B206" s="9" t="s">
        <v>35</v>
      </c>
      <c r="C206" s="1" t="s">
        <v>43</v>
      </c>
      <c r="D206" s="1" t="s">
        <v>11</v>
      </c>
      <c r="E206">
        <v>0</v>
      </c>
      <c r="F206">
        <v>0</v>
      </c>
      <c r="G206"/>
      <c r="H206"/>
      <c r="I206"/>
      <c r="J206" s="10">
        <f t="shared" ref="J206:J215" si="25">SUM(E206:I206)</f>
        <v>0</v>
      </c>
      <c r="L206" s="21"/>
      <c r="M206" s="21"/>
      <c r="N206" s="21"/>
      <c r="O206" s="21"/>
      <c r="P206" s="21"/>
      <c r="Q206" s="21"/>
      <c r="R206" s="21"/>
      <c r="S206" s="21"/>
      <c r="T206" s="21"/>
      <c r="U206" s="21"/>
    </row>
    <row r="207" spans="2:21" x14ac:dyDescent="0.35">
      <c r="B207" s="9" t="s">
        <v>35</v>
      </c>
      <c r="C207" s="1" t="s">
        <v>43</v>
      </c>
      <c r="D207" s="1" t="s">
        <v>12</v>
      </c>
      <c r="E207">
        <v>0</v>
      </c>
      <c r="F207">
        <v>0</v>
      </c>
      <c r="G207"/>
      <c r="H207"/>
      <c r="I207"/>
      <c r="J207" s="10">
        <f t="shared" si="25"/>
        <v>0</v>
      </c>
      <c r="L207" s="21"/>
      <c r="M207" s="21"/>
      <c r="N207" s="21"/>
      <c r="O207" s="21"/>
      <c r="P207" s="21"/>
      <c r="Q207" s="21"/>
      <c r="R207" s="21"/>
      <c r="S207" s="21"/>
      <c r="T207" s="21"/>
      <c r="U207" s="21"/>
    </row>
    <row r="208" spans="2:21" x14ac:dyDescent="0.35">
      <c r="B208" s="9" t="s">
        <v>35</v>
      </c>
      <c r="C208" s="1" t="s">
        <v>43</v>
      </c>
      <c r="D208" s="1" t="s">
        <v>13</v>
      </c>
      <c r="E208">
        <v>0</v>
      </c>
      <c r="F208">
        <v>0</v>
      </c>
      <c r="G208"/>
      <c r="H208"/>
      <c r="I208"/>
      <c r="J208" s="10">
        <f t="shared" si="25"/>
        <v>0</v>
      </c>
      <c r="L208" s="21"/>
      <c r="M208" s="21"/>
      <c r="N208" s="21"/>
      <c r="O208" s="21"/>
      <c r="P208" s="21"/>
      <c r="Q208" s="21"/>
      <c r="R208" s="21"/>
      <c r="S208" s="21"/>
      <c r="T208" s="21"/>
      <c r="U208" s="21"/>
    </row>
    <row r="209" spans="2:21" x14ac:dyDescent="0.35">
      <c r="B209" s="9" t="s">
        <v>35</v>
      </c>
      <c r="C209" s="1" t="s">
        <v>43</v>
      </c>
      <c r="D209" s="1" t="s">
        <v>14</v>
      </c>
      <c r="E209">
        <v>0</v>
      </c>
      <c r="F209">
        <v>0</v>
      </c>
      <c r="G209"/>
      <c r="H209"/>
      <c r="I209"/>
      <c r="J209" s="10">
        <f t="shared" si="25"/>
        <v>0</v>
      </c>
      <c r="L209" s="21"/>
      <c r="M209" s="21"/>
      <c r="N209" s="21"/>
      <c r="O209" s="21"/>
      <c r="P209" s="21"/>
      <c r="Q209" s="21"/>
      <c r="R209" s="21"/>
      <c r="S209" s="21"/>
      <c r="T209" s="21"/>
      <c r="U209" s="21"/>
    </row>
    <row r="210" spans="2:21" x14ac:dyDescent="0.35">
      <c r="B210" s="9" t="s">
        <v>35</v>
      </c>
      <c r="C210" s="1" t="s">
        <v>43</v>
      </c>
      <c r="D210" s="1" t="s">
        <v>15</v>
      </c>
      <c r="E210">
        <v>0</v>
      </c>
      <c r="F210">
        <v>0</v>
      </c>
      <c r="G210"/>
      <c r="H210"/>
      <c r="I210"/>
      <c r="J210" s="10">
        <f t="shared" si="25"/>
        <v>0</v>
      </c>
      <c r="L210" s="21"/>
      <c r="M210" s="21"/>
      <c r="N210" s="21"/>
      <c r="O210" s="21"/>
      <c r="P210" s="21"/>
      <c r="Q210" s="21"/>
      <c r="R210" s="21"/>
      <c r="S210" s="21"/>
      <c r="T210" s="21"/>
      <c r="U210" s="21"/>
    </row>
    <row r="211" spans="2:21" x14ac:dyDescent="0.35">
      <c r="B211" s="9" t="s">
        <v>35</v>
      </c>
      <c r="C211" s="1" t="s">
        <v>43</v>
      </c>
      <c r="D211" s="1" t="s">
        <v>16</v>
      </c>
      <c r="E211">
        <v>12.332212247759751</v>
      </c>
      <c r="F211">
        <v>14.746088731627649</v>
      </c>
      <c r="G211">
        <v>1.9541824474686991</v>
      </c>
      <c r="H211">
        <v>3.652192640762701</v>
      </c>
      <c r="I211">
        <v>0.1177124594447469</v>
      </c>
      <c r="J211" s="10">
        <f t="shared" si="25"/>
        <v>32.802388527063549</v>
      </c>
      <c r="L211" s="21"/>
      <c r="M211" s="21"/>
      <c r="N211" s="21"/>
      <c r="O211" s="21"/>
      <c r="P211" s="21"/>
      <c r="Q211" s="21"/>
      <c r="R211" s="21"/>
      <c r="S211" s="21"/>
      <c r="T211" s="21"/>
      <c r="U211" s="21"/>
    </row>
    <row r="212" spans="2:21" x14ac:dyDescent="0.35">
      <c r="B212" s="9" t="s">
        <v>35</v>
      </c>
      <c r="C212" s="1" t="s">
        <v>43</v>
      </c>
      <c r="D212" s="1" t="s">
        <v>17</v>
      </c>
      <c r="E212">
        <v>7.5371495111453662E-2</v>
      </c>
      <c r="F212">
        <v>9.0124523679912902E-2</v>
      </c>
      <c r="G212">
        <v>1.1943489929232441E-2</v>
      </c>
      <c r="H212">
        <v>2.2321317071017671E-2</v>
      </c>
      <c r="I212">
        <v>7.1943004899292329E-4</v>
      </c>
      <c r="J212" s="10">
        <f t="shared" si="25"/>
        <v>0.20048025584060958</v>
      </c>
      <c r="L212" s="21"/>
      <c r="M212" s="21"/>
      <c r="N212" s="21"/>
      <c r="O212" s="21"/>
      <c r="P212" s="21"/>
      <c r="Q212" s="21"/>
      <c r="R212" s="21"/>
      <c r="S212" s="21"/>
      <c r="T212" s="21"/>
      <c r="U212" s="21"/>
    </row>
    <row r="213" spans="2:21" x14ac:dyDescent="0.35">
      <c r="B213" s="9" t="s">
        <v>35</v>
      </c>
      <c r="C213" s="1" t="s">
        <v>43</v>
      </c>
      <c r="D213" s="1" t="s">
        <v>18</v>
      </c>
      <c r="E213">
        <v>0</v>
      </c>
      <c r="F213">
        <v>0</v>
      </c>
      <c r="G213"/>
      <c r="H213"/>
      <c r="I213"/>
      <c r="J213" s="10">
        <f t="shared" si="25"/>
        <v>0</v>
      </c>
      <c r="L213" s="21"/>
      <c r="M213" s="21"/>
      <c r="N213" s="21"/>
      <c r="O213" s="21"/>
      <c r="P213" s="21"/>
      <c r="Q213" s="21"/>
      <c r="R213" s="21"/>
      <c r="S213" s="21"/>
      <c r="T213" s="21"/>
      <c r="U213" s="21"/>
    </row>
    <row r="214" spans="2:21" x14ac:dyDescent="0.35">
      <c r="B214" s="9" t="s">
        <v>35</v>
      </c>
      <c r="C214" s="1" t="s">
        <v>43</v>
      </c>
      <c r="D214" s="1" t="s">
        <v>19</v>
      </c>
      <c r="E214">
        <v>0</v>
      </c>
      <c r="F214">
        <v>0</v>
      </c>
      <c r="G214"/>
      <c r="H214"/>
      <c r="I214"/>
      <c r="J214" s="10">
        <f t="shared" si="25"/>
        <v>0</v>
      </c>
      <c r="L214" s="21"/>
      <c r="M214" s="21"/>
      <c r="N214" s="21"/>
      <c r="O214" s="21"/>
      <c r="P214" s="21"/>
      <c r="Q214" s="21"/>
      <c r="R214" s="21"/>
      <c r="S214" s="21"/>
      <c r="T214" s="21"/>
      <c r="U214" s="21"/>
    </row>
    <row r="215" spans="2:21" x14ac:dyDescent="0.35">
      <c r="B215" s="9" t="s">
        <v>35</v>
      </c>
      <c r="C215" s="1" t="s">
        <v>43</v>
      </c>
      <c r="D215" s="1" t="s">
        <v>20</v>
      </c>
      <c r="E215">
        <v>43.971227474310439</v>
      </c>
      <c r="F215">
        <v>7.9764999999999997</v>
      </c>
      <c r="G215">
        <v>2.422676378378378</v>
      </c>
      <c r="H215">
        <v>1.340064864864865</v>
      </c>
      <c r="I215">
        <v>8.832945945945947E-2</v>
      </c>
      <c r="J215" s="10">
        <f t="shared" si="25"/>
        <v>55.79879817701314</v>
      </c>
      <c r="L215" s="21"/>
      <c r="M215" s="21"/>
      <c r="N215" s="21"/>
      <c r="O215" s="21"/>
      <c r="P215" s="21"/>
      <c r="Q215" s="21"/>
      <c r="R215" s="21"/>
      <c r="S215" s="21"/>
      <c r="T215" s="21"/>
      <c r="U215" s="21"/>
    </row>
    <row r="216" spans="2:21" x14ac:dyDescent="0.35">
      <c r="B216" s="12" t="s">
        <v>35</v>
      </c>
      <c r="C216" s="13" t="s">
        <v>43</v>
      </c>
      <c r="D216" s="13" t="s">
        <v>21</v>
      </c>
      <c r="E216" s="77">
        <v>57.157649999999997</v>
      </c>
      <c r="F216" s="77">
        <v>23.744</v>
      </c>
      <c r="G216" s="77">
        <v>4.5122183783783782</v>
      </c>
      <c r="H216" s="77">
        <v>5.2452324324324326</v>
      </c>
      <c r="I216" s="77">
        <v>0.2141954594594595</v>
      </c>
      <c r="J216" s="15">
        <f t="shared" ref="J216" si="26">SUM(J203:J215)</f>
        <v>90.873296270270259</v>
      </c>
      <c r="L216" s="21"/>
      <c r="M216" s="21"/>
      <c r="N216" s="21"/>
      <c r="O216" s="21"/>
      <c r="P216" s="21"/>
      <c r="Q216" s="21"/>
      <c r="R216" s="21"/>
      <c r="S216" s="21"/>
      <c r="T216" s="21"/>
      <c r="U216" s="21"/>
    </row>
    <row r="217" spans="2:21" x14ac:dyDescent="0.35">
      <c r="B217" s="9" t="s">
        <v>36</v>
      </c>
      <c r="C217" s="1" t="s">
        <v>43</v>
      </c>
      <c r="D217" s="32" t="s">
        <v>8</v>
      </c>
      <c r="E217">
        <v>0</v>
      </c>
      <c r="F217">
        <v>0</v>
      </c>
      <c r="G217"/>
      <c r="H217"/>
      <c r="I217"/>
      <c r="J217" s="10">
        <f>SUM(E217:I217)</f>
        <v>0</v>
      </c>
      <c r="L217" s="21"/>
      <c r="M217" s="21"/>
      <c r="N217" s="21"/>
      <c r="O217" s="21"/>
      <c r="P217" s="21"/>
      <c r="Q217" s="21"/>
      <c r="R217" s="21"/>
      <c r="S217" s="21"/>
      <c r="T217" s="21"/>
      <c r="U217" s="21"/>
    </row>
    <row r="218" spans="2:21" x14ac:dyDescent="0.35">
      <c r="B218" s="9" t="s">
        <v>36</v>
      </c>
      <c r="C218" s="1" t="s">
        <v>43</v>
      </c>
      <c r="D218" s="1" t="s">
        <v>9</v>
      </c>
      <c r="E218">
        <v>0</v>
      </c>
      <c r="F218">
        <v>0</v>
      </c>
      <c r="G218"/>
      <c r="H218"/>
      <c r="I218"/>
      <c r="J218" s="10">
        <f>SUM(E218:I218)</f>
        <v>0</v>
      </c>
    </row>
    <row r="219" spans="2:21" x14ac:dyDescent="0.35">
      <c r="B219" s="9" t="s">
        <v>36</v>
      </c>
      <c r="C219" s="1" t="s">
        <v>43</v>
      </c>
      <c r="D219" s="1" t="s">
        <v>10</v>
      </c>
      <c r="E219">
        <v>5.5806207078691807</v>
      </c>
      <c r="F219">
        <v>3.177351158737749</v>
      </c>
      <c r="G219">
        <v>0.33634182991026912</v>
      </c>
      <c r="H219">
        <v>5.8500331718358417E-2</v>
      </c>
      <c r="I219">
        <v>0.18086742066699901</v>
      </c>
      <c r="J219" s="10">
        <f>SUM(E219:I219)</f>
        <v>9.3336814489025564</v>
      </c>
      <c r="L219" s="21"/>
      <c r="M219" s="21"/>
      <c r="N219" s="21"/>
      <c r="O219" s="21"/>
      <c r="P219" s="21"/>
      <c r="Q219" s="21"/>
      <c r="R219" s="21"/>
      <c r="S219" s="21"/>
      <c r="T219" s="21"/>
      <c r="U219" s="21"/>
    </row>
    <row r="220" spans="2:21" x14ac:dyDescent="0.35">
      <c r="B220" s="9" t="s">
        <v>36</v>
      </c>
      <c r="C220" s="1" t="s">
        <v>43</v>
      </c>
      <c r="D220" s="1" t="s">
        <v>11</v>
      </c>
      <c r="E220">
        <v>0</v>
      </c>
      <c r="F220">
        <v>0</v>
      </c>
      <c r="G220"/>
      <c r="H220"/>
      <c r="I220"/>
      <c r="J220" s="10">
        <f t="shared" ref="J220:J229" si="27">SUM(E220:I220)</f>
        <v>0</v>
      </c>
      <c r="L220" s="21"/>
      <c r="M220" s="21"/>
      <c r="N220" s="21"/>
      <c r="O220" s="21"/>
      <c r="P220" s="21"/>
      <c r="Q220" s="21"/>
      <c r="R220" s="21"/>
      <c r="S220" s="21"/>
      <c r="T220" s="21"/>
      <c r="U220" s="21"/>
    </row>
    <row r="221" spans="2:21" x14ac:dyDescent="0.35">
      <c r="B221" s="9" t="s">
        <v>36</v>
      </c>
      <c r="C221" s="1" t="s">
        <v>43</v>
      </c>
      <c r="D221" s="1" t="s">
        <v>12</v>
      </c>
      <c r="E221">
        <v>0</v>
      </c>
      <c r="F221">
        <v>0</v>
      </c>
      <c r="G221"/>
      <c r="H221"/>
      <c r="I221"/>
      <c r="J221" s="10">
        <f t="shared" si="27"/>
        <v>0</v>
      </c>
      <c r="L221" s="21"/>
      <c r="M221" s="21"/>
      <c r="N221" s="21"/>
      <c r="O221" s="21"/>
      <c r="P221" s="21"/>
      <c r="Q221" s="21"/>
      <c r="R221" s="21"/>
      <c r="S221" s="21"/>
      <c r="T221" s="21"/>
      <c r="U221" s="21"/>
    </row>
    <row r="222" spans="2:21" x14ac:dyDescent="0.35">
      <c r="B222" s="9" t="s">
        <v>36</v>
      </c>
      <c r="C222" s="1" t="s">
        <v>43</v>
      </c>
      <c r="D222" s="1" t="s">
        <v>13</v>
      </c>
      <c r="E222">
        <v>0</v>
      </c>
      <c r="F222">
        <v>0</v>
      </c>
      <c r="G222"/>
      <c r="H222"/>
      <c r="I222"/>
      <c r="J222" s="10">
        <f t="shared" si="27"/>
        <v>0</v>
      </c>
      <c r="L222" s="21"/>
      <c r="M222" s="21"/>
      <c r="N222" s="21"/>
      <c r="O222" s="21"/>
      <c r="P222" s="21"/>
      <c r="Q222" s="21"/>
      <c r="R222" s="21"/>
      <c r="S222" s="21"/>
      <c r="T222" s="21"/>
      <c r="U222" s="21"/>
    </row>
    <row r="223" spans="2:21" x14ac:dyDescent="0.35">
      <c r="B223" s="9" t="s">
        <v>36</v>
      </c>
      <c r="C223" s="1" t="s">
        <v>43</v>
      </c>
      <c r="D223" s="1" t="s">
        <v>14</v>
      </c>
      <c r="E223">
        <v>0</v>
      </c>
      <c r="F223">
        <v>0</v>
      </c>
      <c r="G223"/>
      <c r="H223"/>
      <c r="I223"/>
      <c r="J223" s="10">
        <f t="shared" si="27"/>
        <v>0</v>
      </c>
      <c r="L223" s="21"/>
      <c r="M223" s="21"/>
      <c r="N223" s="21"/>
      <c r="O223" s="21"/>
      <c r="P223" s="21"/>
      <c r="Q223" s="21"/>
      <c r="R223" s="21"/>
      <c r="S223" s="21"/>
      <c r="T223" s="21"/>
      <c r="U223" s="21"/>
    </row>
    <row r="224" spans="2:21" x14ac:dyDescent="0.35">
      <c r="B224" s="9" t="s">
        <v>36</v>
      </c>
      <c r="C224" s="1" t="s">
        <v>43</v>
      </c>
      <c r="D224" s="1" t="s">
        <v>15</v>
      </c>
      <c r="E224">
        <v>0</v>
      </c>
      <c r="F224">
        <v>0</v>
      </c>
      <c r="G224"/>
      <c r="H224"/>
      <c r="I224"/>
      <c r="J224" s="10">
        <f t="shared" si="27"/>
        <v>0</v>
      </c>
      <c r="L224" s="21"/>
      <c r="M224" s="21"/>
      <c r="N224" s="21"/>
      <c r="O224" s="21"/>
      <c r="P224" s="21"/>
      <c r="Q224" s="21"/>
      <c r="R224" s="21"/>
      <c r="S224" s="21"/>
      <c r="T224" s="21"/>
      <c r="U224" s="21"/>
    </row>
    <row r="225" spans="2:21" x14ac:dyDescent="0.35">
      <c r="B225" s="9" t="s">
        <v>36</v>
      </c>
      <c r="C225" s="1" t="s">
        <v>43</v>
      </c>
      <c r="D225" s="1" t="s">
        <v>16</v>
      </c>
      <c r="E225">
        <v>41.204405993500181</v>
      </c>
      <c r="F225">
        <v>23.459911357877839</v>
      </c>
      <c r="G225">
        <v>2.4833734521103361</v>
      </c>
      <c r="H225">
        <v>0.43193607755472319</v>
      </c>
      <c r="I225">
        <v>1.335431132535394</v>
      </c>
      <c r="J225" s="10">
        <f t="shared" si="27"/>
        <v>68.915058013578474</v>
      </c>
      <c r="L225" s="21"/>
      <c r="M225" s="21"/>
      <c r="N225" s="21"/>
      <c r="O225" s="21"/>
      <c r="P225" s="21"/>
      <c r="Q225" s="21"/>
      <c r="R225" s="21"/>
      <c r="S225" s="21"/>
      <c r="T225" s="21"/>
      <c r="U225" s="21"/>
    </row>
    <row r="226" spans="2:21" x14ac:dyDescent="0.35">
      <c r="B226" s="9" t="s">
        <v>36</v>
      </c>
      <c r="C226" s="1" t="s">
        <v>43</v>
      </c>
      <c r="D226" s="1" t="s">
        <v>17</v>
      </c>
      <c r="E226">
        <v>2.7491553339650538</v>
      </c>
      <c r="F226">
        <v>1.5652437861628441</v>
      </c>
      <c r="G226">
        <v>0.16569051797939521</v>
      </c>
      <c r="H226">
        <v>2.8818747483675099E-2</v>
      </c>
      <c r="I226">
        <v>8.9099879797607182E-2</v>
      </c>
      <c r="J226" s="10">
        <f t="shared" si="27"/>
        <v>4.5980082653885752</v>
      </c>
      <c r="L226" s="21"/>
      <c r="M226" s="21"/>
      <c r="N226" s="21"/>
      <c r="O226" s="21"/>
      <c r="P226" s="21"/>
      <c r="Q226" s="21"/>
      <c r="R226" s="21"/>
      <c r="S226" s="21"/>
      <c r="T226" s="21"/>
      <c r="U226" s="21"/>
    </row>
    <row r="227" spans="2:21" x14ac:dyDescent="0.35">
      <c r="B227" s="9" t="s">
        <v>36</v>
      </c>
      <c r="C227" s="1" t="s">
        <v>43</v>
      </c>
      <c r="D227" s="1" t="s">
        <v>18</v>
      </c>
      <c r="E227">
        <v>0</v>
      </c>
      <c r="F227">
        <v>0</v>
      </c>
      <c r="G227"/>
      <c r="H227"/>
      <c r="I227"/>
      <c r="J227" s="10">
        <f t="shared" si="27"/>
        <v>0</v>
      </c>
      <c r="L227" s="21"/>
      <c r="M227" s="21"/>
      <c r="N227" s="21"/>
      <c r="O227" s="21"/>
      <c r="P227" s="21"/>
      <c r="Q227" s="21"/>
      <c r="R227" s="21"/>
      <c r="S227" s="21"/>
      <c r="T227" s="21"/>
      <c r="U227" s="21"/>
    </row>
    <row r="228" spans="2:21" x14ac:dyDescent="0.35">
      <c r="B228" s="9" t="s">
        <v>36</v>
      </c>
      <c r="C228" s="1" t="s">
        <v>43</v>
      </c>
      <c r="D228" s="1" t="s">
        <v>19</v>
      </c>
      <c r="E228">
        <v>0</v>
      </c>
      <c r="F228">
        <v>0</v>
      </c>
      <c r="G228"/>
      <c r="H228"/>
      <c r="I228"/>
      <c r="J228" s="10">
        <f t="shared" si="27"/>
        <v>0</v>
      </c>
      <c r="L228" s="21"/>
      <c r="M228" s="21"/>
      <c r="N228" s="21"/>
      <c r="O228" s="21"/>
      <c r="P228" s="21"/>
      <c r="Q228" s="21"/>
      <c r="R228" s="21"/>
      <c r="S228" s="21"/>
      <c r="T228" s="21"/>
      <c r="U228" s="21"/>
    </row>
    <row r="229" spans="2:21" x14ac:dyDescent="0.35">
      <c r="B229" s="9" t="s">
        <v>36</v>
      </c>
      <c r="C229" s="1" t="s">
        <v>43</v>
      </c>
      <c r="D229" s="1" t="s">
        <v>20</v>
      </c>
      <c r="E229">
        <v>165.1758679646656</v>
      </c>
      <c r="F229">
        <v>14.26715024728791</v>
      </c>
      <c r="G229">
        <v>3.0949027405405412</v>
      </c>
      <c r="H229">
        <v>0.17818328648648649</v>
      </c>
      <c r="I229">
        <v>1.4589788615945949</v>
      </c>
      <c r="J229" s="10">
        <f t="shared" si="27"/>
        <v>184.17508310057511</v>
      </c>
      <c r="L229" s="11"/>
      <c r="M229" s="11"/>
      <c r="N229" s="11"/>
      <c r="O229" s="11"/>
      <c r="P229" s="11"/>
      <c r="Q229" s="11"/>
      <c r="R229" s="11"/>
      <c r="S229" s="11"/>
      <c r="T229" s="11"/>
      <c r="U229" s="11"/>
    </row>
    <row r="230" spans="2:21" x14ac:dyDescent="0.35">
      <c r="B230" s="12" t="s">
        <v>36</v>
      </c>
      <c r="C230" s="13" t="s">
        <v>43</v>
      </c>
      <c r="D230" s="13" t="s">
        <v>21</v>
      </c>
      <c r="E230" s="77">
        <v>214.71005</v>
      </c>
      <c r="F230" s="77">
        <v>42.46965655006634</v>
      </c>
      <c r="G230" s="77">
        <v>6.0803085405405408</v>
      </c>
      <c r="H230" s="77">
        <v>0.69743844324324322</v>
      </c>
      <c r="I230" s="77">
        <v>3.064377294594594</v>
      </c>
      <c r="J230" s="15">
        <f t="shared" ref="J230" si="28">SUM(J217:J229)</f>
        <v>267.02183082844471</v>
      </c>
      <c r="L230" s="21"/>
      <c r="M230" s="21"/>
      <c r="N230" s="21"/>
      <c r="O230" s="21"/>
      <c r="P230" s="21"/>
      <c r="Q230" s="21"/>
      <c r="R230" s="21"/>
      <c r="S230" s="21"/>
      <c r="T230" s="21"/>
      <c r="U230" s="21"/>
    </row>
    <row r="231" spans="2:21" x14ac:dyDescent="0.35">
      <c r="F231" s="28"/>
      <c r="G231" s="28"/>
      <c r="J231" s="11"/>
      <c r="L231" s="21"/>
      <c r="M231" s="21"/>
      <c r="N231" s="21"/>
      <c r="O231" s="21"/>
      <c r="P231" s="21"/>
      <c r="Q231" s="21"/>
      <c r="R231" s="21"/>
      <c r="S231" s="21"/>
      <c r="T231" s="21"/>
      <c r="U231" s="21"/>
    </row>
    <row r="232" spans="2:21" x14ac:dyDescent="0.35">
      <c r="F232" s="28"/>
      <c r="G232" s="28"/>
      <c r="J232" s="11"/>
      <c r="L232" s="21"/>
      <c r="M232" s="21"/>
      <c r="N232" s="21"/>
      <c r="O232" s="21"/>
      <c r="P232" s="21"/>
      <c r="Q232" s="21"/>
      <c r="R232" s="21"/>
      <c r="S232" s="21"/>
      <c r="T232" s="21"/>
      <c r="U232" s="21"/>
    </row>
    <row r="233" spans="2:21" x14ac:dyDescent="0.35">
      <c r="F233" s="28"/>
      <c r="G233" s="28"/>
      <c r="J233" s="11"/>
      <c r="L233" s="21"/>
      <c r="M233" s="21"/>
      <c r="N233" s="21"/>
      <c r="O233" s="21"/>
      <c r="P233" s="21"/>
      <c r="Q233" s="21"/>
      <c r="R233" s="21"/>
      <c r="S233" s="21"/>
      <c r="T233" s="21"/>
      <c r="U233" s="21"/>
    </row>
    <row r="234" spans="2:21" x14ac:dyDescent="0.35">
      <c r="F234" s="28"/>
      <c r="G234" s="28"/>
      <c r="J234" s="11"/>
      <c r="L234" s="21"/>
      <c r="M234" s="21"/>
      <c r="N234" s="21"/>
      <c r="O234" s="21"/>
      <c r="P234" s="21"/>
      <c r="Q234" s="21"/>
      <c r="R234" s="21"/>
      <c r="S234" s="21"/>
      <c r="T234" s="21"/>
      <c r="U234" s="21"/>
    </row>
    <row r="235" spans="2:21" x14ac:dyDescent="0.35">
      <c r="F235" s="28"/>
      <c r="G235" s="28"/>
      <c r="J235" s="11"/>
      <c r="L235" s="21"/>
      <c r="M235" s="21"/>
      <c r="N235" s="21"/>
      <c r="O235" s="21"/>
      <c r="P235" s="21"/>
      <c r="Q235" s="21"/>
      <c r="R235" s="21"/>
      <c r="S235" s="21"/>
      <c r="T235" s="21"/>
      <c r="U235" s="21"/>
    </row>
    <row r="236" spans="2:21" x14ac:dyDescent="0.35">
      <c r="G236" s="28"/>
      <c r="J236" s="11"/>
      <c r="L236" s="21"/>
      <c r="M236" s="21"/>
      <c r="N236" s="21"/>
      <c r="O236" s="21"/>
      <c r="P236" s="21"/>
      <c r="Q236" s="21"/>
      <c r="R236" s="21"/>
      <c r="S236" s="21"/>
      <c r="T236" s="21"/>
      <c r="U236" s="21"/>
    </row>
    <row r="237" spans="2:21" x14ac:dyDescent="0.35">
      <c r="F237" s="28"/>
      <c r="G237" s="28"/>
      <c r="J237" s="11"/>
      <c r="L237" s="21"/>
      <c r="M237" s="21"/>
      <c r="N237" s="21"/>
      <c r="O237" s="21"/>
      <c r="P237" s="21"/>
      <c r="Q237" s="21"/>
      <c r="R237" s="21"/>
      <c r="S237" s="21"/>
      <c r="T237" s="21"/>
      <c r="U237" s="21"/>
    </row>
    <row r="238" spans="2:21" x14ac:dyDescent="0.35">
      <c r="F238" s="28"/>
      <c r="G238" s="28"/>
      <c r="J238" s="11"/>
      <c r="L238" s="21"/>
      <c r="M238" s="21"/>
      <c r="N238" s="21"/>
      <c r="O238" s="21"/>
      <c r="P238" s="21"/>
      <c r="Q238" s="21"/>
      <c r="R238" s="21"/>
      <c r="S238" s="21"/>
      <c r="T238" s="21"/>
      <c r="U238" s="21"/>
    </row>
    <row r="239" spans="2:21" x14ac:dyDescent="0.35">
      <c r="F239" s="28"/>
      <c r="G239" s="28"/>
      <c r="J239" s="11"/>
      <c r="L239" s="21"/>
      <c r="M239" s="21"/>
      <c r="N239" s="21"/>
      <c r="O239" s="21"/>
      <c r="P239" s="21"/>
      <c r="Q239" s="21"/>
      <c r="R239" s="21"/>
      <c r="S239" s="21"/>
      <c r="T239" s="21"/>
      <c r="U239" s="21"/>
    </row>
    <row r="240" spans="2:21" x14ac:dyDescent="0.35">
      <c r="F240" s="28"/>
      <c r="G240" s="28"/>
      <c r="J240" s="11"/>
      <c r="L240" s="21"/>
      <c r="M240" s="21"/>
      <c r="N240" s="21"/>
      <c r="O240" s="21"/>
      <c r="P240" s="21"/>
      <c r="Q240" s="21"/>
      <c r="R240" s="21"/>
      <c r="S240" s="21"/>
      <c r="T240" s="21"/>
      <c r="U240" s="21"/>
    </row>
    <row r="241" spans="3:21" x14ac:dyDescent="0.35">
      <c r="F241" s="28"/>
      <c r="G241" s="28"/>
      <c r="J241" s="11"/>
    </row>
    <row r="242" spans="3:21" x14ac:dyDescent="0.35">
      <c r="F242" s="28"/>
      <c r="G242" s="28"/>
      <c r="J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</row>
    <row r="243" spans="3:21" x14ac:dyDescent="0.35">
      <c r="F243" s="28"/>
      <c r="G243" s="28"/>
      <c r="J243" s="11"/>
      <c r="L243" s="21"/>
      <c r="M243" s="21"/>
      <c r="N243" s="21"/>
      <c r="O243" s="21"/>
      <c r="P243" s="21"/>
      <c r="Q243" s="21"/>
      <c r="R243" s="21"/>
      <c r="S243" s="21"/>
      <c r="T243" s="21"/>
      <c r="U243" s="21"/>
    </row>
    <row r="244" spans="3:21" x14ac:dyDescent="0.35">
      <c r="F244" s="28"/>
      <c r="G244" s="28"/>
      <c r="J244" s="11"/>
      <c r="L244" s="21"/>
      <c r="M244" s="21"/>
      <c r="N244" s="21"/>
      <c r="O244" s="21"/>
      <c r="P244" s="21"/>
      <c r="Q244" s="21"/>
      <c r="R244" s="21"/>
      <c r="S244" s="21"/>
      <c r="T244" s="21"/>
      <c r="U244" s="21"/>
    </row>
    <row r="245" spans="3:21" x14ac:dyDescent="0.35">
      <c r="F245" s="28"/>
      <c r="G245" s="28"/>
      <c r="J245" s="11"/>
      <c r="L245" s="21"/>
      <c r="M245" s="21"/>
      <c r="N245" s="21"/>
      <c r="O245" s="21"/>
      <c r="P245" s="21"/>
      <c r="Q245" s="21"/>
      <c r="R245" s="21"/>
      <c r="S245" s="21"/>
      <c r="T245" s="21"/>
      <c r="U245" s="21"/>
    </row>
    <row r="246" spans="3:21" x14ac:dyDescent="0.35">
      <c r="F246" s="28"/>
      <c r="G246" s="28"/>
      <c r="J246" s="11"/>
      <c r="L246" s="21"/>
      <c r="M246" s="21"/>
      <c r="N246" s="21"/>
      <c r="O246" s="21"/>
      <c r="P246" s="21"/>
      <c r="Q246" s="21"/>
      <c r="R246" s="21"/>
      <c r="S246" s="21"/>
      <c r="T246" s="21"/>
      <c r="U246" s="21"/>
    </row>
    <row r="247" spans="3:21" x14ac:dyDescent="0.35">
      <c r="F247" s="28"/>
      <c r="G247" s="28"/>
      <c r="J247" s="11"/>
      <c r="L247" s="21"/>
      <c r="M247" s="21"/>
      <c r="N247" s="21"/>
      <c r="O247" s="21"/>
      <c r="P247" s="21"/>
      <c r="Q247" s="21"/>
      <c r="R247" s="21"/>
      <c r="S247" s="21"/>
      <c r="T247" s="21"/>
      <c r="U247" s="21"/>
    </row>
    <row r="248" spans="3:21" x14ac:dyDescent="0.35">
      <c r="F248" s="11"/>
      <c r="J248" s="11"/>
      <c r="L248" s="21"/>
      <c r="M248" s="21"/>
      <c r="N248" s="21"/>
      <c r="O248" s="21"/>
      <c r="P248" s="21"/>
      <c r="Q248" s="21"/>
      <c r="R248" s="21"/>
      <c r="S248" s="21"/>
      <c r="T248" s="21"/>
      <c r="U248" s="21"/>
    </row>
    <row r="249" spans="3:21" x14ac:dyDescent="0.35">
      <c r="C249" s="89"/>
      <c r="D249" s="89"/>
      <c r="F249" s="11"/>
      <c r="G249" s="11"/>
      <c r="H249" s="11"/>
      <c r="I249" s="11"/>
      <c r="J249" s="11"/>
      <c r="L249" s="21"/>
      <c r="M249" s="21"/>
      <c r="N249" s="21"/>
      <c r="O249" s="21"/>
      <c r="P249" s="21"/>
      <c r="Q249" s="21"/>
      <c r="R249" s="21"/>
      <c r="S249" s="21"/>
      <c r="T249" s="21"/>
      <c r="U249" s="21"/>
    </row>
    <row r="250" spans="3:21" x14ac:dyDescent="0.35">
      <c r="D250" s="27"/>
      <c r="E250" s="33"/>
      <c r="F250" s="28"/>
      <c r="G250" s="34"/>
      <c r="J250" s="11"/>
      <c r="L250" s="21"/>
      <c r="M250" s="21"/>
      <c r="N250" s="21"/>
      <c r="O250" s="21"/>
      <c r="P250" s="21"/>
      <c r="Q250" s="21"/>
      <c r="R250" s="21"/>
      <c r="S250" s="21"/>
      <c r="T250" s="21"/>
      <c r="U250" s="21"/>
    </row>
    <row r="251" spans="3:21" x14ac:dyDescent="0.35">
      <c r="F251" s="28"/>
      <c r="G251" s="28"/>
      <c r="J251" s="11"/>
      <c r="L251" s="21"/>
      <c r="M251" s="21"/>
      <c r="N251" s="21"/>
      <c r="O251" s="21"/>
      <c r="P251" s="21"/>
      <c r="Q251" s="21"/>
      <c r="R251" s="21"/>
      <c r="S251" s="21"/>
      <c r="T251" s="21"/>
      <c r="U251" s="21"/>
    </row>
    <row r="252" spans="3:21" x14ac:dyDescent="0.35">
      <c r="F252" s="28"/>
      <c r="G252" s="28"/>
      <c r="J252" s="11"/>
      <c r="L252" s="21"/>
      <c r="M252" s="21"/>
      <c r="N252" s="21"/>
      <c r="O252" s="21"/>
      <c r="P252" s="21"/>
      <c r="Q252" s="21"/>
      <c r="R252" s="21"/>
      <c r="S252" s="21"/>
      <c r="T252" s="21"/>
      <c r="U252" s="21"/>
    </row>
    <row r="253" spans="3:21" x14ac:dyDescent="0.35">
      <c r="F253" s="28"/>
      <c r="G253" s="28"/>
      <c r="J253" s="11"/>
      <c r="L253" s="21"/>
      <c r="M253" s="21"/>
      <c r="N253" s="21"/>
      <c r="O253" s="21"/>
      <c r="P253" s="21"/>
      <c r="Q253" s="21"/>
      <c r="R253" s="21"/>
      <c r="S253" s="21"/>
      <c r="T253" s="21"/>
      <c r="U253" s="21"/>
    </row>
    <row r="254" spans="3:21" x14ac:dyDescent="0.35">
      <c r="F254" s="28"/>
      <c r="G254" s="28"/>
      <c r="J254" s="11"/>
      <c r="L254" s="21"/>
      <c r="M254" s="21"/>
      <c r="N254" s="21"/>
      <c r="O254" s="21"/>
      <c r="P254" s="21"/>
      <c r="Q254" s="21"/>
      <c r="R254" s="21"/>
      <c r="S254" s="21"/>
      <c r="T254" s="21"/>
      <c r="U254" s="21"/>
    </row>
    <row r="255" spans="3:21" x14ac:dyDescent="0.35">
      <c r="F255" s="28"/>
      <c r="G255" s="28"/>
      <c r="J255" s="11"/>
      <c r="L255" s="21"/>
      <c r="M255" s="21"/>
      <c r="N255" s="21"/>
      <c r="O255" s="21"/>
      <c r="P255" s="21"/>
      <c r="Q255" s="21"/>
      <c r="R255" s="21"/>
      <c r="S255" s="21"/>
      <c r="T255" s="21"/>
      <c r="U255" s="21"/>
    </row>
    <row r="256" spans="3:21" x14ac:dyDescent="0.35">
      <c r="F256" s="28"/>
      <c r="G256" s="34"/>
      <c r="J256" s="11"/>
      <c r="L256" s="21"/>
      <c r="M256" s="21"/>
      <c r="N256" s="21"/>
      <c r="O256" s="21"/>
      <c r="P256" s="21"/>
      <c r="Q256" s="21"/>
      <c r="R256" s="21"/>
      <c r="S256" s="21"/>
      <c r="T256" s="21"/>
      <c r="U256" s="21"/>
    </row>
    <row r="257" spans="4:21" x14ac:dyDescent="0.35">
      <c r="F257" s="28"/>
      <c r="G257" s="28"/>
      <c r="J257" s="11"/>
      <c r="L257" s="21"/>
      <c r="M257" s="21"/>
      <c r="N257" s="21"/>
      <c r="O257" s="21"/>
      <c r="P257" s="21"/>
      <c r="Q257" s="21"/>
      <c r="R257" s="21"/>
      <c r="S257" s="21"/>
      <c r="T257" s="21"/>
      <c r="U257" s="21"/>
    </row>
    <row r="258" spans="4:21" x14ac:dyDescent="0.35">
      <c r="F258" s="28"/>
      <c r="G258" s="28"/>
      <c r="J258" s="11"/>
      <c r="L258" s="21"/>
      <c r="M258" s="21"/>
      <c r="N258" s="21"/>
      <c r="O258" s="21"/>
      <c r="P258" s="21"/>
      <c r="Q258" s="21"/>
      <c r="R258" s="21"/>
      <c r="S258" s="21"/>
      <c r="T258" s="21"/>
      <c r="U258" s="21"/>
    </row>
    <row r="259" spans="4:21" x14ac:dyDescent="0.35">
      <c r="F259" s="28"/>
      <c r="G259" s="28"/>
      <c r="J259" s="11"/>
      <c r="L259" s="21"/>
      <c r="M259" s="21"/>
      <c r="N259" s="21"/>
      <c r="O259" s="21"/>
      <c r="P259" s="21"/>
      <c r="Q259" s="21"/>
      <c r="R259" s="21"/>
      <c r="S259" s="21"/>
      <c r="T259" s="21"/>
      <c r="U259" s="21"/>
    </row>
    <row r="260" spans="4:21" x14ac:dyDescent="0.35">
      <c r="F260" s="28"/>
      <c r="G260" s="28"/>
      <c r="J260" s="11"/>
    </row>
    <row r="261" spans="4:21" x14ac:dyDescent="0.35">
      <c r="F261" s="28"/>
      <c r="G261" s="28"/>
      <c r="J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</row>
    <row r="262" spans="4:21" x14ac:dyDescent="0.35">
      <c r="F262" s="28"/>
      <c r="G262" s="28"/>
      <c r="J262" s="11"/>
      <c r="L262" s="21"/>
      <c r="M262" s="21"/>
      <c r="N262" s="21"/>
      <c r="O262" s="21"/>
      <c r="P262" s="21"/>
      <c r="Q262" s="21"/>
      <c r="R262" s="21"/>
      <c r="S262" s="21"/>
      <c r="T262" s="21"/>
      <c r="U262" s="21"/>
    </row>
    <row r="263" spans="4:21" x14ac:dyDescent="0.35">
      <c r="F263" s="28"/>
      <c r="G263" s="28"/>
      <c r="J263" s="11"/>
      <c r="L263" s="21"/>
      <c r="M263" s="21"/>
      <c r="N263" s="21"/>
      <c r="O263" s="21"/>
      <c r="P263" s="21"/>
      <c r="Q263" s="21"/>
      <c r="R263" s="21"/>
      <c r="S263" s="21"/>
      <c r="T263" s="21"/>
      <c r="U263" s="21"/>
    </row>
    <row r="264" spans="4:21" x14ac:dyDescent="0.35">
      <c r="F264" s="11"/>
      <c r="J264" s="11"/>
      <c r="L264" s="21"/>
      <c r="M264" s="21"/>
      <c r="N264" s="21"/>
      <c r="O264" s="21"/>
      <c r="P264" s="21"/>
      <c r="Q264" s="21"/>
      <c r="R264" s="21"/>
      <c r="S264" s="21"/>
      <c r="T264" s="21"/>
      <c r="U264" s="21"/>
    </row>
    <row r="265" spans="4:21" x14ac:dyDescent="0.35">
      <c r="D265" s="27"/>
      <c r="E265" s="33"/>
      <c r="F265" s="11"/>
      <c r="G265" s="11"/>
      <c r="H265" s="11"/>
      <c r="I265" s="11"/>
      <c r="J265" s="11"/>
      <c r="L265" s="21"/>
      <c r="M265" s="21"/>
      <c r="N265" s="21"/>
      <c r="O265" s="21"/>
      <c r="P265" s="21"/>
      <c r="Q265" s="21"/>
      <c r="R265" s="21"/>
      <c r="S265" s="21"/>
      <c r="T265" s="21"/>
      <c r="U265" s="21"/>
    </row>
    <row r="266" spans="4:21" x14ac:dyDescent="0.35">
      <c r="F266" s="11"/>
      <c r="G266" s="11"/>
      <c r="J266" s="11"/>
      <c r="L266" s="21"/>
      <c r="M266" s="21"/>
      <c r="N266" s="21"/>
      <c r="O266" s="21"/>
      <c r="P266" s="21"/>
      <c r="Q266" s="21"/>
      <c r="R266" s="21"/>
      <c r="S266" s="21"/>
      <c r="T266" s="21"/>
      <c r="U266" s="21"/>
    </row>
    <row r="267" spans="4:21" x14ac:dyDescent="0.35">
      <c r="F267" s="28"/>
      <c r="G267" s="28"/>
      <c r="J267" s="11"/>
      <c r="L267" s="21"/>
      <c r="M267" s="21"/>
      <c r="N267" s="21"/>
      <c r="O267" s="21"/>
      <c r="P267" s="21"/>
      <c r="Q267" s="21"/>
      <c r="R267" s="21"/>
      <c r="S267" s="21"/>
      <c r="T267" s="21"/>
      <c r="U267" s="21"/>
    </row>
    <row r="268" spans="4:21" x14ac:dyDescent="0.35">
      <c r="F268" s="28"/>
      <c r="G268" s="28"/>
      <c r="J268" s="11"/>
      <c r="L268" s="21"/>
      <c r="M268" s="21"/>
      <c r="N268" s="21"/>
      <c r="O268" s="21"/>
      <c r="P268" s="21"/>
      <c r="Q268" s="21"/>
      <c r="R268" s="21"/>
      <c r="S268" s="21"/>
      <c r="T268" s="21"/>
      <c r="U268" s="21"/>
    </row>
    <row r="269" spans="4:21" x14ac:dyDescent="0.35">
      <c r="F269" s="28"/>
      <c r="G269" s="28"/>
      <c r="J269" s="11"/>
      <c r="L269" s="21"/>
      <c r="M269" s="21"/>
      <c r="N269" s="21"/>
      <c r="O269" s="21"/>
      <c r="P269" s="21"/>
      <c r="Q269" s="21"/>
      <c r="R269" s="21"/>
      <c r="S269" s="21"/>
      <c r="T269" s="21"/>
      <c r="U269" s="21"/>
    </row>
    <row r="270" spans="4:21" x14ac:dyDescent="0.35">
      <c r="F270" s="28"/>
      <c r="G270" s="28"/>
      <c r="J270" s="11"/>
      <c r="L270" s="21"/>
      <c r="M270" s="21"/>
      <c r="N270" s="21"/>
      <c r="O270" s="21"/>
      <c r="P270" s="21"/>
      <c r="Q270" s="21"/>
      <c r="R270" s="21"/>
      <c r="S270" s="21"/>
      <c r="T270" s="21"/>
      <c r="U270" s="21"/>
    </row>
    <row r="271" spans="4:21" x14ac:dyDescent="0.35">
      <c r="F271" s="28"/>
      <c r="G271" s="28"/>
      <c r="J271" s="11"/>
      <c r="L271" s="21"/>
      <c r="M271" s="21"/>
      <c r="N271" s="21"/>
      <c r="O271" s="21"/>
      <c r="P271" s="21"/>
      <c r="Q271" s="21"/>
      <c r="R271" s="21"/>
      <c r="S271" s="21"/>
      <c r="T271" s="21"/>
      <c r="U271" s="21"/>
    </row>
    <row r="272" spans="4:21" x14ac:dyDescent="0.35">
      <c r="G272" s="34"/>
      <c r="J272" s="11"/>
      <c r="L272" s="21"/>
      <c r="M272" s="21"/>
      <c r="N272" s="21"/>
      <c r="O272" s="21"/>
      <c r="P272" s="21"/>
      <c r="Q272" s="21"/>
      <c r="R272" s="21"/>
      <c r="S272" s="21"/>
      <c r="T272" s="21"/>
      <c r="U272" s="21"/>
    </row>
    <row r="273" spans="3:21" x14ac:dyDescent="0.35">
      <c r="F273" s="28"/>
      <c r="G273" s="28"/>
      <c r="J273" s="11"/>
      <c r="L273" s="21"/>
      <c r="M273" s="21"/>
      <c r="N273" s="21"/>
      <c r="O273" s="21"/>
      <c r="P273" s="21"/>
      <c r="Q273" s="21"/>
      <c r="R273" s="21"/>
      <c r="S273" s="21"/>
      <c r="T273" s="21"/>
      <c r="U273" s="21"/>
    </row>
    <row r="274" spans="3:21" x14ac:dyDescent="0.35">
      <c r="F274" s="28"/>
      <c r="G274" s="28"/>
      <c r="J274" s="11"/>
      <c r="L274" s="21"/>
      <c r="M274" s="21"/>
      <c r="N274" s="21"/>
      <c r="O274" s="21"/>
      <c r="P274" s="21"/>
      <c r="Q274" s="21"/>
      <c r="R274" s="21"/>
      <c r="S274" s="21"/>
      <c r="T274" s="21"/>
      <c r="U274" s="21"/>
    </row>
    <row r="275" spans="3:21" x14ac:dyDescent="0.35">
      <c r="F275" s="28"/>
      <c r="G275" s="28"/>
      <c r="J275" s="11"/>
      <c r="L275" s="21"/>
      <c r="M275" s="21"/>
      <c r="N275" s="21"/>
      <c r="O275" s="21"/>
      <c r="P275" s="21"/>
      <c r="Q275" s="21"/>
      <c r="R275" s="21"/>
      <c r="S275" s="21"/>
      <c r="T275" s="21"/>
      <c r="U275" s="21"/>
    </row>
    <row r="276" spans="3:21" x14ac:dyDescent="0.35">
      <c r="F276" s="28"/>
      <c r="G276" s="28"/>
      <c r="J276" s="11"/>
      <c r="L276" s="21"/>
      <c r="M276" s="21"/>
      <c r="N276" s="21"/>
      <c r="O276" s="21"/>
      <c r="P276" s="21"/>
      <c r="Q276" s="21"/>
      <c r="R276" s="21"/>
      <c r="S276" s="21"/>
      <c r="T276" s="21"/>
      <c r="U276" s="21"/>
    </row>
    <row r="277" spans="3:21" x14ac:dyDescent="0.35">
      <c r="F277" s="28"/>
      <c r="G277" s="28"/>
      <c r="J277" s="11"/>
      <c r="L277" s="21"/>
      <c r="M277" s="21"/>
      <c r="N277" s="21"/>
      <c r="O277" s="21"/>
      <c r="P277" s="21"/>
      <c r="Q277" s="21"/>
      <c r="R277" s="21"/>
      <c r="S277" s="21"/>
      <c r="T277" s="21"/>
      <c r="U277" s="21"/>
    </row>
    <row r="278" spans="3:21" x14ac:dyDescent="0.35">
      <c r="F278" s="28"/>
      <c r="G278" s="28"/>
      <c r="J278" s="11"/>
      <c r="L278" s="21"/>
      <c r="M278" s="21"/>
      <c r="N278" s="21"/>
      <c r="O278" s="21"/>
      <c r="P278" s="21"/>
      <c r="Q278" s="21"/>
      <c r="R278" s="21"/>
      <c r="S278" s="21"/>
      <c r="T278" s="21"/>
      <c r="U278" s="21"/>
    </row>
    <row r="279" spans="3:21" x14ac:dyDescent="0.35">
      <c r="F279" s="28"/>
      <c r="G279" s="28"/>
      <c r="J279" s="11"/>
      <c r="L279" s="21"/>
      <c r="M279" s="21"/>
      <c r="N279" s="21"/>
      <c r="O279" s="21"/>
      <c r="P279" s="21"/>
      <c r="Q279" s="21"/>
      <c r="R279" s="21"/>
      <c r="S279" s="21"/>
      <c r="T279" s="21"/>
      <c r="U279" s="21"/>
    </row>
    <row r="280" spans="3:21" x14ac:dyDescent="0.35">
      <c r="F280" s="28"/>
      <c r="G280" s="28"/>
      <c r="J280" s="11"/>
    </row>
    <row r="281" spans="3:21" x14ac:dyDescent="0.35">
      <c r="F281" s="28"/>
      <c r="G281" s="28"/>
      <c r="J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</row>
    <row r="282" spans="3:21" x14ac:dyDescent="0.35">
      <c r="F282" s="28"/>
      <c r="G282" s="28"/>
      <c r="J282" s="11"/>
      <c r="L282" s="21"/>
      <c r="M282" s="21"/>
      <c r="N282" s="21"/>
      <c r="O282" s="21"/>
      <c r="P282" s="21"/>
      <c r="Q282" s="21"/>
      <c r="R282" s="21"/>
      <c r="S282" s="21"/>
      <c r="T282" s="21"/>
      <c r="U282" s="21"/>
    </row>
    <row r="283" spans="3:21" x14ac:dyDescent="0.35">
      <c r="F283" s="28"/>
      <c r="G283" s="28"/>
      <c r="J283" s="11"/>
      <c r="L283" s="21"/>
      <c r="M283" s="21"/>
      <c r="N283" s="21"/>
      <c r="O283" s="21"/>
      <c r="P283" s="21"/>
      <c r="Q283" s="21"/>
      <c r="R283" s="21"/>
      <c r="S283" s="21"/>
      <c r="T283" s="21"/>
      <c r="U283" s="21"/>
    </row>
    <row r="284" spans="3:21" x14ac:dyDescent="0.35">
      <c r="F284" s="11"/>
      <c r="J284" s="11"/>
      <c r="L284" s="21"/>
      <c r="M284" s="21"/>
      <c r="N284" s="21"/>
      <c r="O284" s="21"/>
      <c r="P284" s="21"/>
      <c r="Q284" s="21"/>
      <c r="R284" s="21"/>
      <c r="S284" s="21"/>
      <c r="T284" s="21"/>
      <c r="U284" s="21"/>
    </row>
    <row r="285" spans="3:21" x14ac:dyDescent="0.35">
      <c r="C285" s="89"/>
      <c r="D285" s="89"/>
      <c r="F285" s="11"/>
      <c r="G285" s="2"/>
      <c r="H285" s="11"/>
      <c r="I285" s="11"/>
      <c r="J285" s="11"/>
      <c r="L285" s="21"/>
      <c r="M285" s="21"/>
      <c r="N285" s="21"/>
      <c r="O285" s="21"/>
      <c r="P285" s="21"/>
      <c r="Q285" s="21"/>
      <c r="R285" s="21"/>
      <c r="S285" s="21"/>
      <c r="T285" s="21"/>
      <c r="U285" s="21"/>
    </row>
    <row r="286" spans="3:21" x14ac:dyDescent="0.35">
      <c r="D286" s="27"/>
      <c r="E286" s="33"/>
      <c r="F286" s="28"/>
      <c r="G286" s="28"/>
      <c r="J286" s="11"/>
      <c r="L286" s="21"/>
      <c r="M286" s="21"/>
      <c r="N286" s="21"/>
      <c r="O286" s="21"/>
      <c r="P286" s="21"/>
      <c r="Q286" s="21"/>
      <c r="R286" s="21"/>
      <c r="S286" s="21"/>
      <c r="T286" s="21"/>
      <c r="U286" s="21"/>
    </row>
    <row r="287" spans="3:21" x14ac:dyDescent="0.35">
      <c r="F287" s="28"/>
      <c r="G287" s="28"/>
      <c r="J287" s="11"/>
      <c r="L287" s="21"/>
      <c r="M287" s="21"/>
      <c r="N287" s="21"/>
      <c r="O287" s="21"/>
      <c r="P287" s="21"/>
      <c r="Q287" s="21"/>
      <c r="R287" s="21"/>
      <c r="S287" s="21"/>
      <c r="T287" s="21"/>
      <c r="U287" s="21"/>
    </row>
    <row r="288" spans="3:21" x14ac:dyDescent="0.35">
      <c r="F288" s="28"/>
      <c r="G288" s="28"/>
      <c r="J288" s="11"/>
      <c r="L288" s="21"/>
      <c r="M288" s="21"/>
      <c r="N288" s="21"/>
      <c r="O288" s="21"/>
      <c r="P288" s="21"/>
      <c r="Q288" s="21"/>
      <c r="R288" s="21"/>
      <c r="S288" s="21"/>
      <c r="T288" s="21"/>
      <c r="U288" s="21"/>
    </row>
    <row r="289" spans="4:21" x14ac:dyDescent="0.35">
      <c r="F289" s="28"/>
      <c r="G289" s="28"/>
      <c r="J289" s="11"/>
      <c r="L289" s="21"/>
      <c r="M289" s="21"/>
      <c r="N289" s="21"/>
      <c r="O289" s="21"/>
      <c r="P289" s="21"/>
      <c r="Q289" s="21"/>
      <c r="R289" s="21"/>
      <c r="S289" s="21"/>
      <c r="T289" s="21"/>
      <c r="U289" s="21"/>
    </row>
    <row r="290" spans="4:21" x14ac:dyDescent="0.35">
      <c r="F290" s="28"/>
      <c r="G290" s="28"/>
      <c r="J290" s="11"/>
      <c r="L290" s="21"/>
      <c r="M290" s="21"/>
      <c r="N290" s="21"/>
      <c r="O290" s="21"/>
      <c r="P290" s="21"/>
      <c r="Q290" s="21"/>
      <c r="R290" s="21"/>
      <c r="S290" s="21"/>
      <c r="T290" s="21"/>
      <c r="U290" s="21"/>
    </row>
    <row r="291" spans="4:21" x14ac:dyDescent="0.35">
      <c r="F291" s="28"/>
      <c r="G291" s="28"/>
      <c r="J291" s="11"/>
      <c r="L291" s="21"/>
      <c r="M291" s="21"/>
      <c r="N291" s="21"/>
      <c r="O291" s="21"/>
      <c r="P291" s="21"/>
      <c r="Q291" s="21"/>
      <c r="R291" s="21"/>
      <c r="S291" s="21"/>
      <c r="T291" s="21"/>
      <c r="U291" s="21"/>
    </row>
    <row r="292" spans="4:21" x14ac:dyDescent="0.35">
      <c r="F292" s="28"/>
      <c r="G292" s="28"/>
      <c r="J292" s="11"/>
      <c r="L292" s="21"/>
      <c r="M292" s="21"/>
      <c r="N292" s="21"/>
      <c r="O292" s="21"/>
      <c r="P292" s="21"/>
      <c r="Q292" s="21"/>
      <c r="R292" s="21"/>
      <c r="S292" s="21"/>
      <c r="T292" s="21"/>
      <c r="U292" s="21"/>
    </row>
    <row r="293" spans="4:21" x14ac:dyDescent="0.35">
      <c r="F293" s="28"/>
      <c r="G293" s="28"/>
      <c r="J293" s="11"/>
      <c r="L293" s="21"/>
      <c r="M293" s="21"/>
      <c r="N293" s="21"/>
      <c r="O293" s="21"/>
      <c r="P293" s="21"/>
      <c r="Q293" s="21"/>
      <c r="R293" s="21"/>
      <c r="S293" s="21"/>
      <c r="T293" s="21"/>
      <c r="U293" s="21"/>
    </row>
    <row r="294" spans="4:21" x14ac:dyDescent="0.35">
      <c r="F294" s="28"/>
      <c r="G294" s="28"/>
      <c r="J294" s="11"/>
      <c r="L294" s="21"/>
      <c r="M294" s="21"/>
      <c r="N294" s="21"/>
      <c r="O294" s="21"/>
      <c r="P294" s="21"/>
      <c r="Q294" s="21"/>
      <c r="R294" s="21"/>
      <c r="S294" s="21"/>
      <c r="T294" s="21"/>
      <c r="U294" s="21"/>
    </row>
    <row r="295" spans="4:21" x14ac:dyDescent="0.35">
      <c r="F295" s="28"/>
      <c r="G295" s="28"/>
      <c r="J295" s="11"/>
      <c r="L295" s="21"/>
      <c r="M295" s="21"/>
      <c r="N295" s="21"/>
      <c r="O295" s="21"/>
      <c r="P295" s="21"/>
      <c r="Q295" s="21"/>
      <c r="R295" s="21"/>
      <c r="S295" s="21"/>
      <c r="T295" s="21"/>
      <c r="U295" s="21"/>
    </row>
    <row r="296" spans="4:21" x14ac:dyDescent="0.35">
      <c r="F296" s="28"/>
      <c r="G296" s="28"/>
      <c r="J296" s="11"/>
      <c r="L296" s="21"/>
      <c r="M296" s="21"/>
      <c r="N296" s="21"/>
      <c r="O296" s="21"/>
      <c r="P296" s="21"/>
      <c r="Q296" s="21"/>
      <c r="R296" s="21"/>
      <c r="S296" s="21"/>
      <c r="T296" s="21"/>
      <c r="U296" s="21"/>
    </row>
    <row r="297" spans="4:21" x14ac:dyDescent="0.35">
      <c r="F297" s="28"/>
      <c r="G297" s="28"/>
      <c r="J297" s="11"/>
      <c r="L297" s="21"/>
      <c r="M297" s="21"/>
      <c r="N297" s="21"/>
      <c r="O297" s="21"/>
      <c r="P297" s="21"/>
      <c r="Q297" s="21"/>
      <c r="R297" s="21"/>
      <c r="S297" s="21"/>
      <c r="T297" s="21"/>
      <c r="U297" s="21"/>
    </row>
    <row r="298" spans="4:21" x14ac:dyDescent="0.35">
      <c r="F298" s="28"/>
      <c r="G298" s="28"/>
      <c r="J298" s="11"/>
      <c r="L298" s="21"/>
      <c r="M298" s="21"/>
      <c r="N298" s="21"/>
      <c r="O298" s="21"/>
      <c r="P298" s="21"/>
      <c r="Q298" s="21"/>
      <c r="R298" s="21"/>
      <c r="S298" s="21"/>
      <c r="T298" s="21"/>
      <c r="U298" s="21"/>
    </row>
    <row r="299" spans="4:21" x14ac:dyDescent="0.35">
      <c r="F299" s="28"/>
      <c r="G299" s="28"/>
      <c r="J299" s="11"/>
    </row>
    <row r="300" spans="4:21" x14ac:dyDescent="0.35">
      <c r="F300" s="11"/>
      <c r="J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</row>
    <row r="301" spans="4:21" x14ac:dyDescent="0.35">
      <c r="D301" s="27"/>
      <c r="E301" s="33"/>
      <c r="F301" s="11"/>
      <c r="G301" s="11"/>
      <c r="H301" s="11"/>
      <c r="I301" s="11"/>
      <c r="J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</row>
    <row r="302" spans="4:21" x14ac:dyDescent="0.35">
      <c r="F302" s="11"/>
      <c r="G302" s="11"/>
      <c r="J302" s="11"/>
      <c r="L302" s="21"/>
      <c r="M302" s="21"/>
      <c r="N302" s="21"/>
      <c r="O302" s="21"/>
      <c r="P302" s="21"/>
      <c r="Q302" s="21"/>
      <c r="R302" s="21"/>
      <c r="S302" s="21"/>
      <c r="T302" s="21"/>
      <c r="U302" s="21"/>
    </row>
    <row r="303" spans="4:21" x14ac:dyDescent="0.35">
      <c r="F303" s="28"/>
      <c r="G303" s="28"/>
      <c r="J303" s="11"/>
      <c r="L303" s="21"/>
      <c r="M303" s="21"/>
      <c r="N303" s="21"/>
      <c r="O303" s="21"/>
      <c r="P303" s="21"/>
      <c r="Q303" s="21"/>
      <c r="R303" s="21"/>
      <c r="S303" s="21"/>
      <c r="T303" s="21"/>
      <c r="U303" s="21"/>
    </row>
    <row r="304" spans="4:21" x14ac:dyDescent="0.35">
      <c r="F304" s="28"/>
      <c r="G304" s="28"/>
      <c r="J304" s="11"/>
      <c r="L304" s="21"/>
      <c r="M304" s="21"/>
      <c r="N304" s="21"/>
      <c r="O304" s="21"/>
      <c r="P304" s="21"/>
      <c r="Q304" s="21"/>
      <c r="R304" s="21"/>
      <c r="S304" s="21"/>
      <c r="T304" s="21"/>
      <c r="U304" s="21"/>
    </row>
    <row r="305" spans="6:21" x14ac:dyDescent="0.35">
      <c r="F305" s="28"/>
      <c r="G305" s="28"/>
      <c r="J305" s="11"/>
      <c r="L305" s="21"/>
      <c r="M305" s="21"/>
      <c r="N305" s="21"/>
      <c r="O305" s="21"/>
      <c r="P305" s="21"/>
      <c r="Q305" s="21"/>
      <c r="R305" s="21"/>
      <c r="S305" s="21"/>
      <c r="T305" s="21"/>
      <c r="U305" s="21"/>
    </row>
    <row r="306" spans="6:21" x14ac:dyDescent="0.35">
      <c r="F306" s="28"/>
      <c r="G306" s="28"/>
      <c r="J306" s="11"/>
      <c r="L306" s="21"/>
      <c r="M306" s="21"/>
      <c r="N306" s="21"/>
      <c r="O306" s="21"/>
      <c r="P306" s="21"/>
      <c r="Q306" s="21"/>
      <c r="R306" s="21"/>
      <c r="S306" s="21"/>
      <c r="T306" s="21"/>
      <c r="U306" s="21"/>
    </row>
    <row r="307" spans="6:21" x14ac:dyDescent="0.35">
      <c r="F307" s="28"/>
      <c r="G307" s="28"/>
      <c r="J307" s="11"/>
      <c r="L307" s="21"/>
      <c r="M307" s="21"/>
      <c r="N307" s="21"/>
      <c r="O307" s="21"/>
      <c r="P307" s="21"/>
      <c r="Q307" s="21"/>
      <c r="R307" s="21"/>
      <c r="S307" s="21"/>
      <c r="T307" s="21"/>
      <c r="U307" s="21"/>
    </row>
    <row r="308" spans="6:21" x14ac:dyDescent="0.35">
      <c r="G308" s="28"/>
      <c r="J308" s="11"/>
      <c r="L308" s="21"/>
      <c r="M308" s="21"/>
      <c r="N308" s="21"/>
      <c r="O308" s="21"/>
      <c r="P308" s="21"/>
      <c r="Q308" s="21"/>
      <c r="R308" s="21"/>
      <c r="S308" s="21"/>
      <c r="T308" s="21"/>
      <c r="U308" s="21"/>
    </row>
    <row r="309" spans="6:21" x14ac:dyDescent="0.35">
      <c r="F309" s="28"/>
      <c r="G309" s="28"/>
      <c r="J309" s="11"/>
      <c r="L309" s="21"/>
      <c r="M309" s="21"/>
      <c r="N309" s="21"/>
      <c r="O309" s="21"/>
      <c r="P309" s="21"/>
      <c r="Q309" s="21"/>
      <c r="R309" s="21"/>
      <c r="S309" s="21"/>
      <c r="T309" s="21"/>
      <c r="U309" s="21"/>
    </row>
    <row r="310" spans="6:21" x14ac:dyDescent="0.35">
      <c r="F310" s="28"/>
      <c r="G310" s="28"/>
      <c r="J310" s="11"/>
      <c r="L310" s="21"/>
      <c r="M310" s="21"/>
      <c r="N310" s="21"/>
      <c r="O310" s="21"/>
      <c r="P310" s="21"/>
      <c r="Q310" s="21"/>
      <c r="R310" s="21"/>
      <c r="S310" s="21"/>
      <c r="T310" s="21"/>
      <c r="U310" s="21"/>
    </row>
    <row r="311" spans="6:21" x14ac:dyDescent="0.35">
      <c r="F311" s="28"/>
      <c r="G311" s="28"/>
      <c r="J311" s="11"/>
      <c r="L311" s="21"/>
      <c r="M311" s="21"/>
      <c r="N311" s="21"/>
      <c r="O311" s="21"/>
      <c r="P311" s="21"/>
      <c r="Q311" s="21"/>
      <c r="R311" s="21"/>
      <c r="S311" s="21"/>
      <c r="T311" s="21"/>
      <c r="U311" s="21"/>
    </row>
    <row r="312" spans="6:21" x14ac:dyDescent="0.35">
      <c r="F312" s="28"/>
      <c r="G312" s="28"/>
      <c r="J312" s="11"/>
      <c r="L312" s="21"/>
      <c r="M312" s="21"/>
      <c r="N312" s="21"/>
      <c r="O312" s="21"/>
      <c r="P312" s="21"/>
      <c r="Q312" s="21"/>
      <c r="R312" s="21"/>
      <c r="S312" s="21"/>
      <c r="T312" s="21"/>
      <c r="U312" s="21"/>
    </row>
    <row r="313" spans="6:21" x14ac:dyDescent="0.35">
      <c r="F313" s="28"/>
      <c r="G313" s="28"/>
      <c r="J313" s="11"/>
      <c r="L313" s="21"/>
      <c r="M313" s="21"/>
      <c r="N313" s="21"/>
      <c r="O313" s="21"/>
      <c r="P313" s="21"/>
      <c r="Q313" s="21"/>
      <c r="R313" s="21"/>
      <c r="S313" s="21"/>
      <c r="T313" s="21"/>
      <c r="U313" s="21"/>
    </row>
    <row r="314" spans="6:21" x14ac:dyDescent="0.35">
      <c r="F314" s="28"/>
      <c r="G314" s="28"/>
      <c r="J314" s="11"/>
      <c r="L314" s="21"/>
      <c r="M314" s="21"/>
      <c r="N314" s="21"/>
      <c r="O314" s="21"/>
      <c r="P314" s="21"/>
      <c r="Q314" s="21"/>
      <c r="R314" s="21"/>
      <c r="S314" s="21"/>
      <c r="T314" s="21"/>
      <c r="U314" s="21"/>
    </row>
    <row r="315" spans="6:21" x14ac:dyDescent="0.35">
      <c r="F315" s="28"/>
      <c r="G315" s="28"/>
      <c r="J315" s="11"/>
      <c r="L315" s="21"/>
      <c r="M315" s="21"/>
      <c r="N315" s="21"/>
      <c r="O315" s="21"/>
      <c r="P315" s="21"/>
      <c r="Q315" s="21"/>
      <c r="R315" s="21"/>
      <c r="S315" s="21"/>
      <c r="T315" s="21"/>
      <c r="U315" s="21"/>
    </row>
    <row r="316" spans="6:21" x14ac:dyDescent="0.35">
      <c r="F316" s="28"/>
      <c r="G316" s="28"/>
      <c r="J316" s="11"/>
      <c r="L316" s="21"/>
      <c r="M316" s="21"/>
      <c r="N316" s="21"/>
      <c r="O316" s="21"/>
      <c r="P316" s="21"/>
      <c r="Q316" s="21"/>
      <c r="R316" s="21"/>
      <c r="S316" s="21"/>
      <c r="T316" s="21"/>
      <c r="U316" s="21"/>
    </row>
    <row r="317" spans="6:21" x14ac:dyDescent="0.35">
      <c r="F317" s="28"/>
      <c r="G317" s="28"/>
      <c r="J317" s="11"/>
      <c r="L317" s="21"/>
      <c r="M317" s="21"/>
      <c r="N317" s="21"/>
      <c r="O317" s="21"/>
      <c r="P317" s="21"/>
      <c r="Q317" s="21"/>
      <c r="R317" s="21"/>
      <c r="S317" s="21"/>
      <c r="T317" s="21"/>
      <c r="U317" s="21"/>
    </row>
    <row r="318" spans="6:21" x14ac:dyDescent="0.35">
      <c r="F318" s="28"/>
      <c r="G318" s="28"/>
      <c r="J318" s="11"/>
      <c r="L318" s="21"/>
      <c r="M318" s="21"/>
      <c r="N318" s="21"/>
      <c r="O318" s="21"/>
      <c r="P318" s="21"/>
      <c r="Q318" s="21"/>
      <c r="R318" s="21"/>
      <c r="S318" s="21"/>
      <c r="T318" s="21"/>
      <c r="U318" s="21"/>
    </row>
    <row r="319" spans="6:21" x14ac:dyDescent="0.35">
      <c r="F319" s="28"/>
      <c r="G319" s="28"/>
      <c r="J319" s="11"/>
    </row>
    <row r="320" spans="6:21" x14ac:dyDescent="0.35">
      <c r="F320" s="11"/>
      <c r="J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</row>
    <row r="321" spans="2:21" x14ac:dyDescent="0.35">
      <c r="C321" s="89"/>
      <c r="D321" s="89"/>
      <c r="F321" s="11"/>
      <c r="G321" s="11"/>
      <c r="H321" s="11"/>
      <c r="I321" s="11"/>
      <c r="J321" s="11"/>
      <c r="L321" s="21"/>
      <c r="M321" s="21"/>
      <c r="N321" s="21"/>
      <c r="O321" s="21"/>
      <c r="P321" s="21"/>
      <c r="Q321" s="21"/>
      <c r="R321" s="21"/>
      <c r="S321" s="21"/>
      <c r="T321" s="21"/>
      <c r="U321" s="21"/>
    </row>
    <row r="322" spans="2:21" x14ac:dyDescent="0.35">
      <c r="B322" s="27"/>
      <c r="D322" s="27"/>
      <c r="E322" s="33"/>
      <c r="F322" s="28"/>
      <c r="G322" s="28"/>
      <c r="J322" s="11"/>
      <c r="L322" s="21"/>
      <c r="M322" s="21"/>
      <c r="N322" s="21"/>
      <c r="O322" s="21"/>
      <c r="P322" s="21"/>
      <c r="Q322" s="21"/>
      <c r="R322" s="21"/>
      <c r="S322" s="21"/>
      <c r="T322" s="21"/>
      <c r="U322" s="21"/>
    </row>
    <row r="323" spans="2:21" x14ac:dyDescent="0.35">
      <c r="B323" s="27"/>
      <c r="F323" s="28"/>
      <c r="G323" s="28"/>
      <c r="J323" s="11"/>
      <c r="L323" s="21"/>
      <c r="M323" s="21"/>
      <c r="N323" s="21"/>
      <c r="O323" s="21"/>
      <c r="P323" s="21"/>
      <c r="Q323" s="21"/>
      <c r="R323" s="21"/>
      <c r="S323" s="21"/>
      <c r="T323" s="21"/>
      <c r="U323" s="21"/>
    </row>
    <row r="324" spans="2:21" x14ac:dyDescent="0.35">
      <c r="B324" s="27"/>
      <c r="F324" s="28"/>
      <c r="G324" s="28"/>
      <c r="J324" s="11"/>
      <c r="L324" s="21"/>
      <c r="M324" s="21"/>
      <c r="N324" s="21"/>
      <c r="O324" s="21"/>
      <c r="P324" s="21"/>
      <c r="Q324" s="21"/>
      <c r="R324" s="21"/>
      <c r="S324" s="21"/>
      <c r="T324" s="21"/>
      <c r="U324" s="21"/>
    </row>
    <row r="325" spans="2:21" x14ac:dyDescent="0.35">
      <c r="B325" s="27"/>
      <c r="F325" s="28"/>
      <c r="G325" s="28"/>
      <c r="J325" s="11"/>
      <c r="L325" s="21"/>
      <c r="M325" s="21"/>
      <c r="N325" s="21"/>
      <c r="O325" s="21"/>
      <c r="P325" s="21"/>
      <c r="Q325" s="21"/>
      <c r="R325" s="21"/>
      <c r="S325" s="21"/>
      <c r="T325" s="21"/>
      <c r="U325" s="21"/>
    </row>
    <row r="326" spans="2:21" x14ac:dyDescent="0.35">
      <c r="B326" s="27"/>
      <c r="F326" s="28"/>
      <c r="G326" s="28"/>
      <c r="J326" s="11"/>
      <c r="L326" s="21"/>
      <c r="M326" s="21"/>
      <c r="N326" s="21"/>
      <c r="O326" s="21"/>
      <c r="P326" s="21"/>
      <c r="Q326" s="21"/>
      <c r="R326" s="21"/>
      <c r="S326" s="21"/>
      <c r="T326" s="21"/>
      <c r="U326" s="21"/>
    </row>
    <row r="327" spans="2:21" x14ac:dyDescent="0.35">
      <c r="B327" s="27"/>
      <c r="F327" s="28"/>
      <c r="G327" s="28"/>
      <c r="J327" s="11"/>
      <c r="L327" s="21"/>
      <c r="M327" s="21"/>
      <c r="N327" s="21"/>
      <c r="O327" s="21"/>
      <c r="P327" s="21"/>
      <c r="Q327" s="21"/>
      <c r="R327" s="21"/>
      <c r="S327" s="21"/>
      <c r="T327" s="21"/>
      <c r="U327" s="21"/>
    </row>
    <row r="328" spans="2:21" x14ac:dyDescent="0.35">
      <c r="B328" s="27"/>
      <c r="F328" s="28"/>
      <c r="G328" s="28"/>
      <c r="J328" s="11"/>
      <c r="L328" s="21"/>
      <c r="M328" s="21"/>
      <c r="N328" s="21"/>
      <c r="O328" s="21"/>
      <c r="P328" s="21"/>
      <c r="Q328" s="21"/>
      <c r="R328" s="21"/>
      <c r="S328" s="21"/>
      <c r="T328" s="21"/>
      <c r="U328" s="21"/>
    </row>
    <row r="329" spans="2:21" x14ac:dyDescent="0.35">
      <c r="B329" s="27"/>
      <c r="F329" s="28"/>
      <c r="G329" s="28"/>
      <c r="J329" s="11"/>
      <c r="L329" s="21"/>
      <c r="M329" s="21"/>
      <c r="N329" s="21"/>
      <c r="O329" s="21"/>
      <c r="P329" s="21"/>
      <c r="Q329" s="21"/>
      <c r="R329" s="21"/>
      <c r="S329" s="21"/>
      <c r="T329" s="21"/>
      <c r="U329" s="21"/>
    </row>
    <row r="330" spans="2:21" x14ac:dyDescent="0.35">
      <c r="B330" s="27"/>
      <c r="F330" s="28"/>
      <c r="G330" s="28"/>
      <c r="J330" s="11"/>
      <c r="L330" s="21"/>
      <c r="M330" s="21"/>
      <c r="N330" s="21"/>
      <c r="O330" s="21"/>
      <c r="P330" s="21"/>
      <c r="Q330" s="21"/>
      <c r="R330" s="21"/>
      <c r="S330" s="21"/>
      <c r="T330" s="21"/>
      <c r="U330" s="21"/>
    </row>
    <row r="331" spans="2:21" x14ac:dyDescent="0.35">
      <c r="B331" s="27"/>
      <c r="F331" s="28"/>
      <c r="G331" s="28"/>
      <c r="J331" s="11"/>
      <c r="L331" s="21"/>
      <c r="M331" s="21"/>
      <c r="N331" s="21"/>
      <c r="O331" s="21"/>
      <c r="P331" s="21"/>
      <c r="Q331" s="21"/>
      <c r="R331" s="21"/>
      <c r="S331" s="21"/>
      <c r="T331" s="21"/>
      <c r="U331" s="21"/>
    </row>
    <row r="332" spans="2:21" x14ac:dyDescent="0.35">
      <c r="B332" s="27"/>
      <c r="F332" s="28"/>
      <c r="G332" s="28"/>
      <c r="J332" s="11"/>
      <c r="L332" s="21"/>
      <c r="M332" s="21"/>
      <c r="N332" s="21"/>
      <c r="O332" s="21"/>
      <c r="P332" s="21"/>
      <c r="Q332" s="21"/>
      <c r="R332" s="21"/>
      <c r="S332" s="21"/>
      <c r="T332" s="21"/>
      <c r="U332" s="21"/>
    </row>
    <row r="333" spans="2:21" x14ac:dyDescent="0.35">
      <c r="B333" s="27"/>
      <c r="F333" s="28"/>
      <c r="G333" s="28"/>
      <c r="J333" s="11"/>
      <c r="L333" s="21"/>
      <c r="M333" s="21"/>
      <c r="N333" s="21"/>
      <c r="O333" s="21"/>
      <c r="P333" s="21"/>
      <c r="Q333" s="21"/>
      <c r="R333" s="21"/>
      <c r="S333" s="21"/>
      <c r="T333" s="21"/>
      <c r="U333" s="21"/>
    </row>
    <row r="334" spans="2:21" x14ac:dyDescent="0.35">
      <c r="B334" s="27"/>
      <c r="F334" s="28"/>
      <c r="G334" s="28"/>
      <c r="J334" s="11"/>
      <c r="L334" s="21"/>
      <c r="M334" s="21"/>
      <c r="N334" s="21"/>
      <c r="O334" s="21"/>
      <c r="P334" s="21"/>
      <c r="Q334" s="21"/>
      <c r="R334" s="21"/>
      <c r="S334" s="21"/>
      <c r="T334" s="21"/>
      <c r="U334" s="21"/>
    </row>
    <row r="335" spans="2:21" x14ac:dyDescent="0.35">
      <c r="B335" s="27"/>
      <c r="F335" s="28"/>
      <c r="G335" s="28"/>
      <c r="J335" s="11"/>
      <c r="L335" s="21"/>
      <c r="M335" s="21"/>
      <c r="N335" s="21"/>
      <c r="O335" s="21"/>
      <c r="P335" s="21"/>
      <c r="Q335" s="21"/>
      <c r="R335" s="21"/>
      <c r="S335" s="21"/>
      <c r="T335" s="21"/>
      <c r="U335" s="21"/>
    </row>
    <row r="336" spans="2:21" x14ac:dyDescent="0.35">
      <c r="B336" s="27"/>
      <c r="F336" s="11"/>
      <c r="J336" s="11"/>
      <c r="L336" s="21"/>
      <c r="M336" s="21"/>
      <c r="N336" s="21"/>
      <c r="O336" s="21"/>
      <c r="P336" s="21"/>
      <c r="Q336" s="21"/>
      <c r="R336" s="21"/>
      <c r="S336" s="21"/>
      <c r="T336" s="21"/>
      <c r="U336" s="21"/>
    </row>
    <row r="337" spans="2:21" x14ac:dyDescent="0.35">
      <c r="B337" s="27"/>
      <c r="D337" s="27"/>
      <c r="E337" s="33"/>
      <c r="F337" s="11"/>
      <c r="G337" s="11"/>
      <c r="H337" s="11"/>
      <c r="I337" s="11"/>
      <c r="J337" s="11"/>
      <c r="L337" s="21"/>
      <c r="M337" s="21"/>
      <c r="N337" s="21"/>
      <c r="O337" s="21"/>
      <c r="P337" s="21"/>
      <c r="Q337" s="21"/>
      <c r="R337" s="21"/>
      <c r="S337" s="21"/>
      <c r="T337" s="21"/>
      <c r="U337" s="21"/>
    </row>
    <row r="338" spans="2:21" x14ac:dyDescent="0.35">
      <c r="B338" s="27"/>
      <c r="F338" s="11"/>
      <c r="G338" s="11"/>
      <c r="J338" s="11"/>
      <c r="L338" s="21"/>
      <c r="M338" s="21"/>
      <c r="N338" s="21"/>
      <c r="O338" s="21"/>
      <c r="P338" s="21"/>
      <c r="Q338" s="21"/>
      <c r="R338" s="21"/>
      <c r="S338" s="21"/>
      <c r="T338" s="21"/>
      <c r="U338" s="21"/>
    </row>
    <row r="339" spans="2:21" x14ac:dyDescent="0.35">
      <c r="B339" s="27"/>
      <c r="F339" s="28"/>
      <c r="G339" s="28"/>
      <c r="J339" s="11"/>
    </row>
    <row r="340" spans="2:21" x14ac:dyDescent="0.35">
      <c r="B340" s="27"/>
      <c r="F340" s="28"/>
      <c r="G340" s="28"/>
      <c r="J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</row>
    <row r="341" spans="2:21" x14ac:dyDescent="0.35">
      <c r="B341" s="27"/>
      <c r="F341" s="28"/>
      <c r="G341" s="28"/>
      <c r="J341" s="11"/>
      <c r="L341" s="21"/>
      <c r="M341" s="21"/>
      <c r="N341" s="21"/>
      <c r="O341" s="21"/>
      <c r="P341" s="21"/>
      <c r="Q341" s="21"/>
      <c r="R341" s="21"/>
      <c r="S341" s="21"/>
      <c r="T341" s="21"/>
      <c r="U341" s="21"/>
    </row>
    <row r="342" spans="2:21" x14ac:dyDescent="0.35">
      <c r="B342" s="27"/>
      <c r="F342" s="28"/>
      <c r="G342" s="28"/>
      <c r="J342" s="11"/>
      <c r="L342" s="21"/>
      <c r="M342" s="21"/>
      <c r="N342" s="21"/>
      <c r="O342" s="21"/>
      <c r="P342" s="21"/>
      <c r="Q342" s="21"/>
      <c r="R342" s="21"/>
      <c r="S342" s="21"/>
      <c r="T342" s="21"/>
      <c r="U342" s="21"/>
    </row>
    <row r="343" spans="2:21" x14ac:dyDescent="0.35">
      <c r="B343" s="27"/>
      <c r="F343" s="28"/>
      <c r="G343" s="28"/>
      <c r="J343" s="11"/>
      <c r="L343" s="21"/>
      <c r="M343" s="21"/>
      <c r="N343" s="21"/>
      <c r="O343" s="21"/>
      <c r="P343" s="21"/>
      <c r="Q343" s="21"/>
      <c r="R343" s="21"/>
      <c r="S343" s="21"/>
      <c r="T343" s="21"/>
      <c r="U343" s="21"/>
    </row>
    <row r="344" spans="2:21" x14ac:dyDescent="0.35">
      <c r="B344" s="27"/>
      <c r="G344" s="28"/>
      <c r="J344" s="11"/>
      <c r="L344" s="21"/>
      <c r="M344" s="21"/>
      <c r="N344" s="21"/>
      <c r="O344" s="21"/>
      <c r="P344" s="21"/>
      <c r="Q344" s="21"/>
      <c r="R344" s="21"/>
      <c r="S344" s="21"/>
      <c r="T344" s="21"/>
      <c r="U344" s="21"/>
    </row>
    <row r="345" spans="2:21" x14ac:dyDescent="0.35">
      <c r="B345" s="27"/>
      <c r="F345" s="28"/>
      <c r="G345" s="28"/>
      <c r="J345" s="11"/>
      <c r="L345" s="21"/>
      <c r="M345" s="21"/>
      <c r="N345" s="21"/>
      <c r="O345" s="21"/>
      <c r="P345" s="21"/>
      <c r="Q345" s="21"/>
      <c r="R345" s="21"/>
      <c r="S345" s="21"/>
      <c r="T345" s="21"/>
      <c r="U345" s="21"/>
    </row>
    <row r="346" spans="2:21" x14ac:dyDescent="0.35">
      <c r="B346" s="27"/>
      <c r="F346" s="28"/>
      <c r="G346" s="28"/>
      <c r="J346" s="11"/>
      <c r="L346" s="21"/>
      <c r="M346" s="21"/>
      <c r="N346" s="21"/>
      <c r="O346" s="21"/>
      <c r="P346" s="21"/>
      <c r="Q346" s="21"/>
      <c r="R346" s="21"/>
      <c r="S346" s="21"/>
      <c r="T346" s="21"/>
      <c r="U346" s="21"/>
    </row>
    <row r="347" spans="2:21" x14ac:dyDescent="0.35">
      <c r="B347" s="27"/>
      <c r="F347" s="28"/>
      <c r="G347" s="28"/>
      <c r="J347" s="11"/>
      <c r="L347" s="21"/>
      <c r="M347" s="21"/>
      <c r="N347" s="21"/>
      <c r="O347" s="21"/>
      <c r="P347" s="21"/>
      <c r="Q347" s="21"/>
      <c r="R347" s="21"/>
      <c r="S347" s="21"/>
      <c r="T347" s="21"/>
      <c r="U347" s="21"/>
    </row>
    <row r="348" spans="2:21" x14ac:dyDescent="0.35">
      <c r="B348" s="27"/>
      <c r="F348" s="28"/>
      <c r="G348" s="28"/>
      <c r="J348" s="11"/>
      <c r="L348" s="21"/>
      <c r="M348" s="21"/>
      <c r="N348" s="21"/>
      <c r="O348" s="21"/>
      <c r="P348" s="21"/>
      <c r="Q348" s="21"/>
      <c r="R348" s="21"/>
      <c r="S348" s="21"/>
      <c r="T348" s="21"/>
      <c r="U348" s="21"/>
    </row>
    <row r="349" spans="2:21" x14ac:dyDescent="0.35">
      <c r="B349" s="27"/>
      <c r="F349" s="28"/>
      <c r="G349" s="28"/>
      <c r="J349" s="11"/>
      <c r="L349" s="21"/>
      <c r="M349" s="21"/>
      <c r="N349" s="21"/>
      <c r="O349" s="21"/>
      <c r="P349" s="21"/>
      <c r="Q349" s="21"/>
      <c r="R349" s="21"/>
      <c r="S349" s="21"/>
      <c r="T349" s="21"/>
      <c r="U349" s="21"/>
    </row>
    <row r="350" spans="2:21" x14ac:dyDescent="0.35">
      <c r="B350" s="27"/>
      <c r="F350" s="28"/>
      <c r="G350" s="28"/>
      <c r="J350" s="11"/>
      <c r="L350" s="21"/>
      <c r="M350" s="21"/>
      <c r="N350" s="21"/>
      <c r="O350" s="21"/>
      <c r="P350" s="21"/>
      <c r="Q350" s="21"/>
      <c r="R350" s="21"/>
      <c r="S350" s="21"/>
      <c r="T350" s="21"/>
      <c r="U350" s="21"/>
    </row>
    <row r="351" spans="2:21" x14ac:dyDescent="0.35">
      <c r="B351" s="27"/>
      <c r="F351" s="28"/>
      <c r="G351" s="28"/>
      <c r="J351" s="11"/>
      <c r="L351" s="21"/>
      <c r="M351" s="21"/>
      <c r="N351" s="21"/>
      <c r="O351" s="21"/>
      <c r="P351" s="21"/>
      <c r="Q351" s="21"/>
      <c r="R351" s="21"/>
      <c r="S351" s="21"/>
      <c r="T351" s="21"/>
      <c r="U351" s="21"/>
    </row>
    <row r="352" spans="2:21" x14ac:dyDescent="0.35">
      <c r="B352" s="27"/>
      <c r="F352" s="28"/>
      <c r="G352" s="28"/>
      <c r="J352" s="11"/>
      <c r="L352" s="21"/>
      <c r="M352" s="21"/>
      <c r="N352" s="21"/>
      <c r="O352" s="21"/>
      <c r="P352" s="21"/>
      <c r="Q352" s="21"/>
      <c r="R352" s="21"/>
      <c r="S352" s="21"/>
      <c r="T352" s="21"/>
      <c r="U352" s="21"/>
    </row>
    <row r="353" spans="2:21" x14ac:dyDescent="0.35">
      <c r="B353" s="27"/>
      <c r="F353" s="28"/>
      <c r="G353" s="28"/>
      <c r="J353" s="11"/>
      <c r="L353" s="21"/>
      <c r="M353" s="21"/>
      <c r="N353" s="21"/>
      <c r="O353" s="21"/>
      <c r="P353" s="21"/>
      <c r="Q353" s="21"/>
      <c r="R353" s="21"/>
      <c r="S353" s="21"/>
      <c r="T353" s="21"/>
      <c r="U353" s="21"/>
    </row>
    <row r="354" spans="2:21" x14ac:dyDescent="0.35">
      <c r="B354" s="27"/>
      <c r="F354" s="28"/>
      <c r="G354" s="28"/>
      <c r="J354" s="11"/>
      <c r="L354" s="21"/>
      <c r="M354" s="21"/>
      <c r="N354" s="21"/>
      <c r="O354" s="21"/>
      <c r="P354" s="21"/>
      <c r="Q354" s="21"/>
      <c r="R354" s="21"/>
      <c r="S354" s="21"/>
      <c r="T354" s="21"/>
      <c r="U354" s="21"/>
    </row>
    <row r="355" spans="2:21" x14ac:dyDescent="0.35">
      <c r="B355" s="27"/>
      <c r="F355" s="28"/>
      <c r="G355" s="28"/>
      <c r="J355" s="11"/>
      <c r="L355" s="21"/>
      <c r="M355" s="21"/>
      <c r="N355" s="21"/>
      <c r="O355" s="21"/>
      <c r="P355" s="21"/>
      <c r="Q355" s="21"/>
      <c r="R355" s="21"/>
      <c r="S355" s="21"/>
      <c r="T355" s="21"/>
      <c r="U355" s="21"/>
    </row>
    <row r="356" spans="2:21" x14ac:dyDescent="0.35">
      <c r="B356" s="27"/>
      <c r="F356" s="11"/>
      <c r="J356" s="11"/>
      <c r="L356" s="21"/>
      <c r="M356" s="21"/>
      <c r="N356" s="21"/>
      <c r="O356" s="21"/>
      <c r="P356" s="21"/>
      <c r="Q356" s="21"/>
      <c r="R356" s="21"/>
      <c r="S356" s="21"/>
      <c r="T356" s="21"/>
      <c r="U356" s="21"/>
    </row>
    <row r="357" spans="2:21" x14ac:dyDescent="0.35">
      <c r="B357" s="27"/>
      <c r="C357" s="89"/>
      <c r="D357" s="89"/>
      <c r="F357" s="11"/>
      <c r="G357" s="11"/>
      <c r="H357" s="11"/>
      <c r="I357" s="11"/>
      <c r="J357" s="11"/>
      <c r="L357" s="21"/>
      <c r="M357" s="21"/>
      <c r="N357" s="21"/>
      <c r="O357" s="21"/>
      <c r="P357" s="21"/>
      <c r="Q357" s="21"/>
      <c r="R357" s="21"/>
      <c r="S357" s="21"/>
      <c r="T357" s="21"/>
      <c r="U357" s="21"/>
    </row>
    <row r="358" spans="2:21" x14ac:dyDescent="0.35">
      <c r="B358" s="27"/>
      <c r="D358" s="27"/>
      <c r="E358" s="33"/>
      <c r="F358" s="28"/>
      <c r="G358" s="28"/>
      <c r="J358" s="11"/>
    </row>
    <row r="359" spans="2:21" x14ac:dyDescent="0.35">
      <c r="B359" s="27"/>
      <c r="F359" s="28"/>
      <c r="G359" s="28"/>
      <c r="J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</row>
    <row r="360" spans="2:21" x14ac:dyDescent="0.35">
      <c r="B360" s="27"/>
      <c r="F360" s="28"/>
      <c r="G360" s="28"/>
      <c r="J360" s="11"/>
      <c r="L360" s="21"/>
      <c r="M360" s="21"/>
      <c r="N360" s="21"/>
      <c r="O360" s="21"/>
      <c r="P360" s="21"/>
      <c r="Q360" s="21"/>
      <c r="R360" s="21"/>
      <c r="S360" s="21"/>
      <c r="T360" s="21"/>
      <c r="U360" s="21"/>
    </row>
    <row r="361" spans="2:21" x14ac:dyDescent="0.35">
      <c r="B361" s="27"/>
      <c r="F361" s="28"/>
      <c r="G361" s="28"/>
      <c r="J361" s="11"/>
      <c r="L361" s="21"/>
      <c r="M361" s="21"/>
      <c r="N361" s="21"/>
      <c r="O361" s="21"/>
      <c r="P361" s="21"/>
      <c r="Q361" s="21"/>
      <c r="R361" s="21"/>
      <c r="S361" s="21"/>
      <c r="T361" s="21"/>
      <c r="U361" s="21"/>
    </row>
    <row r="362" spans="2:21" x14ac:dyDescent="0.35">
      <c r="B362" s="27"/>
      <c r="F362" s="28"/>
      <c r="G362" s="28"/>
      <c r="J362" s="11"/>
      <c r="L362" s="21"/>
      <c r="M362" s="21"/>
      <c r="N362" s="21"/>
      <c r="O362" s="21"/>
      <c r="P362" s="21"/>
      <c r="Q362" s="21"/>
      <c r="R362" s="21"/>
      <c r="S362" s="21"/>
      <c r="T362" s="21"/>
      <c r="U362" s="21"/>
    </row>
    <row r="363" spans="2:21" x14ac:dyDescent="0.35">
      <c r="B363" s="27"/>
      <c r="F363" s="28"/>
      <c r="G363" s="28"/>
      <c r="J363" s="11"/>
      <c r="L363" s="21"/>
      <c r="M363" s="21"/>
      <c r="N363" s="21"/>
      <c r="O363" s="21"/>
      <c r="P363" s="21"/>
      <c r="Q363" s="21"/>
      <c r="R363" s="21"/>
      <c r="S363" s="21"/>
      <c r="T363" s="21"/>
      <c r="U363" s="21"/>
    </row>
    <row r="364" spans="2:21" x14ac:dyDescent="0.35">
      <c r="B364" s="27"/>
      <c r="F364" s="28"/>
      <c r="G364" s="28"/>
      <c r="J364" s="11"/>
      <c r="L364" s="21"/>
      <c r="M364" s="21"/>
      <c r="N364" s="21"/>
      <c r="O364" s="21"/>
      <c r="P364" s="21"/>
      <c r="Q364" s="21"/>
      <c r="R364" s="21"/>
      <c r="S364" s="21"/>
      <c r="T364" s="21"/>
      <c r="U364" s="21"/>
    </row>
    <row r="365" spans="2:21" x14ac:dyDescent="0.35">
      <c r="B365" s="27"/>
      <c r="F365" s="28"/>
      <c r="G365" s="28"/>
      <c r="J365" s="11"/>
      <c r="L365" s="21"/>
      <c r="M365" s="21"/>
      <c r="N365" s="21"/>
      <c r="O365" s="21"/>
      <c r="P365" s="21"/>
      <c r="Q365" s="21"/>
      <c r="R365" s="21"/>
      <c r="S365" s="21"/>
      <c r="T365" s="21"/>
      <c r="U365" s="21"/>
    </row>
    <row r="366" spans="2:21" x14ac:dyDescent="0.35">
      <c r="B366" s="27"/>
      <c r="F366" s="28"/>
      <c r="G366" s="28"/>
      <c r="J366" s="11"/>
      <c r="L366" s="21"/>
      <c r="M366" s="21"/>
      <c r="N366" s="21"/>
      <c r="O366" s="21"/>
      <c r="P366" s="21"/>
      <c r="Q366" s="21"/>
      <c r="R366" s="21"/>
      <c r="S366" s="21"/>
      <c r="T366" s="21"/>
      <c r="U366" s="21"/>
    </row>
    <row r="367" spans="2:21" x14ac:dyDescent="0.35">
      <c r="B367" s="27"/>
      <c r="F367" s="35"/>
      <c r="G367" s="28"/>
      <c r="J367" s="11"/>
      <c r="L367" s="21"/>
      <c r="M367" s="21"/>
      <c r="N367" s="21"/>
      <c r="O367" s="21"/>
      <c r="P367" s="21"/>
      <c r="Q367" s="21"/>
      <c r="R367" s="21"/>
      <c r="S367" s="21"/>
      <c r="T367" s="21"/>
      <c r="U367" s="21"/>
    </row>
    <row r="368" spans="2:21" x14ac:dyDescent="0.35">
      <c r="B368" s="27"/>
      <c r="G368" s="28"/>
      <c r="J368" s="11"/>
      <c r="L368" s="21"/>
      <c r="M368" s="21"/>
      <c r="N368" s="21"/>
      <c r="O368" s="21"/>
      <c r="P368" s="21"/>
      <c r="Q368" s="21"/>
      <c r="R368" s="21"/>
      <c r="S368" s="21"/>
      <c r="T368" s="21"/>
      <c r="U368" s="21"/>
    </row>
    <row r="369" spans="2:21" x14ac:dyDescent="0.35">
      <c r="B369" s="27"/>
      <c r="F369" s="28"/>
      <c r="G369" s="28"/>
      <c r="H369" s="28"/>
      <c r="I369" s="28"/>
      <c r="J369" s="11"/>
      <c r="L369" s="21"/>
      <c r="M369" s="21"/>
      <c r="N369" s="21"/>
      <c r="O369" s="21"/>
      <c r="P369" s="21"/>
      <c r="Q369" s="21"/>
      <c r="R369" s="21"/>
      <c r="S369" s="21"/>
      <c r="T369" s="21"/>
      <c r="U369" s="21"/>
    </row>
    <row r="370" spans="2:21" x14ac:dyDescent="0.35">
      <c r="B370" s="27"/>
      <c r="F370" s="28"/>
      <c r="G370" s="28"/>
      <c r="H370" s="28"/>
      <c r="I370" s="28"/>
      <c r="J370" s="11"/>
      <c r="L370" s="21"/>
      <c r="M370" s="21"/>
      <c r="N370" s="21"/>
      <c r="O370" s="21"/>
      <c r="P370" s="21"/>
      <c r="Q370" s="21"/>
      <c r="R370" s="21"/>
      <c r="S370" s="21"/>
      <c r="T370" s="21"/>
      <c r="U370" s="21"/>
    </row>
    <row r="371" spans="2:21" x14ac:dyDescent="0.35">
      <c r="B371" s="27"/>
      <c r="F371" s="28"/>
      <c r="G371" s="28"/>
      <c r="H371" s="28"/>
      <c r="I371" s="28"/>
      <c r="J371" s="11"/>
      <c r="L371" s="21"/>
      <c r="M371" s="21"/>
      <c r="N371" s="21"/>
      <c r="O371" s="21"/>
      <c r="P371" s="21"/>
      <c r="Q371" s="21"/>
      <c r="R371" s="21"/>
      <c r="S371" s="21"/>
      <c r="T371" s="21"/>
      <c r="U371" s="21"/>
    </row>
    <row r="372" spans="2:21" x14ac:dyDescent="0.35">
      <c r="B372" s="27"/>
      <c r="F372" s="11"/>
      <c r="J372" s="11"/>
      <c r="L372" s="21"/>
      <c r="M372" s="21"/>
      <c r="N372" s="21"/>
      <c r="O372" s="21"/>
      <c r="P372" s="21"/>
      <c r="Q372" s="21"/>
      <c r="R372" s="21"/>
      <c r="S372" s="21"/>
      <c r="T372" s="21"/>
      <c r="U372" s="21"/>
    </row>
    <row r="373" spans="2:21" x14ac:dyDescent="0.35">
      <c r="B373" s="27"/>
      <c r="D373" s="27"/>
      <c r="E373" s="33"/>
      <c r="F373" s="11"/>
      <c r="G373" s="11"/>
      <c r="H373" s="11"/>
      <c r="I373" s="11"/>
      <c r="J373" s="11"/>
      <c r="L373" s="21"/>
      <c r="M373" s="21"/>
      <c r="N373" s="21"/>
      <c r="O373" s="21"/>
      <c r="P373" s="21"/>
      <c r="Q373" s="21"/>
      <c r="R373" s="21"/>
      <c r="S373" s="21"/>
      <c r="T373" s="21"/>
      <c r="U373" s="21"/>
    </row>
    <row r="374" spans="2:21" x14ac:dyDescent="0.35">
      <c r="B374" s="27"/>
      <c r="F374" s="11"/>
      <c r="G374" s="11"/>
      <c r="H374" s="11"/>
      <c r="I374" s="11"/>
      <c r="J374" s="11"/>
      <c r="L374" s="21"/>
      <c r="M374" s="21"/>
      <c r="N374" s="21"/>
      <c r="O374" s="21"/>
      <c r="P374" s="21"/>
      <c r="Q374" s="21"/>
      <c r="R374" s="21"/>
      <c r="S374" s="21"/>
      <c r="T374" s="21"/>
      <c r="U374" s="21"/>
    </row>
    <row r="375" spans="2:21" x14ac:dyDescent="0.35">
      <c r="B375" s="27"/>
      <c r="F375" s="28"/>
      <c r="G375" s="28"/>
      <c r="H375" s="28"/>
      <c r="I375" s="28"/>
      <c r="J375" s="11"/>
      <c r="L375" s="21"/>
      <c r="M375" s="21"/>
      <c r="N375" s="21"/>
      <c r="O375" s="21"/>
      <c r="P375" s="21"/>
      <c r="Q375" s="21"/>
      <c r="R375" s="21"/>
      <c r="S375" s="21"/>
      <c r="T375" s="21"/>
      <c r="U375" s="21"/>
    </row>
    <row r="376" spans="2:21" x14ac:dyDescent="0.35">
      <c r="B376" s="27"/>
      <c r="F376" s="28"/>
      <c r="G376" s="28"/>
      <c r="H376" s="28"/>
      <c r="I376" s="28"/>
      <c r="J376" s="11"/>
      <c r="L376" s="21"/>
      <c r="M376" s="21"/>
      <c r="N376" s="21"/>
      <c r="O376" s="21"/>
      <c r="P376" s="21"/>
      <c r="Q376" s="21"/>
      <c r="R376" s="21"/>
      <c r="S376" s="21"/>
      <c r="T376" s="21"/>
      <c r="U376" s="21"/>
    </row>
    <row r="377" spans="2:21" x14ac:dyDescent="0.35">
      <c r="B377" s="27"/>
      <c r="F377" s="28"/>
      <c r="G377" s="28"/>
      <c r="H377" s="28"/>
      <c r="I377" s="28"/>
      <c r="J377" s="11"/>
      <c r="L377" s="21"/>
      <c r="M377" s="21"/>
      <c r="N377" s="21"/>
      <c r="O377" s="21"/>
      <c r="P377" s="21"/>
      <c r="Q377" s="21"/>
      <c r="R377" s="21"/>
      <c r="S377" s="21"/>
      <c r="T377" s="21"/>
      <c r="U377" s="21"/>
    </row>
    <row r="378" spans="2:21" x14ac:dyDescent="0.35">
      <c r="B378" s="27"/>
      <c r="F378" s="28"/>
      <c r="G378" s="28"/>
      <c r="H378" s="28"/>
      <c r="I378" s="28"/>
      <c r="J378" s="11"/>
    </row>
    <row r="379" spans="2:21" x14ac:dyDescent="0.35">
      <c r="B379" s="27"/>
      <c r="F379" s="28"/>
      <c r="G379" s="28"/>
      <c r="H379" s="28"/>
      <c r="I379" s="28"/>
      <c r="J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</row>
    <row r="380" spans="2:21" x14ac:dyDescent="0.35">
      <c r="B380" s="27"/>
      <c r="G380" s="28"/>
      <c r="H380" s="28"/>
      <c r="I380" s="28"/>
      <c r="J380" s="11"/>
      <c r="L380" s="21"/>
      <c r="M380" s="21"/>
      <c r="N380" s="21"/>
      <c r="O380" s="21"/>
      <c r="P380" s="21"/>
      <c r="Q380" s="21"/>
      <c r="R380" s="21"/>
      <c r="S380" s="21"/>
      <c r="T380" s="21"/>
      <c r="U380" s="21"/>
    </row>
    <row r="381" spans="2:21" x14ac:dyDescent="0.35">
      <c r="B381" s="27"/>
      <c r="F381" s="28"/>
      <c r="G381" s="28"/>
      <c r="H381" s="28"/>
      <c r="I381" s="28"/>
      <c r="J381" s="11"/>
    </row>
    <row r="382" spans="2:21" x14ac:dyDescent="0.35">
      <c r="B382" s="27"/>
      <c r="F382" s="28"/>
      <c r="G382" s="28"/>
      <c r="H382" s="28"/>
      <c r="I382" s="28"/>
      <c r="J382" s="11"/>
    </row>
    <row r="383" spans="2:21" x14ac:dyDescent="0.35">
      <c r="B383" s="27"/>
      <c r="F383" s="28"/>
      <c r="G383" s="28"/>
      <c r="H383" s="28"/>
      <c r="I383" s="28"/>
      <c r="J383" s="11"/>
      <c r="L383" s="21"/>
      <c r="M383" s="21"/>
      <c r="N383" s="21"/>
      <c r="O383" s="21"/>
      <c r="P383" s="21"/>
      <c r="Q383" s="21"/>
      <c r="R383" s="21"/>
      <c r="S383" s="21"/>
      <c r="T383" s="21"/>
      <c r="U383" s="21"/>
    </row>
    <row r="384" spans="2:21" x14ac:dyDescent="0.35">
      <c r="B384" s="27"/>
      <c r="F384" s="28"/>
      <c r="G384" s="28"/>
      <c r="H384" s="28"/>
      <c r="I384" s="28"/>
      <c r="J384" s="11"/>
      <c r="L384" s="21"/>
      <c r="M384" s="21"/>
      <c r="N384" s="21"/>
      <c r="O384" s="21"/>
      <c r="P384" s="21"/>
      <c r="Q384" s="21"/>
      <c r="R384" s="21"/>
      <c r="S384" s="21"/>
      <c r="T384" s="21"/>
      <c r="U384" s="21"/>
    </row>
    <row r="385" spans="2:21" x14ac:dyDescent="0.35">
      <c r="B385" s="27"/>
      <c r="F385" s="28"/>
      <c r="G385" s="28"/>
      <c r="H385" s="28"/>
      <c r="I385" s="28"/>
      <c r="J385" s="11"/>
      <c r="L385" s="21"/>
      <c r="M385" s="21"/>
      <c r="N385" s="21"/>
      <c r="O385" s="21"/>
      <c r="P385" s="21"/>
      <c r="Q385" s="21"/>
      <c r="R385" s="21"/>
      <c r="S385" s="21"/>
      <c r="T385" s="21"/>
      <c r="U385" s="21"/>
    </row>
    <row r="386" spans="2:21" x14ac:dyDescent="0.35">
      <c r="B386" s="27"/>
      <c r="F386" s="28"/>
      <c r="G386" s="28"/>
      <c r="H386" s="28"/>
      <c r="I386" s="28"/>
      <c r="J386" s="11"/>
      <c r="L386" s="21"/>
      <c r="M386" s="21"/>
      <c r="N386" s="21"/>
      <c r="O386" s="21"/>
      <c r="P386" s="21"/>
      <c r="Q386" s="21"/>
      <c r="R386" s="21"/>
      <c r="S386" s="21"/>
      <c r="T386" s="21"/>
      <c r="U386" s="21"/>
    </row>
    <row r="387" spans="2:21" x14ac:dyDescent="0.35">
      <c r="B387" s="27"/>
      <c r="F387" s="28"/>
      <c r="G387" s="28"/>
      <c r="H387" s="28"/>
      <c r="I387" s="28"/>
      <c r="J387" s="11"/>
      <c r="L387" s="21"/>
      <c r="M387" s="21"/>
      <c r="N387" s="21"/>
      <c r="O387" s="21"/>
      <c r="P387" s="21"/>
      <c r="Q387" s="21"/>
      <c r="R387" s="21"/>
      <c r="S387" s="21"/>
      <c r="T387" s="21"/>
      <c r="U387" s="21"/>
    </row>
    <row r="388" spans="2:21" x14ac:dyDescent="0.35">
      <c r="B388" s="27"/>
      <c r="F388" s="28"/>
      <c r="G388" s="28"/>
      <c r="H388" s="28"/>
      <c r="I388" s="28"/>
      <c r="J388" s="11"/>
      <c r="L388" s="21"/>
      <c r="M388" s="21"/>
      <c r="N388" s="21"/>
      <c r="O388" s="21"/>
      <c r="P388" s="21"/>
      <c r="Q388" s="21"/>
      <c r="R388" s="21"/>
      <c r="S388" s="21"/>
      <c r="T388" s="21"/>
      <c r="U388" s="21"/>
    </row>
    <row r="389" spans="2:21" x14ac:dyDescent="0.35">
      <c r="B389" s="27"/>
      <c r="F389" s="28"/>
      <c r="G389" s="28"/>
      <c r="H389" s="28"/>
      <c r="I389" s="28"/>
      <c r="J389" s="11"/>
    </row>
    <row r="390" spans="2:21" x14ac:dyDescent="0.35">
      <c r="B390" s="27"/>
      <c r="F390" s="28"/>
      <c r="G390" s="28"/>
      <c r="H390" s="28"/>
      <c r="I390" s="28"/>
      <c r="J390" s="11"/>
    </row>
    <row r="391" spans="2:21" x14ac:dyDescent="0.35">
      <c r="B391" s="27"/>
      <c r="F391" s="28"/>
      <c r="G391" s="28"/>
      <c r="H391" s="28"/>
      <c r="I391" s="28"/>
      <c r="J391" s="11"/>
    </row>
    <row r="392" spans="2:21" x14ac:dyDescent="0.35">
      <c r="B392" s="27"/>
      <c r="F392" s="11"/>
      <c r="J392" s="11"/>
    </row>
    <row r="393" spans="2:21" x14ac:dyDescent="0.35">
      <c r="B393" s="27"/>
      <c r="C393" s="89"/>
      <c r="D393" s="89"/>
      <c r="F393" s="11"/>
      <c r="G393" s="11"/>
      <c r="H393" s="11"/>
      <c r="I393" s="11"/>
      <c r="J393" s="11"/>
    </row>
    <row r="394" spans="2:21" x14ac:dyDescent="0.35">
      <c r="B394" s="27"/>
      <c r="D394" s="27"/>
      <c r="E394" s="33"/>
      <c r="F394" s="28"/>
      <c r="G394" s="28"/>
      <c r="H394" s="28"/>
      <c r="I394" s="28"/>
      <c r="J394" s="11"/>
    </row>
    <row r="395" spans="2:21" x14ac:dyDescent="0.35">
      <c r="B395" s="27"/>
      <c r="F395" s="28"/>
      <c r="G395" s="28"/>
      <c r="H395" s="28"/>
      <c r="I395" s="28"/>
      <c r="J395" s="11"/>
    </row>
    <row r="396" spans="2:21" x14ac:dyDescent="0.35">
      <c r="B396" s="27"/>
      <c r="F396" s="28"/>
      <c r="G396" s="28"/>
      <c r="H396" s="28"/>
      <c r="I396" s="28"/>
      <c r="J396" s="11"/>
    </row>
    <row r="397" spans="2:21" x14ac:dyDescent="0.35">
      <c r="B397" s="27"/>
      <c r="F397" s="28"/>
      <c r="G397" s="28"/>
      <c r="H397" s="28"/>
      <c r="I397" s="28"/>
      <c r="J397" s="11"/>
    </row>
    <row r="398" spans="2:21" x14ac:dyDescent="0.35">
      <c r="B398" s="27"/>
      <c r="F398" s="28"/>
      <c r="G398" s="28"/>
      <c r="H398" s="28"/>
      <c r="I398" s="28"/>
      <c r="J398" s="11"/>
    </row>
    <row r="399" spans="2:21" x14ac:dyDescent="0.35">
      <c r="B399" s="27"/>
      <c r="F399" s="28"/>
      <c r="G399" s="28"/>
      <c r="H399" s="28"/>
      <c r="I399" s="28"/>
      <c r="J399" s="11"/>
    </row>
    <row r="400" spans="2:21" x14ac:dyDescent="0.35">
      <c r="B400" s="27"/>
      <c r="F400" s="28"/>
      <c r="G400" s="28"/>
      <c r="H400" s="28"/>
      <c r="I400" s="28"/>
      <c r="J400" s="11"/>
    </row>
    <row r="401" spans="2:10" x14ac:dyDescent="0.35">
      <c r="B401" s="27"/>
      <c r="F401" s="28"/>
      <c r="G401" s="28"/>
      <c r="H401" s="28"/>
      <c r="I401" s="28"/>
      <c r="J401" s="11"/>
    </row>
    <row r="402" spans="2:10" x14ac:dyDescent="0.35">
      <c r="B402" s="27"/>
      <c r="F402" s="28"/>
      <c r="G402" s="28"/>
      <c r="H402" s="28"/>
      <c r="I402" s="28"/>
      <c r="J402" s="11"/>
    </row>
    <row r="403" spans="2:10" x14ac:dyDescent="0.35">
      <c r="B403" s="27"/>
      <c r="F403" s="28"/>
      <c r="G403" s="28"/>
      <c r="H403" s="28"/>
      <c r="I403" s="28"/>
      <c r="J403" s="11"/>
    </row>
    <row r="404" spans="2:10" x14ac:dyDescent="0.35">
      <c r="B404" s="27"/>
      <c r="F404" s="36"/>
      <c r="G404" s="28"/>
      <c r="H404" s="28"/>
      <c r="I404" s="28"/>
      <c r="J404" s="11"/>
    </row>
    <row r="405" spans="2:10" x14ac:dyDescent="0.35">
      <c r="B405" s="27"/>
      <c r="F405" s="28"/>
      <c r="G405" s="28"/>
      <c r="H405" s="28"/>
      <c r="I405" s="28"/>
      <c r="J405" s="11"/>
    </row>
    <row r="406" spans="2:10" x14ac:dyDescent="0.35">
      <c r="B406" s="27"/>
      <c r="F406" s="28"/>
      <c r="G406" s="28"/>
      <c r="H406" s="28"/>
      <c r="I406" s="28"/>
      <c r="J406" s="11"/>
    </row>
    <row r="407" spans="2:10" x14ac:dyDescent="0.35">
      <c r="B407" s="27"/>
      <c r="F407" s="28"/>
      <c r="G407" s="28"/>
      <c r="H407" s="28"/>
      <c r="I407" s="28"/>
      <c r="J407" s="11"/>
    </row>
    <row r="408" spans="2:10" x14ac:dyDescent="0.35">
      <c r="B408" s="27"/>
      <c r="F408" s="11"/>
      <c r="J408" s="11"/>
    </row>
    <row r="409" spans="2:10" x14ac:dyDescent="0.35">
      <c r="B409" s="27"/>
      <c r="D409" s="27"/>
      <c r="E409" s="33"/>
      <c r="F409" s="11"/>
      <c r="G409" s="11"/>
      <c r="H409" s="11"/>
      <c r="I409" s="11"/>
      <c r="J409" s="11"/>
    </row>
    <row r="410" spans="2:10" x14ac:dyDescent="0.35">
      <c r="B410" s="27"/>
      <c r="F410" s="11"/>
      <c r="G410" s="11"/>
      <c r="H410" s="11"/>
      <c r="I410" s="11"/>
      <c r="J410" s="11"/>
    </row>
    <row r="411" spans="2:10" x14ac:dyDescent="0.35">
      <c r="B411" s="27"/>
      <c r="F411" s="28"/>
      <c r="G411" s="28"/>
      <c r="H411" s="28"/>
      <c r="I411" s="28"/>
      <c r="J411" s="11"/>
    </row>
    <row r="412" spans="2:10" x14ac:dyDescent="0.35">
      <c r="B412" s="27"/>
      <c r="G412" s="28"/>
      <c r="H412" s="28"/>
      <c r="I412" s="28"/>
      <c r="J412" s="11"/>
    </row>
    <row r="413" spans="2:10" x14ac:dyDescent="0.35">
      <c r="B413" s="27"/>
      <c r="F413" s="28"/>
      <c r="G413" s="28"/>
      <c r="H413" s="28"/>
      <c r="I413" s="28"/>
      <c r="J413" s="11"/>
    </row>
    <row r="414" spans="2:10" x14ac:dyDescent="0.35">
      <c r="B414" s="27"/>
      <c r="F414" s="28"/>
      <c r="G414" s="28"/>
      <c r="H414" s="28"/>
      <c r="I414" s="28"/>
      <c r="J414" s="11"/>
    </row>
    <row r="415" spans="2:10" x14ac:dyDescent="0.35">
      <c r="B415" s="27"/>
      <c r="F415" s="28"/>
      <c r="G415" s="28"/>
      <c r="H415" s="28"/>
      <c r="I415" s="28"/>
      <c r="J415" s="11"/>
    </row>
    <row r="416" spans="2:10" x14ac:dyDescent="0.35">
      <c r="B416" s="27"/>
      <c r="G416" s="37"/>
      <c r="H416" s="28"/>
      <c r="I416" s="28"/>
      <c r="J416" s="11"/>
    </row>
    <row r="417" spans="2:10" x14ac:dyDescent="0.35">
      <c r="B417" s="27"/>
      <c r="F417" s="28"/>
      <c r="G417" s="28"/>
      <c r="H417" s="28"/>
      <c r="I417" s="28"/>
      <c r="J417" s="11"/>
    </row>
    <row r="418" spans="2:10" x14ac:dyDescent="0.35">
      <c r="B418" s="27"/>
      <c r="F418" s="28"/>
      <c r="G418" s="28"/>
      <c r="H418" s="28"/>
      <c r="I418" s="28"/>
      <c r="J418" s="11"/>
    </row>
    <row r="419" spans="2:10" x14ac:dyDescent="0.35">
      <c r="B419" s="27"/>
      <c r="F419" s="28"/>
      <c r="G419" s="28"/>
      <c r="H419" s="28"/>
      <c r="I419" s="28"/>
      <c r="J419" s="11"/>
    </row>
    <row r="420" spans="2:10" x14ac:dyDescent="0.35">
      <c r="B420" s="27"/>
      <c r="F420" s="28"/>
      <c r="G420" s="28"/>
      <c r="H420" s="28"/>
      <c r="I420" s="28"/>
      <c r="J420" s="11"/>
    </row>
    <row r="421" spans="2:10" x14ac:dyDescent="0.35">
      <c r="B421" s="27"/>
      <c r="F421" s="28"/>
      <c r="G421" s="28"/>
      <c r="H421" s="28"/>
      <c r="I421" s="28"/>
      <c r="J421" s="11"/>
    </row>
    <row r="422" spans="2:10" x14ac:dyDescent="0.35">
      <c r="B422" s="27"/>
      <c r="F422" s="28"/>
      <c r="G422" s="28"/>
      <c r="H422" s="28"/>
      <c r="I422" s="28"/>
      <c r="J422" s="11"/>
    </row>
    <row r="423" spans="2:10" x14ac:dyDescent="0.35">
      <c r="B423" s="27"/>
      <c r="F423" s="28"/>
      <c r="G423" s="28"/>
      <c r="H423" s="28"/>
      <c r="I423" s="28"/>
      <c r="J423" s="11"/>
    </row>
    <row r="424" spans="2:10" x14ac:dyDescent="0.35">
      <c r="B424" s="27"/>
      <c r="F424" s="28"/>
      <c r="G424" s="28"/>
      <c r="H424" s="28"/>
      <c r="I424" s="28"/>
      <c r="J424" s="11"/>
    </row>
    <row r="425" spans="2:10" x14ac:dyDescent="0.35">
      <c r="B425" s="27"/>
      <c r="F425" s="28"/>
      <c r="G425" s="28"/>
      <c r="H425" s="28"/>
      <c r="I425" s="28"/>
      <c r="J425" s="11"/>
    </row>
    <row r="426" spans="2:10" x14ac:dyDescent="0.35">
      <c r="B426" s="27"/>
      <c r="F426" s="28"/>
      <c r="G426" s="28"/>
      <c r="H426" s="28"/>
      <c r="I426" s="28"/>
      <c r="J426" s="11"/>
    </row>
    <row r="427" spans="2:10" x14ac:dyDescent="0.35">
      <c r="B427" s="27"/>
      <c r="F427" s="28"/>
      <c r="G427" s="28"/>
      <c r="H427" s="28"/>
      <c r="I427" s="28"/>
      <c r="J427" s="11"/>
    </row>
    <row r="428" spans="2:10" x14ac:dyDescent="0.35">
      <c r="B428" s="27"/>
      <c r="F428" s="11"/>
      <c r="J428" s="11"/>
    </row>
    <row r="429" spans="2:10" x14ac:dyDescent="0.35">
      <c r="B429" s="27"/>
      <c r="C429" s="89"/>
      <c r="D429" s="89"/>
      <c r="F429" s="11"/>
      <c r="G429" s="11"/>
      <c r="H429" s="11"/>
      <c r="I429" s="11"/>
      <c r="J429" s="11"/>
    </row>
    <row r="430" spans="2:10" x14ac:dyDescent="0.35">
      <c r="B430" s="27"/>
      <c r="D430" s="27"/>
      <c r="E430" s="33"/>
      <c r="F430" s="28"/>
      <c r="G430" s="28"/>
      <c r="H430" s="28"/>
      <c r="I430" s="28"/>
      <c r="J430" s="11"/>
    </row>
    <row r="431" spans="2:10" x14ac:dyDescent="0.35">
      <c r="B431" s="27"/>
      <c r="F431" s="28"/>
      <c r="G431" s="28"/>
      <c r="H431" s="28"/>
      <c r="I431" s="28"/>
      <c r="J431" s="11"/>
    </row>
    <row r="432" spans="2:10" x14ac:dyDescent="0.35">
      <c r="B432" s="27"/>
      <c r="F432" s="28"/>
      <c r="G432" s="28"/>
      <c r="H432" s="28"/>
      <c r="I432" s="28"/>
      <c r="J432" s="11"/>
    </row>
    <row r="433" spans="2:10" x14ac:dyDescent="0.35">
      <c r="B433" s="27"/>
      <c r="F433" s="28"/>
      <c r="G433" s="28"/>
      <c r="H433" s="28"/>
      <c r="I433" s="28"/>
      <c r="J433" s="11"/>
    </row>
    <row r="434" spans="2:10" x14ac:dyDescent="0.35">
      <c r="B434" s="27"/>
      <c r="F434" s="28"/>
      <c r="G434" s="28"/>
      <c r="H434" s="28"/>
      <c r="I434" s="28"/>
      <c r="J434" s="11"/>
    </row>
    <row r="435" spans="2:10" x14ac:dyDescent="0.35">
      <c r="B435" s="27"/>
      <c r="F435" s="28"/>
      <c r="G435" s="28"/>
      <c r="H435" s="28"/>
      <c r="I435" s="28"/>
      <c r="J435" s="11"/>
    </row>
    <row r="436" spans="2:10" x14ac:dyDescent="0.35">
      <c r="B436" s="27"/>
      <c r="F436" s="28"/>
      <c r="G436" s="28"/>
      <c r="H436" s="28"/>
      <c r="I436" s="28"/>
      <c r="J436" s="11"/>
    </row>
    <row r="437" spans="2:10" x14ac:dyDescent="0.35">
      <c r="B437" s="27"/>
      <c r="F437" s="28"/>
      <c r="G437" s="28"/>
      <c r="H437" s="28"/>
      <c r="I437" s="28"/>
      <c r="J437" s="11"/>
    </row>
    <row r="438" spans="2:10" x14ac:dyDescent="0.35">
      <c r="B438" s="27"/>
      <c r="F438" s="28"/>
      <c r="G438" s="28"/>
      <c r="H438" s="28"/>
      <c r="I438" s="28"/>
      <c r="J438" s="11"/>
    </row>
    <row r="439" spans="2:10" x14ac:dyDescent="0.35">
      <c r="B439" s="27"/>
      <c r="F439" s="28"/>
      <c r="G439" s="28"/>
      <c r="H439" s="28"/>
      <c r="I439" s="28"/>
      <c r="J439" s="11"/>
    </row>
    <row r="440" spans="2:10" x14ac:dyDescent="0.35">
      <c r="B440" s="27"/>
      <c r="F440" s="28"/>
      <c r="G440" s="28"/>
      <c r="H440" s="28"/>
      <c r="I440" s="28"/>
      <c r="J440" s="11"/>
    </row>
    <row r="441" spans="2:10" x14ac:dyDescent="0.35">
      <c r="B441" s="27"/>
      <c r="F441" s="28"/>
      <c r="G441" s="28"/>
      <c r="H441" s="28"/>
      <c r="I441" s="28"/>
      <c r="J441" s="11"/>
    </row>
    <row r="442" spans="2:10" x14ac:dyDescent="0.35">
      <c r="B442" s="27"/>
      <c r="F442" s="28"/>
      <c r="G442" s="28"/>
      <c r="H442" s="28"/>
      <c r="I442" s="28"/>
      <c r="J442" s="11"/>
    </row>
    <row r="443" spans="2:10" x14ac:dyDescent="0.35">
      <c r="B443" s="27"/>
      <c r="F443" s="28"/>
      <c r="G443" s="28"/>
      <c r="H443" s="28"/>
      <c r="I443" s="28"/>
      <c r="J443" s="11"/>
    </row>
    <row r="444" spans="2:10" x14ac:dyDescent="0.35">
      <c r="B444" s="27"/>
      <c r="F444" s="11"/>
      <c r="J444" s="11"/>
    </row>
    <row r="445" spans="2:10" x14ac:dyDescent="0.35">
      <c r="B445" s="27"/>
      <c r="D445" s="27"/>
      <c r="E445" s="33"/>
      <c r="F445" s="11"/>
      <c r="G445" s="11"/>
      <c r="H445" s="11"/>
      <c r="I445" s="11"/>
      <c r="J445" s="11"/>
    </row>
    <row r="446" spans="2:10" x14ac:dyDescent="0.35">
      <c r="B446" s="27"/>
      <c r="F446" s="11"/>
      <c r="G446" s="11"/>
      <c r="H446" s="11"/>
      <c r="I446" s="11"/>
      <c r="J446" s="11"/>
    </row>
    <row r="447" spans="2:10" x14ac:dyDescent="0.35">
      <c r="B447" s="27"/>
      <c r="F447" s="28"/>
      <c r="G447" s="28"/>
      <c r="H447" s="28"/>
      <c r="I447" s="28"/>
      <c r="J447" s="11"/>
    </row>
    <row r="448" spans="2:10" x14ac:dyDescent="0.35">
      <c r="B448" s="27"/>
      <c r="F448" s="28"/>
      <c r="G448" s="28"/>
      <c r="H448" s="28"/>
      <c r="I448" s="28"/>
      <c r="J448" s="11"/>
    </row>
    <row r="449" spans="2:10" x14ac:dyDescent="0.35">
      <c r="B449" s="27"/>
      <c r="F449" s="28"/>
      <c r="G449" s="28"/>
      <c r="H449" s="28"/>
      <c r="I449" s="28"/>
      <c r="J449" s="11"/>
    </row>
    <row r="450" spans="2:10" x14ac:dyDescent="0.35">
      <c r="B450" s="27"/>
      <c r="F450" s="28"/>
      <c r="G450" s="28"/>
      <c r="H450" s="28"/>
      <c r="I450" s="28"/>
      <c r="J450" s="11"/>
    </row>
    <row r="451" spans="2:10" x14ac:dyDescent="0.35">
      <c r="B451" s="27"/>
      <c r="F451" s="28"/>
      <c r="G451" s="28"/>
      <c r="H451" s="28"/>
      <c r="I451" s="28"/>
      <c r="J451" s="11"/>
    </row>
    <row r="452" spans="2:10" x14ac:dyDescent="0.35">
      <c r="B452" s="27"/>
      <c r="G452" s="28"/>
      <c r="H452" s="28"/>
      <c r="I452" s="28"/>
      <c r="J452" s="11"/>
    </row>
    <row r="453" spans="2:10" x14ac:dyDescent="0.35">
      <c r="B453" s="27"/>
      <c r="F453" s="28"/>
      <c r="G453" s="28"/>
      <c r="H453" s="28"/>
      <c r="I453" s="28"/>
      <c r="J453" s="11"/>
    </row>
    <row r="454" spans="2:10" x14ac:dyDescent="0.35">
      <c r="B454" s="27"/>
      <c r="F454" s="28"/>
      <c r="G454" s="28"/>
      <c r="H454" s="28"/>
      <c r="I454" s="28"/>
      <c r="J454" s="11"/>
    </row>
    <row r="455" spans="2:10" x14ac:dyDescent="0.35">
      <c r="B455" s="27"/>
      <c r="F455" s="28"/>
      <c r="G455" s="28"/>
      <c r="H455" s="28"/>
      <c r="I455" s="28"/>
      <c r="J455" s="11"/>
    </row>
    <row r="456" spans="2:10" x14ac:dyDescent="0.35">
      <c r="B456" s="27"/>
      <c r="F456" s="28"/>
      <c r="G456" s="28"/>
      <c r="H456" s="28"/>
      <c r="I456" s="28"/>
      <c r="J456" s="11"/>
    </row>
    <row r="457" spans="2:10" x14ac:dyDescent="0.35">
      <c r="B457" s="27"/>
      <c r="F457" s="28"/>
      <c r="G457" s="28"/>
      <c r="H457" s="28"/>
      <c r="I457" s="28"/>
      <c r="J457" s="11"/>
    </row>
    <row r="458" spans="2:10" x14ac:dyDescent="0.35">
      <c r="B458" s="27"/>
      <c r="F458" s="28"/>
      <c r="G458" s="28"/>
      <c r="H458" s="28"/>
      <c r="I458" s="28"/>
      <c r="J458" s="11"/>
    </row>
    <row r="459" spans="2:10" x14ac:dyDescent="0.35">
      <c r="B459" s="27"/>
      <c r="F459" s="28"/>
      <c r="G459" s="28"/>
      <c r="H459" s="28"/>
      <c r="I459" s="28"/>
      <c r="J459" s="11"/>
    </row>
    <row r="460" spans="2:10" x14ac:dyDescent="0.35">
      <c r="B460" s="27"/>
      <c r="F460" s="28"/>
      <c r="G460" s="28"/>
      <c r="H460" s="28"/>
      <c r="I460" s="28"/>
      <c r="J460" s="11"/>
    </row>
    <row r="461" spans="2:10" x14ac:dyDescent="0.35">
      <c r="B461" s="27"/>
      <c r="F461" s="28"/>
      <c r="G461" s="28"/>
      <c r="H461" s="28"/>
      <c r="I461" s="28"/>
      <c r="J461" s="11"/>
    </row>
    <row r="462" spans="2:10" x14ac:dyDescent="0.35">
      <c r="B462" s="27"/>
      <c r="F462" s="28"/>
      <c r="G462" s="28"/>
      <c r="H462" s="28"/>
      <c r="I462" s="28"/>
      <c r="J462" s="11"/>
    </row>
    <row r="463" spans="2:10" x14ac:dyDescent="0.35">
      <c r="B463" s="27"/>
      <c r="F463" s="28"/>
      <c r="G463" s="28"/>
      <c r="H463" s="28"/>
      <c r="I463" s="28"/>
      <c r="J463" s="11"/>
    </row>
    <row r="464" spans="2:10" x14ac:dyDescent="0.35">
      <c r="B464" s="27"/>
      <c r="F464" s="11"/>
      <c r="J464" s="11"/>
    </row>
    <row r="465" spans="2:10" x14ac:dyDescent="0.35">
      <c r="B465" s="27"/>
      <c r="C465" s="89"/>
      <c r="D465" s="89"/>
      <c r="F465" s="11"/>
      <c r="G465" s="11"/>
      <c r="H465" s="11"/>
      <c r="I465" s="11"/>
      <c r="J465" s="11"/>
    </row>
    <row r="466" spans="2:10" x14ac:dyDescent="0.35">
      <c r="B466" s="27"/>
      <c r="D466" s="27"/>
      <c r="E466" s="33"/>
      <c r="F466" s="28"/>
      <c r="G466" s="34"/>
      <c r="H466" s="28"/>
      <c r="I466" s="28"/>
      <c r="J466" s="11"/>
    </row>
    <row r="467" spans="2:10" x14ac:dyDescent="0.35">
      <c r="B467" s="27"/>
      <c r="F467" s="28"/>
      <c r="G467" s="34"/>
      <c r="H467" s="28"/>
      <c r="I467" s="28"/>
      <c r="J467" s="11"/>
    </row>
    <row r="468" spans="2:10" x14ac:dyDescent="0.35">
      <c r="B468" s="27"/>
      <c r="F468" s="28"/>
      <c r="G468" s="34"/>
      <c r="H468" s="28"/>
      <c r="I468" s="28"/>
      <c r="J468" s="11"/>
    </row>
    <row r="469" spans="2:10" x14ac:dyDescent="0.35">
      <c r="B469" s="27"/>
      <c r="F469" s="28"/>
      <c r="G469" s="34"/>
      <c r="H469" s="28"/>
      <c r="I469" s="28"/>
      <c r="J469" s="11"/>
    </row>
    <row r="470" spans="2:10" x14ac:dyDescent="0.35">
      <c r="B470" s="27"/>
      <c r="F470" s="28"/>
      <c r="G470" s="34"/>
      <c r="H470" s="28"/>
      <c r="I470" s="28"/>
      <c r="J470" s="11"/>
    </row>
    <row r="471" spans="2:10" x14ac:dyDescent="0.35">
      <c r="B471" s="27"/>
      <c r="F471" s="28"/>
      <c r="G471" s="34"/>
      <c r="H471" s="28"/>
      <c r="I471" s="28"/>
      <c r="J471" s="11"/>
    </row>
    <row r="472" spans="2:10" x14ac:dyDescent="0.35">
      <c r="B472" s="27"/>
      <c r="F472" s="28"/>
      <c r="G472" s="34"/>
      <c r="H472" s="28"/>
      <c r="I472" s="28"/>
      <c r="J472" s="11"/>
    </row>
    <row r="473" spans="2:10" x14ac:dyDescent="0.35">
      <c r="B473" s="27"/>
      <c r="F473" s="28"/>
      <c r="G473" s="34"/>
      <c r="H473" s="28"/>
      <c r="I473" s="28"/>
      <c r="J473" s="11"/>
    </row>
    <row r="474" spans="2:10" x14ac:dyDescent="0.35">
      <c r="B474" s="27"/>
      <c r="F474" s="28"/>
      <c r="G474" s="34"/>
      <c r="H474" s="28"/>
      <c r="I474" s="28"/>
      <c r="J474" s="11"/>
    </row>
    <row r="475" spans="2:10" x14ac:dyDescent="0.35">
      <c r="B475" s="27"/>
      <c r="F475" s="28"/>
      <c r="G475" s="34"/>
      <c r="H475" s="28"/>
      <c r="I475" s="28"/>
      <c r="J475" s="11"/>
    </row>
    <row r="476" spans="2:10" x14ac:dyDescent="0.35">
      <c r="B476" s="27"/>
      <c r="F476" s="28"/>
      <c r="G476" s="34"/>
      <c r="H476" s="28"/>
      <c r="I476" s="28"/>
      <c r="J476" s="11"/>
    </row>
    <row r="477" spans="2:10" x14ac:dyDescent="0.35">
      <c r="B477" s="27"/>
      <c r="F477" s="28"/>
      <c r="G477" s="34"/>
      <c r="H477" s="28"/>
      <c r="I477" s="28"/>
      <c r="J477" s="11"/>
    </row>
    <row r="478" spans="2:10" x14ac:dyDescent="0.35">
      <c r="B478" s="27"/>
      <c r="F478" s="28"/>
      <c r="G478" s="34"/>
      <c r="H478" s="28"/>
      <c r="I478" s="28"/>
      <c r="J478" s="11"/>
    </row>
    <row r="479" spans="2:10" x14ac:dyDescent="0.35">
      <c r="B479" s="27"/>
      <c r="F479" s="28"/>
      <c r="G479" s="34"/>
      <c r="H479" s="28"/>
      <c r="I479" s="28"/>
      <c r="J479" s="11"/>
    </row>
    <row r="480" spans="2:10" x14ac:dyDescent="0.35">
      <c r="B480" s="27"/>
      <c r="F480" s="11"/>
      <c r="G480" s="2"/>
      <c r="J480" s="11"/>
    </row>
    <row r="481" spans="2:10" x14ac:dyDescent="0.35">
      <c r="B481" s="27"/>
      <c r="D481" s="27"/>
      <c r="E481" s="33"/>
      <c r="F481" s="11"/>
      <c r="G481" s="11"/>
      <c r="H481" s="11"/>
      <c r="I481" s="11"/>
      <c r="J481" s="11"/>
    </row>
    <row r="482" spans="2:10" x14ac:dyDescent="0.35">
      <c r="B482" s="27"/>
      <c r="F482" s="11"/>
      <c r="G482" s="2"/>
      <c r="H482" s="11"/>
      <c r="I482" s="11"/>
      <c r="J482" s="11"/>
    </row>
    <row r="483" spans="2:10" x14ac:dyDescent="0.35">
      <c r="B483" s="27"/>
      <c r="F483" s="28"/>
      <c r="G483" s="34"/>
      <c r="H483" s="28"/>
      <c r="I483" s="28"/>
      <c r="J483" s="11"/>
    </row>
    <row r="484" spans="2:10" x14ac:dyDescent="0.35">
      <c r="B484" s="27"/>
      <c r="F484" s="28"/>
      <c r="G484" s="34"/>
      <c r="H484" s="28"/>
      <c r="I484" s="28"/>
      <c r="J484" s="11"/>
    </row>
    <row r="485" spans="2:10" x14ac:dyDescent="0.35">
      <c r="B485" s="27"/>
      <c r="F485" s="28"/>
      <c r="G485" s="34"/>
      <c r="H485" s="28"/>
      <c r="I485" s="28"/>
      <c r="J485" s="11"/>
    </row>
    <row r="486" spans="2:10" x14ac:dyDescent="0.35">
      <c r="B486" s="27"/>
      <c r="F486" s="28"/>
      <c r="G486" s="34"/>
      <c r="H486" s="28"/>
      <c r="I486" s="28"/>
      <c r="J486" s="11"/>
    </row>
    <row r="487" spans="2:10" x14ac:dyDescent="0.35">
      <c r="B487" s="27"/>
      <c r="F487" s="28"/>
      <c r="G487" s="34"/>
      <c r="H487" s="28"/>
      <c r="I487" s="28"/>
      <c r="J487" s="11"/>
    </row>
    <row r="488" spans="2:10" x14ac:dyDescent="0.35">
      <c r="B488" s="27"/>
      <c r="G488" s="34"/>
      <c r="H488" s="28"/>
      <c r="I488" s="28"/>
      <c r="J488" s="11"/>
    </row>
    <row r="489" spans="2:10" x14ac:dyDescent="0.35">
      <c r="B489" s="27"/>
      <c r="F489" s="28"/>
      <c r="G489" s="34"/>
      <c r="H489" s="28"/>
      <c r="I489" s="28"/>
      <c r="J489" s="11"/>
    </row>
    <row r="490" spans="2:10" x14ac:dyDescent="0.35">
      <c r="B490" s="27"/>
      <c r="F490" s="28"/>
      <c r="G490" s="34"/>
      <c r="H490" s="28"/>
      <c r="I490" s="28"/>
      <c r="J490" s="11"/>
    </row>
    <row r="491" spans="2:10" x14ac:dyDescent="0.35">
      <c r="B491" s="27"/>
      <c r="F491" s="28"/>
      <c r="G491" s="34"/>
      <c r="H491" s="28"/>
      <c r="I491" s="28"/>
      <c r="J491" s="11"/>
    </row>
    <row r="492" spans="2:10" x14ac:dyDescent="0.35">
      <c r="B492" s="27"/>
      <c r="F492" s="28"/>
      <c r="G492" s="34"/>
      <c r="H492" s="28"/>
      <c r="I492" s="28"/>
      <c r="J492" s="11"/>
    </row>
    <row r="493" spans="2:10" x14ac:dyDescent="0.35">
      <c r="B493" s="27"/>
      <c r="F493" s="28"/>
      <c r="G493" s="28"/>
      <c r="H493" s="28"/>
      <c r="I493" s="28"/>
      <c r="J493" s="11"/>
    </row>
    <row r="494" spans="2:10" x14ac:dyDescent="0.35">
      <c r="B494" s="27"/>
      <c r="F494" s="28"/>
      <c r="G494" s="28"/>
      <c r="H494" s="28"/>
      <c r="I494" s="28"/>
      <c r="J494" s="11"/>
    </row>
    <row r="495" spans="2:10" x14ac:dyDescent="0.35">
      <c r="B495" s="27"/>
      <c r="F495" s="28"/>
      <c r="G495" s="28"/>
      <c r="H495" s="28"/>
      <c r="I495" s="28"/>
      <c r="J495" s="11"/>
    </row>
    <row r="496" spans="2:10" x14ac:dyDescent="0.35">
      <c r="B496" s="27"/>
      <c r="F496" s="28"/>
      <c r="G496" s="28"/>
      <c r="H496" s="28"/>
      <c r="I496" s="28"/>
      <c r="J496" s="11"/>
    </row>
    <row r="497" spans="2:10" x14ac:dyDescent="0.35">
      <c r="B497" s="27"/>
      <c r="F497" s="28"/>
      <c r="G497" s="28"/>
      <c r="H497" s="28"/>
      <c r="I497" s="28"/>
      <c r="J497" s="11"/>
    </row>
    <row r="498" spans="2:10" x14ac:dyDescent="0.35">
      <c r="B498" s="27"/>
      <c r="F498" s="28"/>
      <c r="G498" s="28"/>
      <c r="H498" s="28"/>
      <c r="I498" s="28"/>
      <c r="J498" s="11"/>
    </row>
    <row r="499" spans="2:10" x14ac:dyDescent="0.35">
      <c r="B499" s="27"/>
      <c r="F499" s="28"/>
      <c r="G499" s="28"/>
      <c r="H499" s="28"/>
      <c r="I499" s="28"/>
      <c r="J499" s="11"/>
    </row>
    <row r="500" spans="2:10" x14ac:dyDescent="0.35">
      <c r="B500" s="27"/>
      <c r="F500" s="11"/>
      <c r="J500" s="11"/>
    </row>
    <row r="501" spans="2:10" x14ac:dyDescent="0.35">
      <c r="B501" s="27"/>
      <c r="C501" s="89"/>
      <c r="D501" s="89"/>
      <c r="F501" s="11"/>
      <c r="G501" s="2"/>
      <c r="H501" s="11"/>
      <c r="I501" s="11"/>
      <c r="J501" s="11"/>
    </row>
    <row r="502" spans="2:10" x14ac:dyDescent="0.35">
      <c r="B502" s="27"/>
      <c r="D502" s="27"/>
      <c r="E502" s="33"/>
      <c r="F502" s="28"/>
      <c r="G502" s="28"/>
      <c r="H502" s="28"/>
      <c r="I502" s="28"/>
      <c r="J502" s="11"/>
    </row>
    <row r="503" spans="2:10" x14ac:dyDescent="0.35">
      <c r="B503" s="27"/>
      <c r="F503" s="28"/>
      <c r="G503" s="28"/>
      <c r="H503" s="28"/>
      <c r="I503" s="28"/>
      <c r="J503" s="11"/>
    </row>
    <row r="504" spans="2:10" x14ac:dyDescent="0.35">
      <c r="B504" s="27"/>
      <c r="F504" s="28"/>
      <c r="G504" s="28"/>
      <c r="H504" s="28"/>
      <c r="I504" s="28"/>
      <c r="J504" s="11"/>
    </row>
    <row r="505" spans="2:10" x14ac:dyDescent="0.35">
      <c r="B505" s="27"/>
      <c r="F505" s="28"/>
      <c r="G505" s="28"/>
      <c r="H505" s="28"/>
      <c r="I505" s="28"/>
      <c r="J505" s="11"/>
    </row>
    <row r="506" spans="2:10" x14ac:dyDescent="0.35">
      <c r="B506" s="27"/>
      <c r="F506" s="28"/>
      <c r="G506" s="28"/>
      <c r="H506" s="28"/>
      <c r="I506" s="28"/>
      <c r="J506" s="11"/>
    </row>
    <row r="507" spans="2:10" x14ac:dyDescent="0.35">
      <c r="B507" s="27"/>
      <c r="F507" s="28"/>
      <c r="G507" s="28"/>
      <c r="H507" s="28"/>
      <c r="I507" s="28"/>
      <c r="J507" s="11"/>
    </row>
    <row r="508" spans="2:10" x14ac:dyDescent="0.35">
      <c r="B508" s="27"/>
      <c r="F508" s="28"/>
      <c r="G508" s="28"/>
      <c r="H508" s="28"/>
      <c r="I508" s="28"/>
      <c r="J508" s="11"/>
    </row>
    <row r="509" spans="2:10" x14ac:dyDescent="0.35">
      <c r="B509" s="27"/>
      <c r="F509" s="28"/>
      <c r="G509" s="28"/>
      <c r="H509" s="28"/>
      <c r="I509" s="28"/>
      <c r="J509" s="11"/>
    </row>
    <row r="510" spans="2:10" x14ac:dyDescent="0.35">
      <c r="B510" s="27"/>
      <c r="F510" s="28"/>
      <c r="G510" s="28"/>
      <c r="H510" s="28"/>
      <c r="I510" s="28"/>
      <c r="J510" s="11"/>
    </row>
    <row r="511" spans="2:10" x14ac:dyDescent="0.35">
      <c r="B511" s="27"/>
      <c r="F511" s="28"/>
      <c r="G511" s="28"/>
      <c r="H511" s="28"/>
      <c r="I511" s="28"/>
      <c r="J511" s="11"/>
    </row>
    <row r="512" spans="2:10" x14ac:dyDescent="0.35">
      <c r="B512" s="27"/>
      <c r="F512" s="38"/>
      <c r="G512" s="28"/>
      <c r="H512" s="28"/>
      <c r="I512" s="28"/>
      <c r="J512" s="11"/>
    </row>
    <row r="513" spans="2:10" x14ac:dyDescent="0.35">
      <c r="B513" s="27"/>
      <c r="F513" s="28"/>
      <c r="G513" s="28"/>
      <c r="H513" s="28"/>
      <c r="I513" s="28"/>
      <c r="J513" s="11"/>
    </row>
    <row r="514" spans="2:10" x14ac:dyDescent="0.35">
      <c r="B514" s="27"/>
      <c r="F514" s="28"/>
      <c r="G514" s="28"/>
      <c r="H514" s="28"/>
      <c r="I514" s="28"/>
      <c r="J514" s="11"/>
    </row>
    <row r="515" spans="2:10" x14ac:dyDescent="0.35">
      <c r="B515" s="27"/>
      <c r="F515" s="28"/>
      <c r="G515" s="28"/>
      <c r="H515" s="28"/>
      <c r="I515" s="28"/>
      <c r="J515" s="11"/>
    </row>
    <row r="516" spans="2:10" x14ac:dyDescent="0.35">
      <c r="B516" s="27"/>
      <c r="F516" s="11"/>
      <c r="J516" s="11"/>
    </row>
    <row r="517" spans="2:10" x14ac:dyDescent="0.35">
      <c r="B517" s="27"/>
      <c r="D517" s="27"/>
      <c r="E517" s="33"/>
      <c r="F517" s="11"/>
      <c r="G517" s="11"/>
      <c r="H517" s="11"/>
      <c r="I517" s="11"/>
      <c r="J517" s="11"/>
    </row>
    <row r="518" spans="2:10" x14ac:dyDescent="0.35">
      <c r="B518" s="27"/>
      <c r="F518" s="11"/>
      <c r="G518" s="11"/>
      <c r="H518" s="11"/>
      <c r="I518" s="11"/>
      <c r="J518" s="11"/>
    </row>
    <row r="519" spans="2:10" x14ac:dyDescent="0.35">
      <c r="B519" s="27"/>
      <c r="F519" s="28"/>
      <c r="G519" s="28"/>
      <c r="H519" s="28"/>
      <c r="I519" s="28"/>
      <c r="J519" s="11"/>
    </row>
    <row r="520" spans="2:10" x14ac:dyDescent="0.35">
      <c r="B520" s="27"/>
      <c r="F520" s="28"/>
      <c r="G520" s="28"/>
      <c r="H520" s="28"/>
      <c r="I520" s="28"/>
      <c r="J520" s="11"/>
    </row>
    <row r="521" spans="2:10" x14ac:dyDescent="0.35">
      <c r="B521" s="27"/>
      <c r="F521" s="28"/>
      <c r="G521" s="28"/>
      <c r="H521" s="28"/>
      <c r="I521" s="28"/>
      <c r="J521" s="11"/>
    </row>
    <row r="522" spans="2:10" x14ac:dyDescent="0.35">
      <c r="B522" s="27"/>
      <c r="F522" s="28"/>
      <c r="G522" s="28"/>
      <c r="H522" s="28"/>
      <c r="I522" s="28"/>
      <c r="J522" s="11"/>
    </row>
    <row r="523" spans="2:10" x14ac:dyDescent="0.35">
      <c r="B523" s="27"/>
      <c r="F523" s="28"/>
      <c r="G523" s="28"/>
      <c r="H523" s="28"/>
      <c r="I523" s="28"/>
      <c r="J523" s="11"/>
    </row>
    <row r="524" spans="2:10" x14ac:dyDescent="0.35">
      <c r="B524" s="27"/>
      <c r="G524" s="37"/>
      <c r="H524" s="28"/>
      <c r="I524" s="28"/>
      <c r="J524" s="11"/>
    </row>
    <row r="525" spans="2:10" x14ac:dyDescent="0.35">
      <c r="B525" s="27"/>
      <c r="F525" s="28"/>
      <c r="G525" s="28"/>
      <c r="H525" s="28"/>
      <c r="I525" s="28"/>
      <c r="J525" s="11"/>
    </row>
    <row r="526" spans="2:10" x14ac:dyDescent="0.35">
      <c r="B526" s="27"/>
      <c r="F526" s="28"/>
      <c r="G526" s="28"/>
      <c r="H526" s="28"/>
      <c r="I526" s="28"/>
      <c r="J526" s="11"/>
    </row>
    <row r="527" spans="2:10" x14ac:dyDescent="0.35">
      <c r="B527" s="27"/>
      <c r="F527" s="28"/>
      <c r="G527" s="28"/>
      <c r="H527" s="28"/>
      <c r="I527" s="28"/>
      <c r="J527" s="11"/>
    </row>
    <row r="528" spans="2:10" x14ac:dyDescent="0.35">
      <c r="B528" s="27"/>
      <c r="F528" s="28"/>
      <c r="G528" s="28"/>
      <c r="H528" s="28"/>
      <c r="I528" s="28"/>
      <c r="J528" s="11"/>
    </row>
    <row r="529" spans="2:10" x14ac:dyDescent="0.35">
      <c r="B529" s="27"/>
      <c r="F529" s="28"/>
      <c r="G529" s="28"/>
      <c r="H529" s="28"/>
      <c r="I529" s="28"/>
      <c r="J529" s="11"/>
    </row>
    <row r="530" spans="2:10" x14ac:dyDescent="0.35">
      <c r="B530" s="27"/>
      <c r="F530" s="28"/>
      <c r="G530" s="28"/>
      <c r="H530" s="28"/>
      <c r="I530" s="28"/>
      <c r="J530" s="11"/>
    </row>
    <row r="531" spans="2:10" x14ac:dyDescent="0.35">
      <c r="B531" s="27"/>
      <c r="F531" s="28"/>
      <c r="G531" s="28"/>
      <c r="H531" s="28"/>
      <c r="I531" s="28"/>
      <c r="J531" s="11"/>
    </row>
    <row r="532" spans="2:10" x14ac:dyDescent="0.35">
      <c r="B532" s="27"/>
      <c r="F532" s="28"/>
      <c r="G532" s="28"/>
      <c r="H532" s="28"/>
      <c r="I532" s="28"/>
      <c r="J532" s="11"/>
    </row>
    <row r="533" spans="2:10" x14ac:dyDescent="0.35">
      <c r="B533" s="27"/>
      <c r="F533" s="28"/>
      <c r="G533" s="28"/>
      <c r="H533" s="28"/>
      <c r="I533" s="28"/>
      <c r="J533" s="11"/>
    </row>
    <row r="534" spans="2:10" x14ac:dyDescent="0.35">
      <c r="B534" s="27"/>
      <c r="F534" s="28"/>
      <c r="G534" s="28"/>
      <c r="H534" s="28"/>
      <c r="I534" s="28"/>
      <c r="J534" s="11"/>
    </row>
    <row r="535" spans="2:10" x14ac:dyDescent="0.35">
      <c r="B535" s="27"/>
      <c r="F535" s="28"/>
      <c r="G535" s="28"/>
      <c r="H535" s="28"/>
      <c r="I535" s="28"/>
      <c r="J535" s="11"/>
    </row>
    <row r="536" spans="2:10" x14ac:dyDescent="0.35">
      <c r="B536" s="27"/>
      <c r="F536" s="11"/>
      <c r="J536" s="11"/>
    </row>
    <row r="537" spans="2:10" x14ac:dyDescent="0.35">
      <c r="B537" s="27"/>
      <c r="C537" s="89"/>
      <c r="D537" s="89"/>
      <c r="F537" s="11"/>
      <c r="G537" s="11"/>
      <c r="H537" s="11"/>
      <c r="I537" s="11"/>
      <c r="J537" s="11"/>
    </row>
    <row r="538" spans="2:10" x14ac:dyDescent="0.35">
      <c r="B538" s="27"/>
      <c r="D538" s="27"/>
      <c r="E538" s="33"/>
      <c r="F538" s="28"/>
      <c r="G538" s="28"/>
      <c r="H538" s="28"/>
      <c r="I538" s="28"/>
      <c r="J538" s="11"/>
    </row>
    <row r="539" spans="2:10" x14ac:dyDescent="0.35">
      <c r="B539" s="27"/>
      <c r="F539" s="28"/>
      <c r="G539" s="28"/>
      <c r="H539" s="28"/>
      <c r="I539" s="28"/>
      <c r="J539" s="11"/>
    </row>
    <row r="540" spans="2:10" x14ac:dyDescent="0.35">
      <c r="B540" s="27"/>
      <c r="F540" s="28"/>
      <c r="G540" s="28"/>
      <c r="H540" s="28"/>
      <c r="I540" s="28"/>
      <c r="J540" s="11"/>
    </row>
    <row r="541" spans="2:10" x14ac:dyDescent="0.35">
      <c r="B541" s="27"/>
      <c r="F541" s="28"/>
      <c r="G541" s="28"/>
      <c r="H541" s="28"/>
      <c r="I541" s="28"/>
      <c r="J541" s="11"/>
    </row>
    <row r="542" spans="2:10" x14ac:dyDescent="0.35">
      <c r="B542" s="27"/>
      <c r="F542" s="28"/>
      <c r="G542" s="28"/>
      <c r="H542" s="28"/>
      <c r="I542" s="28"/>
      <c r="J542" s="11"/>
    </row>
    <row r="543" spans="2:10" x14ac:dyDescent="0.35">
      <c r="B543" s="27"/>
      <c r="F543" s="28"/>
      <c r="G543" s="28"/>
      <c r="H543" s="28"/>
      <c r="I543" s="28"/>
      <c r="J543" s="11"/>
    </row>
    <row r="544" spans="2:10" x14ac:dyDescent="0.35">
      <c r="B544" s="27"/>
      <c r="F544" s="28"/>
      <c r="G544" s="28"/>
      <c r="H544" s="28"/>
      <c r="I544" s="28"/>
      <c r="J544" s="11"/>
    </row>
    <row r="545" spans="2:10" x14ac:dyDescent="0.35">
      <c r="B545" s="27"/>
      <c r="F545" s="28"/>
      <c r="G545" s="28"/>
      <c r="H545" s="28"/>
      <c r="I545" s="28"/>
      <c r="J545" s="11"/>
    </row>
    <row r="546" spans="2:10" x14ac:dyDescent="0.35">
      <c r="B546" s="27"/>
      <c r="F546" s="28"/>
      <c r="G546" s="28"/>
      <c r="H546" s="28"/>
      <c r="I546" s="28"/>
      <c r="J546" s="11"/>
    </row>
    <row r="547" spans="2:10" x14ac:dyDescent="0.35">
      <c r="B547" s="27"/>
      <c r="F547" s="28"/>
      <c r="G547" s="28"/>
      <c r="H547" s="28"/>
      <c r="I547" s="28"/>
      <c r="J547" s="11"/>
    </row>
    <row r="548" spans="2:10" x14ac:dyDescent="0.35">
      <c r="B548" s="27"/>
      <c r="F548" s="28"/>
      <c r="G548" s="28"/>
      <c r="H548" s="28"/>
      <c r="I548" s="28"/>
      <c r="J548" s="11"/>
    </row>
    <row r="549" spans="2:10" x14ac:dyDescent="0.35">
      <c r="B549" s="27"/>
      <c r="F549" s="28"/>
      <c r="G549" s="28"/>
      <c r="H549" s="28"/>
      <c r="I549" s="28"/>
      <c r="J549" s="11"/>
    </row>
    <row r="550" spans="2:10" x14ac:dyDescent="0.35">
      <c r="B550" s="27"/>
      <c r="F550" s="28"/>
      <c r="G550" s="28"/>
      <c r="H550" s="28"/>
      <c r="I550" s="28"/>
      <c r="J550" s="11"/>
    </row>
    <row r="551" spans="2:10" x14ac:dyDescent="0.35">
      <c r="B551" s="27"/>
      <c r="F551" s="28"/>
      <c r="G551" s="28"/>
      <c r="H551" s="28"/>
      <c r="I551" s="28"/>
      <c r="J551" s="11"/>
    </row>
    <row r="552" spans="2:10" x14ac:dyDescent="0.35">
      <c r="B552" s="27"/>
      <c r="F552" s="11"/>
      <c r="J552" s="11"/>
    </row>
    <row r="553" spans="2:10" x14ac:dyDescent="0.35">
      <c r="B553" s="27"/>
      <c r="D553" s="27"/>
      <c r="E553" s="33"/>
      <c r="F553" s="11"/>
      <c r="G553" s="11"/>
      <c r="H553" s="11"/>
      <c r="I553" s="11"/>
      <c r="J553" s="11"/>
    </row>
    <row r="554" spans="2:10" x14ac:dyDescent="0.35">
      <c r="B554" s="27"/>
      <c r="F554" s="11"/>
      <c r="G554" s="11"/>
      <c r="H554" s="11"/>
      <c r="I554" s="11"/>
      <c r="J554" s="11"/>
    </row>
    <row r="555" spans="2:10" x14ac:dyDescent="0.35">
      <c r="B555" s="27"/>
      <c r="F555" s="28"/>
      <c r="G555" s="28"/>
      <c r="H555" s="28"/>
      <c r="I555" s="28"/>
      <c r="J555" s="11"/>
    </row>
    <row r="556" spans="2:10" x14ac:dyDescent="0.35">
      <c r="B556" s="27"/>
      <c r="F556" s="28"/>
      <c r="G556" s="28"/>
      <c r="H556" s="28"/>
      <c r="I556" s="28"/>
      <c r="J556" s="11"/>
    </row>
    <row r="557" spans="2:10" x14ac:dyDescent="0.35">
      <c r="B557" s="27"/>
      <c r="F557" s="28"/>
      <c r="G557" s="28"/>
      <c r="H557" s="28"/>
      <c r="I557" s="28"/>
      <c r="J557" s="11"/>
    </row>
    <row r="558" spans="2:10" x14ac:dyDescent="0.35">
      <c r="B558" s="27"/>
      <c r="F558" s="28"/>
      <c r="G558" s="28"/>
      <c r="H558" s="28"/>
      <c r="I558" s="28"/>
      <c r="J558" s="11"/>
    </row>
    <row r="559" spans="2:10" x14ac:dyDescent="0.35">
      <c r="B559" s="27"/>
      <c r="F559" s="28"/>
      <c r="G559" s="28"/>
      <c r="H559" s="28"/>
      <c r="I559" s="28"/>
      <c r="J559" s="11"/>
    </row>
    <row r="560" spans="2:10" x14ac:dyDescent="0.35">
      <c r="B560" s="27"/>
      <c r="G560" s="28"/>
      <c r="H560" s="28"/>
      <c r="I560" s="28"/>
      <c r="J560" s="11"/>
    </row>
    <row r="561" spans="2:10" x14ac:dyDescent="0.35">
      <c r="B561" s="27"/>
      <c r="F561" s="28"/>
      <c r="G561" s="28"/>
      <c r="H561" s="28"/>
      <c r="I561" s="28"/>
      <c r="J561" s="11"/>
    </row>
    <row r="562" spans="2:10" x14ac:dyDescent="0.35">
      <c r="B562" s="27"/>
      <c r="F562" s="28"/>
      <c r="G562" s="28"/>
      <c r="H562" s="28"/>
      <c r="I562" s="28"/>
      <c r="J562" s="11"/>
    </row>
    <row r="563" spans="2:10" x14ac:dyDescent="0.35">
      <c r="B563" s="27"/>
      <c r="F563" s="28"/>
      <c r="G563" s="28"/>
      <c r="H563" s="28"/>
      <c r="I563" s="28"/>
      <c r="J563" s="11"/>
    </row>
    <row r="564" spans="2:10" x14ac:dyDescent="0.35">
      <c r="B564" s="27"/>
      <c r="F564" s="28"/>
      <c r="G564" s="28"/>
      <c r="H564" s="28"/>
      <c r="I564" s="28"/>
      <c r="J564" s="11"/>
    </row>
    <row r="565" spans="2:10" x14ac:dyDescent="0.35">
      <c r="B565" s="27"/>
      <c r="F565" s="28"/>
      <c r="G565" s="28"/>
      <c r="H565" s="28"/>
      <c r="I565" s="28"/>
      <c r="J565" s="11"/>
    </row>
    <row r="566" spans="2:10" x14ac:dyDescent="0.35">
      <c r="B566" s="27"/>
      <c r="F566" s="28"/>
      <c r="G566" s="28"/>
      <c r="H566" s="28"/>
      <c r="I566" s="28"/>
      <c r="J566" s="11"/>
    </row>
    <row r="567" spans="2:10" x14ac:dyDescent="0.35">
      <c r="B567" s="27"/>
      <c r="F567" s="28"/>
      <c r="G567" s="28"/>
      <c r="H567" s="28"/>
      <c r="I567" s="28"/>
      <c r="J567" s="11"/>
    </row>
    <row r="568" spans="2:10" x14ac:dyDescent="0.35">
      <c r="B568" s="27"/>
      <c r="F568" s="28"/>
      <c r="G568" s="28"/>
      <c r="H568" s="28"/>
      <c r="I568" s="28"/>
      <c r="J568" s="11"/>
    </row>
    <row r="569" spans="2:10" x14ac:dyDescent="0.35">
      <c r="B569" s="27"/>
      <c r="F569" s="28"/>
      <c r="G569" s="28"/>
      <c r="H569" s="28"/>
      <c r="I569" s="28"/>
      <c r="J569" s="11"/>
    </row>
    <row r="570" spans="2:10" x14ac:dyDescent="0.35">
      <c r="B570" s="27"/>
      <c r="F570" s="28"/>
      <c r="G570" s="28"/>
      <c r="H570" s="28"/>
      <c r="I570" s="28"/>
      <c r="J570" s="11"/>
    </row>
    <row r="571" spans="2:10" x14ac:dyDescent="0.35">
      <c r="B571" s="27"/>
      <c r="F571" s="28"/>
      <c r="G571" s="28"/>
      <c r="H571" s="28"/>
      <c r="I571" s="28"/>
      <c r="J571" s="11"/>
    </row>
    <row r="572" spans="2:10" x14ac:dyDescent="0.35">
      <c r="B572" s="27"/>
      <c r="F572" s="11"/>
      <c r="J572" s="11"/>
    </row>
    <row r="573" spans="2:10" x14ac:dyDescent="0.35">
      <c r="B573" s="27"/>
      <c r="C573" s="89"/>
      <c r="D573" s="89"/>
      <c r="F573" s="11"/>
      <c r="G573" s="11"/>
      <c r="H573" s="11"/>
      <c r="I573" s="11"/>
      <c r="J573" s="11"/>
    </row>
    <row r="574" spans="2:10" x14ac:dyDescent="0.35">
      <c r="B574" s="27"/>
      <c r="D574" s="27"/>
      <c r="E574" s="33"/>
      <c r="F574" s="28"/>
      <c r="G574" s="28"/>
      <c r="H574" s="28"/>
      <c r="I574" s="28"/>
      <c r="J574" s="11"/>
    </row>
    <row r="575" spans="2:10" x14ac:dyDescent="0.35">
      <c r="B575" s="27"/>
      <c r="F575" s="28"/>
      <c r="G575" s="28"/>
      <c r="H575" s="28"/>
      <c r="I575" s="28"/>
      <c r="J575" s="11"/>
    </row>
    <row r="576" spans="2:10" x14ac:dyDescent="0.35">
      <c r="B576" s="27"/>
      <c r="F576" s="28"/>
      <c r="G576" s="28"/>
      <c r="H576" s="28"/>
      <c r="I576" s="28"/>
      <c r="J576" s="11"/>
    </row>
    <row r="577" spans="2:10" x14ac:dyDescent="0.35">
      <c r="B577" s="27"/>
      <c r="F577" s="28"/>
      <c r="G577" s="28"/>
      <c r="H577" s="28"/>
      <c r="I577" s="28"/>
      <c r="J577" s="11"/>
    </row>
    <row r="578" spans="2:10" x14ac:dyDescent="0.35">
      <c r="B578" s="27"/>
      <c r="F578" s="28"/>
      <c r="G578" s="28"/>
      <c r="H578" s="28"/>
      <c r="I578" s="28"/>
      <c r="J578" s="11"/>
    </row>
    <row r="579" spans="2:10" x14ac:dyDescent="0.35">
      <c r="B579" s="27"/>
      <c r="F579" s="28"/>
      <c r="G579" s="28"/>
      <c r="H579" s="28"/>
      <c r="I579" s="28"/>
      <c r="J579" s="11"/>
    </row>
    <row r="580" spans="2:10" x14ac:dyDescent="0.35">
      <c r="B580" s="27"/>
      <c r="F580" s="28"/>
      <c r="G580" s="28"/>
      <c r="H580" s="28"/>
      <c r="I580" s="28"/>
      <c r="J580" s="11"/>
    </row>
    <row r="581" spans="2:10" x14ac:dyDescent="0.35">
      <c r="B581" s="27"/>
      <c r="F581" s="28"/>
      <c r="G581" s="28"/>
      <c r="H581" s="28"/>
      <c r="I581" s="28"/>
      <c r="J581" s="11"/>
    </row>
    <row r="582" spans="2:10" x14ac:dyDescent="0.35">
      <c r="B582" s="27"/>
      <c r="F582" s="28"/>
      <c r="G582" s="28"/>
      <c r="H582" s="28"/>
      <c r="I582" s="28"/>
      <c r="J582" s="11"/>
    </row>
    <row r="583" spans="2:10" x14ac:dyDescent="0.35">
      <c r="B583" s="27"/>
      <c r="F583" s="28"/>
      <c r="G583" s="28"/>
      <c r="H583" s="28"/>
      <c r="I583" s="28"/>
      <c r="J583" s="11"/>
    </row>
    <row r="584" spans="2:10" x14ac:dyDescent="0.35">
      <c r="B584" s="27"/>
      <c r="F584" s="28"/>
      <c r="G584" s="28"/>
      <c r="H584" s="28"/>
      <c r="I584" s="28"/>
      <c r="J584" s="11"/>
    </row>
    <row r="585" spans="2:10" x14ac:dyDescent="0.35">
      <c r="B585" s="27"/>
      <c r="F585" s="28"/>
      <c r="G585" s="28"/>
      <c r="H585" s="28"/>
      <c r="I585" s="28"/>
      <c r="J585" s="11"/>
    </row>
    <row r="586" spans="2:10" x14ac:dyDescent="0.35">
      <c r="B586" s="27"/>
      <c r="F586" s="28"/>
      <c r="G586" s="28"/>
      <c r="H586" s="28"/>
      <c r="I586" s="28"/>
      <c r="J586" s="11"/>
    </row>
    <row r="587" spans="2:10" x14ac:dyDescent="0.35">
      <c r="B587" s="27"/>
      <c r="F587" s="28"/>
      <c r="G587" s="28"/>
      <c r="H587" s="28"/>
      <c r="I587" s="28"/>
      <c r="J587" s="11"/>
    </row>
    <row r="588" spans="2:10" x14ac:dyDescent="0.35">
      <c r="B588" s="27"/>
      <c r="F588" s="11"/>
      <c r="J588" s="11"/>
    </row>
    <row r="589" spans="2:10" x14ac:dyDescent="0.35">
      <c r="B589" s="27"/>
      <c r="D589" s="27"/>
      <c r="E589" s="33"/>
      <c r="F589" s="11"/>
      <c r="G589" s="11"/>
      <c r="H589" s="11"/>
      <c r="I589" s="11"/>
      <c r="J589" s="11"/>
    </row>
    <row r="590" spans="2:10" x14ac:dyDescent="0.35">
      <c r="B590" s="27"/>
      <c r="F590" s="11"/>
      <c r="G590" s="11"/>
      <c r="H590" s="11"/>
      <c r="I590" s="11"/>
      <c r="J590" s="11"/>
    </row>
    <row r="591" spans="2:10" x14ac:dyDescent="0.35">
      <c r="B591" s="27"/>
      <c r="F591" s="28"/>
      <c r="G591" s="28"/>
      <c r="H591" s="28"/>
      <c r="I591" s="28"/>
      <c r="J591" s="11"/>
    </row>
    <row r="592" spans="2:10" x14ac:dyDescent="0.35">
      <c r="B592" s="27"/>
      <c r="F592" s="28"/>
      <c r="G592" s="28"/>
      <c r="H592" s="28"/>
      <c r="I592" s="28"/>
      <c r="J592" s="11"/>
    </row>
    <row r="593" spans="2:10" x14ac:dyDescent="0.35">
      <c r="B593" s="27"/>
      <c r="F593" s="28"/>
      <c r="G593" s="28"/>
      <c r="H593" s="28"/>
      <c r="I593" s="28"/>
      <c r="J593" s="11"/>
    </row>
    <row r="594" spans="2:10" x14ac:dyDescent="0.35">
      <c r="B594" s="27"/>
      <c r="F594" s="28"/>
      <c r="G594" s="28"/>
      <c r="H594" s="28"/>
      <c r="I594" s="28"/>
      <c r="J594" s="11"/>
    </row>
    <row r="595" spans="2:10" x14ac:dyDescent="0.35">
      <c r="B595" s="27"/>
      <c r="F595" s="28"/>
      <c r="G595" s="28"/>
      <c r="H595" s="28"/>
      <c r="I595" s="28"/>
      <c r="J595" s="11"/>
    </row>
    <row r="596" spans="2:10" x14ac:dyDescent="0.35">
      <c r="B596" s="27"/>
      <c r="G596" s="28"/>
      <c r="H596" s="28"/>
      <c r="I596" s="28"/>
      <c r="J596" s="11"/>
    </row>
    <row r="597" spans="2:10" x14ac:dyDescent="0.35">
      <c r="B597" s="27"/>
      <c r="F597" s="28"/>
      <c r="G597" s="28"/>
      <c r="H597" s="28"/>
      <c r="I597" s="28"/>
      <c r="J597" s="11"/>
    </row>
    <row r="598" spans="2:10" x14ac:dyDescent="0.35">
      <c r="B598" s="27"/>
      <c r="F598" s="28"/>
      <c r="G598" s="28"/>
      <c r="H598" s="28"/>
      <c r="I598" s="28"/>
      <c r="J598" s="11"/>
    </row>
    <row r="599" spans="2:10" x14ac:dyDescent="0.35">
      <c r="B599" s="27"/>
      <c r="F599" s="28"/>
      <c r="G599" s="28"/>
      <c r="H599" s="28"/>
      <c r="I599" s="28"/>
      <c r="J599" s="11"/>
    </row>
    <row r="600" spans="2:10" x14ac:dyDescent="0.35">
      <c r="B600" s="27"/>
      <c r="F600" s="28"/>
      <c r="G600" s="28"/>
      <c r="H600" s="28"/>
      <c r="I600" s="28"/>
      <c r="J600" s="11"/>
    </row>
    <row r="601" spans="2:10" x14ac:dyDescent="0.35">
      <c r="B601" s="27"/>
      <c r="F601" s="28"/>
      <c r="G601" s="28"/>
      <c r="H601" s="28"/>
      <c r="I601" s="28"/>
      <c r="J601" s="11"/>
    </row>
    <row r="602" spans="2:10" x14ac:dyDescent="0.35">
      <c r="B602" s="27"/>
      <c r="F602" s="28"/>
      <c r="G602" s="28"/>
      <c r="H602" s="28"/>
      <c r="I602" s="28"/>
      <c r="J602" s="11"/>
    </row>
    <row r="603" spans="2:10" x14ac:dyDescent="0.35">
      <c r="B603" s="27"/>
      <c r="F603" s="28"/>
      <c r="G603" s="28"/>
      <c r="H603" s="28"/>
      <c r="I603" s="28"/>
      <c r="J603" s="11"/>
    </row>
    <row r="604" spans="2:10" x14ac:dyDescent="0.35">
      <c r="B604" s="27"/>
      <c r="F604" s="28"/>
      <c r="G604" s="28"/>
      <c r="H604" s="28"/>
      <c r="I604" s="28"/>
      <c r="J604" s="11"/>
    </row>
    <row r="605" spans="2:10" x14ac:dyDescent="0.35">
      <c r="B605" s="27"/>
      <c r="F605" s="28"/>
      <c r="G605" s="28"/>
      <c r="H605" s="28"/>
      <c r="I605" s="28"/>
      <c r="J605" s="11"/>
    </row>
    <row r="606" spans="2:10" x14ac:dyDescent="0.35">
      <c r="B606" s="27"/>
      <c r="F606" s="28"/>
      <c r="G606" s="28"/>
      <c r="H606" s="28"/>
      <c r="I606" s="28"/>
      <c r="J606" s="11"/>
    </row>
    <row r="607" spans="2:10" x14ac:dyDescent="0.35">
      <c r="B607" s="27"/>
      <c r="F607" s="28"/>
      <c r="G607" s="28"/>
      <c r="H607" s="28"/>
      <c r="I607" s="28"/>
      <c r="J607" s="11"/>
    </row>
    <row r="608" spans="2:10" x14ac:dyDescent="0.35">
      <c r="B608" s="27"/>
      <c r="F608" s="11"/>
      <c r="J608" s="11"/>
    </row>
    <row r="609" spans="2:10" x14ac:dyDescent="0.35">
      <c r="B609" s="27"/>
      <c r="C609" s="89"/>
      <c r="D609" s="89"/>
      <c r="F609" s="11"/>
      <c r="G609" s="11"/>
      <c r="H609" s="11"/>
      <c r="I609" s="11"/>
      <c r="J609" s="11"/>
    </row>
    <row r="610" spans="2:10" x14ac:dyDescent="0.35">
      <c r="B610" s="27"/>
      <c r="D610" s="27"/>
      <c r="E610" s="33"/>
      <c r="F610" s="28"/>
      <c r="G610" s="28"/>
      <c r="H610" s="28"/>
      <c r="I610" s="28"/>
      <c r="J610" s="11"/>
    </row>
    <row r="611" spans="2:10" x14ac:dyDescent="0.35">
      <c r="B611" s="27"/>
      <c r="F611" s="28"/>
      <c r="G611" s="28"/>
      <c r="H611" s="28"/>
      <c r="I611" s="28"/>
      <c r="J611" s="11"/>
    </row>
    <row r="612" spans="2:10" x14ac:dyDescent="0.35">
      <c r="B612" s="27"/>
      <c r="F612" s="28"/>
      <c r="G612" s="28"/>
      <c r="H612" s="28"/>
      <c r="I612" s="28"/>
      <c r="J612" s="11"/>
    </row>
    <row r="613" spans="2:10" x14ac:dyDescent="0.35">
      <c r="B613" s="27"/>
      <c r="F613" s="28"/>
      <c r="G613" s="28"/>
      <c r="H613" s="28"/>
      <c r="I613" s="28"/>
      <c r="J613" s="11"/>
    </row>
    <row r="614" spans="2:10" x14ac:dyDescent="0.35">
      <c r="B614" s="27"/>
      <c r="F614" s="28"/>
      <c r="G614" s="28"/>
      <c r="H614" s="28"/>
      <c r="I614" s="28"/>
      <c r="J614" s="11"/>
    </row>
    <row r="615" spans="2:10" x14ac:dyDescent="0.35">
      <c r="B615" s="27"/>
      <c r="F615" s="28"/>
      <c r="G615" s="28"/>
      <c r="H615" s="28"/>
      <c r="I615" s="28"/>
      <c r="J615" s="11"/>
    </row>
    <row r="616" spans="2:10" x14ac:dyDescent="0.35">
      <c r="B616" s="27"/>
      <c r="F616" s="28"/>
      <c r="G616" s="28"/>
      <c r="H616" s="28"/>
      <c r="I616" s="28"/>
      <c r="J616" s="11"/>
    </row>
    <row r="617" spans="2:10" x14ac:dyDescent="0.35">
      <c r="B617" s="27"/>
      <c r="F617" s="28"/>
      <c r="G617" s="28"/>
      <c r="H617" s="28"/>
      <c r="I617" s="28"/>
      <c r="J617" s="11"/>
    </row>
    <row r="618" spans="2:10" x14ac:dyDescent="0.35">
      <c r="B618" s="27"/>
      <c r="F618" s="28"/>
      <c r="G618" s="28"/>
      <c r="H618" s="28"/>
      <c r="I618" s="28"/>
      <c r="J618" s="11"/>
    </row>
    <row r="619" spans="2:10" x14ac:dyDescent="0.35">
      <c r="B619" s="27"/>
      <c r="F619" s="28"/>
      <c r="G619" s="28"/>
      <c r="H619" s="28"/>
      <c r="I619" s="28"/>
      <c r="J619" s="11"/>
    </row>
    <row r="620" spans="2:10" x14ac:dyDescent="0.35">
      <c r="B620" s="27"/>
      <c r="F620" s="28"/>
      <c r="G620" s="28"/>
      <c r="H620" s="28"/>
      <c r="I620" s="28"/>
      <c r="J620" s="11"/>
    </row>
    <row r="621" spans="2:10" x14ac:dyDescent="0.35">
      <c r="B621" s="27"/>
      <c r="F621" s="28"/>
      <c r="G621" s="28"/>
      <c r="H621" s="28"/>
      <c r="I621" s="28"/>
      <c r="J621" s="11"/>
    </row>
    <row r="622" spans="2:10" x14ac:dyDescent="0.35">
      <c r="B622" s="27"/>
      <c r="F622" s="28"/>
      <c r="G622" s="28"/>
      <c r="H622" s="28"/>
      <c r="I622" s="28"/>
      <c r="J622" s="11"/>
    </row>
    <row r="623" spans="2:10" x14ac:dyDescent="0.35">
      <c r="B623" s="27"/>
      <c r="F623" s="28"/>
      <c r="G623" s="28"/>
      <c r="H623" s="28"/>
      <c r="I623" s="28"/>
      <c r="J623" s="11"/>
    </row>
    <row r="624" spans="2:10" x14ac:dyDescent="0.35">
      <c r="B624" s="27"/>
      <c r="F624" s="11"/>
      <c r="J624" s="11"/>
    </row>
    <row r="625" spans="2:10" x14ac:dyDescent="0.35">
      <c r="B625" s="27"/>
      <c r="D625" s="27"/>
      <c r="E625" s="33"/>
      <c r="F625" s="11"/>
      <c r="G625" s="11"/>
      <c r="H625" s="11"/>
      <c r="I625" s="11"/>
      <c r="J625" s="11"/>
    </row>
    <row r="626" spans="2:10" x14ac:dyDescent="0.35">
      <c r="B626" s="27"/>
      <c r="F626" s="11"/>
      <c r="G626" s="11"/>
      <c r="H626" s="11"/>
      <c r="I626" s="11"/>
      <c r="J626" s="11"/>
    </row>
    <row r="627" spans="2:10" x14ac:dyDescent="0.35">
      <c r="B627" s="27"/>
      <c r="F627" s="28"/>
      <c r="G627" s="28"/>
      <c r="H627" s="28"/>
      <c r="I627" s="28"/>
      <c r="J627" s="11"/>
    </row>
    <row r="628" spans="2:10" x14ac:dyDescent="0.35">
      <c r="B628" s="27"/>
      <c r="F628" s="28"/>
      <c r="G628" s="28"/>
      <c r="H628" s="28"/>
      <c r="I628" s="28"/>
      <c r="J628" s="11"/>
    </row>
    <row r="629" spans="2:10" x14ac:dyDescent="0.35">
      <c r="B629" s="27"/>
      <c r="F629" s="28"/>
      <c r="G629" s="28"/>
      <c r="H629" s="28"/>
      <c r="I629" s="28"/>
      <c r="J629" s="11"/>
    </row>
    <row r="630" spans="2:10" x14ac:dyDescent="0.35">
      <c r="B630" s="27"/>
      <c r="F630" s="28"/>
      <c r="G630" s="28"/>
      <c r="H630" s="28"/>
      <c r="I630" s="28"/>
      <c r="J630" s="11"/>
    </row>
    <row r="631" spans="2:10" x14ac:dyDescent="0.35">
      <c r="B631" s="27"/>
      <c r="F631" s="28"/>
      <c r="G631" s="28"/>
      <c r="H631" s="28"/>
      <c r="I631" s="28"/>
      <c r="J631" s="11"/>
    </row>
    <row r="632" spans="2:10" x14ac:dyDescent="0.35">
      <c r="B632" s="27"/>
      <c r="G632" s="28"/>
      <c r="H632" s="28"/>
      <c r="I632" s="28"/>
      <c r="J632" s="11"/>
    </row>
    <row r="633" spans="2:10" x14ac:dyDescent="0.35">
      <c r="B633" s="27"/>
      <c r="F633" s="28"/>
      <c r="G633" s="28"/>
      <c r="H633" s="28"/>
      <c r="I633" s="28"/>
      <c r="J633" s="11"/>
    </row>
    <row r="634" spans="2:10" x14ac:dyDescent="0.35">
      <c r="B634" s="27"/>
      <c r="F634" s="28"/>
      <c r="G634" s="28"/>
      <c r="H634" s="28"/>
      <c r="I634" s="28"/>
      <c r="J634" s="11"/>
    </row>
    <row r="635" spans="2:10" x14ac:dyDescent="0.35">
      <c r="B635" s="27"/>
      <c r="F635" s="28"/>
      <c r="G635" s="28"/>
      <c r="H635" s="28"/>
      <c r="I635" s="28"/>
      <c r="J635" s="11"/>
    </row>
    <row r="636" spans="2:10" x14ac:dyDescent="0.35">
      <c r="B636" s="27"/>
      <c r="F636" s="28"/>
      <c r="G636" s="28"/>
      <c r="H636" s="28"/>
      <c r="I636" s="28"/>
      <c r="J636" s="11"/>
    </row>
    <row r="637" spans="2:10" x14ac:dyDescent="0.35">
      <c r="B637" s="27"/>
      <c r="F637" s="28"/>
      <c r="G637" s="28"/>
      <c r="H637" s="28"/>
      <c r="I637" s="28"/>
      <c r="J637" s="11"/>
    </row>
    <row r="638" spans="2:10" x14ac:dyDescent="0.35">
      <c r="B638" s="27"/>
      <c r="F638" s="28"/>
      <c r="G638" s="28"/>
      <c r="H638" s="28"/>
      <c r="I638" s="28"/>
      <c r="J638" s="11"/>
    </row>
    <row r="639" spans="2:10" x14ac:dyDescent="0.35">
      <c r="B639" s="27"/>
      <c r="F639" s="28"/>
      <c r="G639" s="28"/>
      <c r="H639" s="28"/>
      <c r="I639" s="28"/>
      <c r="J639" s="11"/>
    </row>
    <row r="640" spans="2:10" x14ac:dyDescent="0.35">
      <c r="B640" s="27"/>
      <c r="F640" s="28"/>
      <c r="G640" s="28"/>
      <c r="H640" s="28"/>
      <c r="I640" s="28"/>
      <c r="J640" s="11"/>
    </row>
    <row r="641" spans="2:10" x14ac:dyDescent="0.35">
      <c r="B641" s="27"/>
      <c r="F641" s="28"/>
      <c r="G641" s="28"/>
      <c r="H641" s="28"/>
      <c r="I641" s="28"/>
      <c r="J641" s="11"/>
    </row>
    <row r="642" spans="2:10" x14ac:dyDescent="0.35">
      <c r="B642" s="27"/>
      <c r="F642" s="28"/>
      <c r="G642" s="28"/>
      <c r="H642" s="28"/>
      <c r="I642" s="28"/>
      <c r="J642" s="11"/>
    </row>
    <row r="643" spans="2:10" x14ac:dyDescent="0.35">
      <c r="B643" s="27"/>
      <c r="F643" s="28"/>
      <c r="G643" s="28"/>
      <c r="H643" s="28"/>
      <c r="I643" s="28"/>
      <c r="J643" s="11"/>
    </row>
    <row r="644" spans="2:10" x14ac:dyDescent="0.35">
      <c r="B644" s="27"/>
      <c r="F644" s="11"/>
      <c r="J644" s="11"/>
    </row>
    <row r="645" spans="2:10" x14ac:dyDescent="0.35">
      <c r="B645" s="27"/>
      <c r="C645" s="89"/>
      <c r="D645" s="89"/>
      <c r="F645" s="11"/>
      <c r="G645" s="11"/>
      <c r="H645" s="11"/>
      <c r="I645" s="11"/>
      <c r="J645" s="11"/>
    </row>
  </sheetData>
  <autoFilter ref="B6:J645" xr:uid="{98FE3E9C-BDF3-4B12-B0FD-561039F20090}"/>
  <mergeCells count="12">
    <mergeCell ref="C645:D645"/>
    <mergeCell ref="C249:D249"/>
    <mergeCell ref="C285:D285"/>
    <mergeCell ref="C321:D321"/>
    <mergeCell ref="C357:D357"/>
    <mergeCell ref="C393:D393"/>
    <mergeCell ref="C429:D429"/>
    <mergeCell ref="C465:D465"/>
    <mergeCell ref="C501:D501"/>
    <mergeCell ref="C537:D537"/>
    <mergeCell ref="C573:D573"/>
    <mergeCell ref="C609:D609"/>
  </mergeCells>
  <pageMargins left="0.7" right="0.7" top="0.78740157500000008" bottom="0.78740157500000008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5E5D8-5119-4CD1-8414-B9A9E905C3FB}">
  <dimension ref="B1:L246"/>
  <sheetViews>
    <sheetView tabSelected="1" workbookViewId="0">
      <pane xSplit="3" ySplit="6" topLeftCell="D7" activePane="bottomRight" state="frozen"/>
      <selection activeCell="N12" sqref="N12"/>
      <selection pane="topRight"/>
      <selection pane="bottomLeft"/>
      <selection pane="bottomRight" activeCell="E2" sqref="E2"/>
    </sheetView>
  </sheetViews>
  <sheetFormatPr defaultColWidth="10.81640625" defaultRowHeight="14.5" x14ac:dyDescent="0.35"/>
  <cols>
    <col min="1" max="1" width="7.7265625" bestFit="1" customWidth="1"/>
    <col min="2" max="2" width="10.453125" customWidth="1"/>
    <col min="3" max="3" width="12.453125" customWidth="1"/>
    <col min="4" max="4" width="12.1796875" bestFit="1" customWidth="1"/>
    <col min="5" max="5" width="15.26953125" style="1" bestFit="1" customWidth="1"/>
    <col min="6" max="6" width="9.26953125" bestFit="1" customWidth="1"/>
    <col min="7" max="7" width="12.7265625" bestFit="1" customWidth="1"/>
    <col min="8" max="8" width="13.26953125" bestFit="1" customWidth="1"/>
    <col min="9" max="9" width="10.7265625" customWidth="1"/>
    <col min="10" max="10" width="13.26953125" customWidth="1"/>
  </cols>
  <sheetData>
    <row r="1" spans="2:12" x14ac:dyDescent="0.35">
      <c r="B1" s="39" t="s">
        <v>0</v>
      </c>
    </row>
    <row r="2" spans="2:12" x14ac:dyDescent="0.35">
      <c r="B2" s="40" t="s">
        <v>1</v>
      </c>
      <c r="F2" s="41"/>
      <c r="G2" s="41"/>
      <c r="H2" s="41"/>
      <c r="I2" s="41"/>
      <c r="J2" s="41"/>
    </row>
    <row r="4" spans="2:12" x14ac:dyDescent="0.35">
      <c r="F4" s="19"/>
      <c r="G4" s="19"/>
      <c r="H4" s="19"/>
      <c r="I4" s="19"/>
      <c r="J4" s="19"/>
    </row>
    <row r="5" spans="2:12" x14ac:dyDescent="0.35">
      <c r="B5" s="39"/>
      <c r="D5" s="39"/>
      <c r="E5" s="19"/>
      <c r="F5" s="41"/>
      <c r="G5" s="41"/>
      <c r="H5" s="41"/>
      <c r="I5" s="41"/>
      <c r="J5" s="41"/>
    </row>
    <row r="6" spans="2:12" x14ac:dyDescent="0.35">
      <c r="B6" s="42" t="s">
        <v>2</v>
      </c>
      <c r="C6" s="23" t="s">
        <v>3</v>
      </c>
      <c r="D6" s="24" t="s">
        <v>44</v>
      </c>
      <c r="E6" s="24" t="s">
        <v>45</v>
      </c>
      <c r="F6" s="25" t="s">
        <v>127</v>
      </c>
      <c r="G6" s="25" t="s">
        <v>46</v>
      </c>
      <c r="H6" s="23" t="s">
        <v>47</v>
      </c>
      <c r="I6" s="25" t="s">
        <v>48</v>
      </c>
      <c r="J6" s="26" t="s">
        <v>49</v>
      </c>
      <c r="L6" s="83"/>
    </row>
    <row r="7" spans="2:12" x14ac:dyDescent="0.35">
      <c r="B7" s="43" t="s">
        <v>6</v>
      </c>
      <c r="C7" s="1" t="s">
        <v>50</v>
      </c>
      <c r="D7" s="1" t="s">
        <v>8</v>
      </c>
      <c r="E7" s="90"/>
      <c r="F7" s="41">
        <v>0</v>
      </c>
      <c r="G7" s="41">
        <v>0</v>
      </c>
      <c r="H7" s="41">
        <v>0</v>
      </c>
      <c r="I7" s="41">
        <f>0.1/0.9*SUM(F7:H7)</f>
        <v>0</v>
      </c>
      <c r="J7" s="75">
        <f>SUM(F7:I7)</f>
        <v>0</v>
      </c>
    </row>
    <row r="8" spans="2:12" x14ac:dyDescent="0.35">
      <c r="B8" s="43" t="s">
        <v>6</v>
      </c>
      <c r="C8" s="1" t="s">
        <v>50</v>
      </c>
      <c r="D8" s="1" t="s">
        <v>9</v>
      </c>
      <c r="E8" s="1" t="s">
        <v>53</v>
      </c>
      <c r="F8" s="41">
        <v>0.59336781093619251</v>
      </c>
      <c r="G8" s="41">
        <v>0.21039661016949152</v>
      </c>
      <c r="H8" s="41">
        <v>4.6967474621627359</v>
      </c>
      <c r="I8" s="41">
        <f>0.1/0.9*SUM(F8:H8)</f>
        <v>0.61116798702982444</v>
      </c>
      <c r="J8" s="75">
        <f>SUM(F8:I8)</f>
        <v>6.1116798702982438</v>
      </c>
    </row>
    <row r="9" spans="2:12" x14ac:dyDescent="0.35">
      <c r="B9" s="43" t="s">
        <v>6</v>
      </c>
      <c r="C9" s="1" t="s">
        <v>50</v>
      </c>
      <c r="D9" s="1" t="s">
        <v>10</v>
      </c>
      <c r="E9" s="90" t="s">
        <v>54</v>
      </c>
      <c r="F9" s="41">
        <v>0</v>
      </c>
      <c r="G9" s="41">
        <v>10.11605466101695</v>
      </c>
      <c r="H9" s="41">
        <v>166.97056894540287</v>
      </c>
      <c r="I9" s="41">
        <f>0.1/0.9*SUM(F9:H9)</f>
        <v>19.676291511824427</v>
      </c>
      <c r="J9" s="75">
        <f>SUM(F9:I9)</f>
        <v>196.76291511824425</v>
      </c>
    </row>
    <row r="10" spans="2:12" x14ac:dyDescent="0.35">
      <c r="B10" s="43" t="s">
        <v>6</v>
      </c>
      <c r="C10" s="1" t="s">
        <v>50</v>
      </c>
      <c r="D10" s="1" t="s">
        <v>11</v>
      </c>
      <c r="E10" s="90"/>
      <c r="F10" s="41">
        <v>0</v>
      </c>
      <c r="G10" s="41">
        <v>0</v>
      </c>
      <c r="H10" s="41">
        <v>0</v>
      </c>
      <c r="I10" s="41">
        <f>0.1/0.9*SUM(F10:H10)</f>
        <v>0</v>
      </c>
      <c r="J10" s="75">
        <f>SUM(F10:I10)</f>
        <v>0</v>
      </c>
    </row>
    <row r="11" spans="2:12" x14ac:dyDescent="0.35">
      <c r="B11" s="43" t="s">
        <v>6</v>
      </c>
      <c r="C11" s="1" t="s">
        <v>50</v>
      </c>
      <c r="D11" s="1" t="s">
        <v>12</v>
      </c>
      <c r="E11" s="90"/>
      <c r="F11" s="41">
        <v>0</v>
      </c>
      <c r="G11" s="41">
        <v>0</v>
      </c>
      <c r="H11" s="41">
        <v>0</v>
      </c>
      <c r="I11" s="41">
        <f>0.1/0.9*SUM(F11:H11)</f>
        <v>0</v>
      </c>
      <c r="J11" s="75">
        <f>SUM(F11:I11)</f>
        <v>0</v>
      </c>
    </row>
    <row r="12" spans="2:12" x14ac:dyDescent="0.35">
      <c r="B12" s="43" t="s">
        <v>6</v>
      </c>
      <c r="C12" s="1" t="s">
        <v>50</v>
      </c>
      <c r="D12" s="1" t="s">
        <v>20</v>
      </c>
      <c r="E12" s="1" t="s">
        <v>51</v>
      </c>
      <c r="F12" s="41">
        <v>7.5014780807710739</v>
      </c>
      <c r="G12" s="41">
        <v>0.80321999999999993</v>
      </c>
      <c r="H12" s="41">
        <v>51.808313930399997</v>
      </c>
      <c r="I12" s="41">
        <f>0.1/0.9*SUM(F12:H12)</f>
        <v>6.6792235567967859</v>
      </c>
      <c r="J12" s="75">
        <f>SUM(F12:I12)</f>
        <v>66.792235567967865</v>
      </c>
    </row>
    <row r="13" spans="2:12" x14ac:dyDescent="0.35">
      <c r="B13" s="43" t="s">
        <v>6</v>
      </c>
      <c r="C13" s="1" t="s">
        <v>50</v>
      </c>
      <c r="D13" s="1" t="s">
        <v>13</v>
      </c>
      <c r="F13" s="41">
        <v>0</v>
      </c>
      <c r="G13" s="41">
        <v>0</v>
      </c>
      <c r="H13" s="41">
        <v>0</v>
      </c>
      <c r="I13" s="41">
        <f>0.1/0.9*SUM(F13:H13)</f>
        <v>0</v>
      </c>
      <c r="J13" s="75">
        <f>SUM(F13:I13)</f>
        <v>0</v>
      </c>
    </row>
    <row r="14" spans="2:12" x14ac:dyDescent="0.35">
      <c r="B14" s="43" t="s">
        <v>6</v>
      </c>
      <c r="C14" s="1" t="s">
        <v>50</v>
      </c>
      <c r="D14" s="1" t="s">
        <v>14</v>
      </c>
      <c r="E14" s="90"/>
      <c r="F14" s="41">
        <v>0</v>
      </c>
      <c r="G14" s="41">
        <v>0</v>
      </c>
      <c r="H14" s="41">
        <v>7.6051396159834308</v>
      </c>
      <c r="I14" s="41">
        <f>0.1/0.9*SUM(F14:H14)</f>
        <v>0.8450155128870479</v>
      </c>
      <c r="J14" s="75">
        <f>SUM(F14:I14)</f>
        <v>8.4501551288704793</v>
      </c>
    </row>
    <row r="15" spans="2:12" x14ac:dyDescent="0.35">
      <c r="B15" s="43" t="s">
        <v>6</v>
      </c>
      <c r="C15" s="1" t="s">
        <v>50</v>
      </c>
      <c r="D15" s="1" t="s">
        <v>15</v>
      </c>
      <c r="E15" s="90"/>
      <c r="F15" s="41">
        <v>0</v>
      </c>
      <c r="G15" s="41">
        <v>0</v>
      </c>
      <c r="H15" s="41">
        <v>2.0151578287145928</v>
      </c>
      <c r="I15" s="41">
        <f>0.1/0.9*SUM(F15:H15)</f>
        <v>0.22390642541273256</v>
      </c>
      <c r="J15" s="75">
        <f>SUM(F15:I15)</f>
        <v>2.2390642541273253</v>
      </c>
    </row>
    <row r="16" spans="2:12" x14ac:dyDescent="0.35">
      <c r="B16" s="43" t="s">
        <v>6</v>
      </c>
      <c r="C16" s="1" t="s">
        <v>50</v>
      </c>
      <c r="D16" s="1" t="s">
        <v>16</v>
      </c>
      <c r="E16" s="90" t="s">
        <v>52</v>
      </c>
      <c r="F16" s="41">
        <v>18.712865681298013</v>
      </c>
      <c r="G16" s="41">
        <v>4.7200004237288136</v>
      </c>
      <c r="H16" s="41">
        <v>146.10478190943834</v>
      </c>
      <c r="I16" s="41">
        <f>0.1/0.9*SUM(F16:H16)</f>
        <v>18.837516446051687</v>
      </c>
      <c r="J16" s="75">
        <f>SUM(F16:I16)</f>
        <v>188.37516446051686</v>
      </c>
    </row>
    <row r="17" spans="2:11" x14ac:dyDescent="0.35">
      <c r="B17" s="43" t="s">
        <v>6</v>
      </c>
      <c r="C17" s="1" t="s">
        <v>50</v>
      </c>
      <c r="D17" s="1" t="s">
        <v>17</v>
      </c>
      <c r="E17" s="90" t="s">
        <v>55</v>
      </c>
      <c r="F17" s="41">
        <v>1.336007128154586</v>
      </c>
      <c r="G17" s="41">
        <v>0.47029830508474579</v>
      </c>
      <c r="H17" s="41">
        <v>2.9698999681340563</v>
      </c>
      <c r="I17" s="41">
        <f>0.1/0.9*SUM(F17:H17)</f>
        <v>0.53068948904148761</v>
      </c>
      <c r="J17" s="75">
        <f>SUM(F17:I17)</f>
        <v>5.3068948904148758</v>
      </c>
    </row>
    <row r="18" spans="2:11" x14ac:dyDescent="0.35">
      <c r="B18" s="43" t="s">
        <v>6</v>
      </c>
      <c r="C18" s="1" t="s">
        <v>50</v>
      </c>
      <c r="D18" s="1" t="s">
        <v>18</v>
      </c>
      <c r="E18" s="90"/>
      <c r="F18" s="41">
        <v>0</v>
      </c>
      <c r="G18" s="41">
        <v>0</v>
      </c>
      <c r="H18" s="41">
        <v>0</v>
      </c>
      <c r="I18" s="41">
        <f>0.1/0.9*SUM(F18:H18)</f>
        <v>0</v>
      </c>
      <c r="J18" s="75">
        <f>SUM(F18:I18)</f>
        <v>0</v>
      </c>
    </row>
    <row r="19" spans="2:11" x14ac:dyDescent="0.35">
      <c r="B19" s="43" t="s">
        <v>6</v>
      </c>
      <c r="C19" s="1" t="s">
        <v>50</v>
      </c>
      <c r="D19" s="1" t="s">
        <v>19</v>
      </c>
      <c r="E19" s="90"/>
      <c r="F19" s="41">
        <v>0</v>
      </c>
      <c r="G19" s="41">
        <v>0</v>
      </c>
      <c r="H19" s="41">
        <v>52.84111735572283</v>
      </c>
      <c r="I19" s="41">
        <f>0.1/0.9*SUM(F19:H19)</f>
        <v>5.8712352617469818</v>
      </c>
      <c r="J19" s="75">
        <f>SUM(F19:I19)</f>
        <v>58.712352617469811</v>
      </c>
    </row>
    <row r="20" spans="2:11" x14ac:dyDescent="0.35">
      <c r="B20" s="43" t="s">
        <v>6</v>
      </c>
      <c r="C20" s="1" t="s">
        <v>50</v>
      </c>
      <c r="D20" s="1" t="s">
        <v>56</v>
      </c>
      <c r="F20" s="41">
        <v>0</v>
      </c>
      <c r="G20" s="41">
        <v>0</v>
      </c>
      <c r="H20" s="41">
        <v>0</v>
      </c>
      <c r="I20" s="41">
        <f>0.1/0.9*SUM(F20:H20)</f>
        <v>0</v>
      </c>
      <c r="J20" s="75">
        <f>SUM(F20:I20)</f>
        <v>0</v>
      </c>
    </row>
    <row r="21" spans="2:11" x14ac:dyDescent="0.35">
      <c r="B21" s="43" t="s">
        <v>6</v>
      </c>
      <c r="C21" s="1" t="s">
        <v>50</v>
      </c>
      <c r="D21" s="19" t="s">
        <v>21</v>
      </c>
      <c r="F21" s="41">
        <f>SUM(F7:F20)</f>
        <v>28.143718701159862</v>
      </c>
      <c r="G21" s="41">
        <f>SUM(G7:G20)</f>
        <v>16.319970000000001</v>
      </c>
      <c r="H21" s="41">
        <f>SUM(H7:H20)</f>
        <v>435.01172701595885</v>
      </c>
      <c r="I21" s="41">
        <f>0.1/0.9*SUM(F21:H21)</f>
        <v>53.275046190790974</v>
      </c>
      <c r="J21" s="75">
        <f>SUM(F21:I21)</f>
        <v>532.75046190790965</v>
      </c>
      <c r="K21" s="44"/>
    </row>
    <row r="22" spans="2:11" x14ac:dyDescent="0.35">
      <c r="B22" s="43" t="s">
        <v>22</v>
      </c>
      <c r="C22" s="1" t="s">
        <v>50</v>
      </c>
      <c r="D22" s="1" t="s">
        <v>8</v>
      </c>
      <c r="E22" s="90"/>
      <c r="F22" s="41">
        <v>0</v>
      </c>
      <c r="G22" s="41">
        <v>0</v>
      </c>
      <c r="H22" s="41">
        <v>0</v>
      </c>
      <c r="I22" s="41">
        <f>0.1/0.9*SUM(F22:H22)</f>
        <v>0</v>
      </c>
      <c r="J22" s="75">
        <f>SUM(F22:I22)</f>
        <v>0</v>
      </c>
    </row>
    <row r="23" spans="2:11" x14ac:dyDescent="0.35">
      <c r="B23" s="43" t="s">
        <v>22</v>
      </c>
      <c r="C23" s="1" t="s">
        <v>50</v>
      </c>
      <c r="D23" s="1" t="s">
        <v>9</v>
      </c>
      <c r="E23" s="1" t="s">
        <v>53</v>
      </c>
      <c r="F23" s="41">
        <v>2.3131132834192838E-2</v>
      </c>
      <c r="G23" s="41">
        <v>0.29063650710152555</v>
      </c>
      <c r="H23" s="41">
        <v>0.63978364459779047</v>
      </c>
      <c r="I23" s="41">
        <f>0.1/0.9*SUM(F23:H23)</f>
        <v>0.10595014272594543</v>
      </c>
      <c r="J23" s="75">
        <f>SUM(F23:I23)</f>
        <v>1.0595014272594543</v>
      </c>
    </row>
    <row r="24" spans="2:11" x14ac:dyDescent="0.35">
      <c r="B24" s="43" t="s">
        <v>22</v>
      </c>
      <c r="C24" s="1" t="s">
        <v>50</v>
      </c>
      <c r="D24" s="1" t="s">
        <v>10</v>
      </c>
      <c r="E24" s="90" t="s">
        <v>54</v>
      </c>
      <c r="F24" s="41">
        <v>0</v>
      </c>
      <c r="G24" s="41">
        <v>2.3787480273540242</v>
      </c>
      <c r="H24" s="41">
        <v>5.4297836562581931</v>
      </c>
      <c r="I24" s="41">
        <f>0.1/0.9*SUM(F24:H24)</f>
        <v>0.86761463151246876</v>
      </c>
      <c r="J24" s="75">
        <f>SUM(F24:I24)</f>
        <v>8.6761463151246865</v>
      </c>
    </row>
    <row r="25" spans="2:11" x14ac:dyDescent="0.35">
      <c r="B25" s="43" t="s">
        <v>22</v>
      </c>
      <c r="C25" s="1" t="s">
        <v>50</v>
      </c>
      <c r="D25" s="1" t="s">
        <v>11</v>
      </c>
      <c r="E25" s="90"/>
      <c r="F25" s="41">
        <v>0</v>
      </c>
      <c r="G25" s="41">
        <v>0</v>
      </c>
      <c r="H25" s="41">
        <v>0</v>
      </c>
      <c r="I25" s="41">
        <f>0.1/0.9*SUM(F25:H25)</f>
        <v>0</v>
      </c>
      <c r="J25" s="75">
        <f>SUM(F25:I25)</f>
        <v>0</v>
      </c>
    </row>
    <row r="26" spans="2:11" x14ac:dyDescent="0.35">
      <c r="B26" s="43" t="s">
        <v>22</v>
      </c>
      <c r="C26" s="1" t="s">
        <v>50</v>
      </c>
      <c r="D26" s="1" t="s">
        <v>12</v>
      </c>
      <c r="E26" s="90"/>
      <c r="F26" s="41">
        <v>0</v>
      </c>
      <c r="G26" s="41">
        <v>0</v>
      </c>
      <c r="H26" s="41">
        <v>0</v>
      </c>
      <c r="I26" s="41">
        <f>0.1/0.9*SUM(F26:H26)</f>
        <v>0</v>
      </c>
      <c r="J26" s="75">
        <f>SUM(F26:I26)</f>
        <v>0</v>
      </c>
    </row>
    <row r="27" spans="2:11" x14ac:dyDescent="0.35">
      <c r="B27" s="43" t="s">
        <v>22</v>
      </c>
      <c r="C27" s="1" t="s">
        <v>50</v>
      </c>
      <c r="D27" s="1" t="s">
        <v>20</v>
      </c>
      <c r="E27" s="1" t="s">
        <v>51</v>
      </c>
      <c r="F27" s="41">
        <v>0.17787839773263328</v>
      </c>
      <c r="G27" s="41">
        <v>0.44</v>
      </c>
      <c r="H27" s="41">
        <v>2.72214</v>
      </c>
      <c r="I27" s="41">
        <f>0.1/0.9*SUM(F27:H27)</f>
        <v>0.37111315530362593</v>
      </c>
      <c r="J27" s="75">
        <f>SUM(F27:I27)</f>
        <v>3.711131553036259</v>
      </c>
    </row>
    <row r="28" spans="2:11" x14ac:dyDescent="0.35">
      <c r="B28" s="43" t="s">
        <v>22</v>
      </c>
      <c r="C28" s="1" t="s">
        <v>50</v>
      </c>
      <c r="D28" s="1" t="s">
        <v>13</v>
      </c>
      <c r="F28" s="41">
        <v>0</v>
      </c>
      <c r="G28" s="41">
        <v>0</v>
      </c>
      <c r="H28" s="41">
        <v>0</v>
      </c>
      <c r="I28" s="41">
        <f>0.1/0.9*SUM(F28:H28)</f>
        <v>0</v>
      </c>
      <c r="J28" s="75">
        <f>SUM(F28:I28)</f>
        <v>0</v>
      </c>
    </row>
    <row r="29" spans="2:11" x14ac:dyDescent="0.35">
      <c r="B29" s="43" t="s">
        <v>22</v>
      </c>
      <c r="C29" s="1" t="s">
        <v>50</v>
      </c>
      <c r="D29" s="1" t="s">
        <v>14</v>
      </c>
      <c r="E29" s="90"/>
      <c r="F29" s="41">
        <v>0</v>
      </c>
      <c r="G29" s="41">
        <v>0</v>
      </c>
      <c r="H29" s="41">
        <v>0.3766074654508681</v>
      </c>
      <c r="I29" s="41">
        <f>0.1/0.9*SUM(F29:H29)</f>
        <v>4.184527393898535E-2</v>
      </c>
      <c r="J29" s="75">
        <f>SUM(F29:I29)</f>
        <v>0.41845273938985345</v>
      </c>
    </row>
    <row r="30" spans="2:11" x14ac:dyDescent="0.35">
      <c r="B30" s="43" t="s">
        <v>22</v>
      </c>
      <c r="C30" s="1" t="s">
        <v>50</v>
      </c>
      <c r="D30" s="1" t="s">
        <v>15</v>
      </c>
      <c r="E30" s="90"/>
      <c r="F30" s="41">
        <v>0</v>
      </c>
      <c r="G30" s="41">
        <v>0</v>
      </c>
      <c r="H30" s="41">
        <v>0.97629454755020983</v>
      </c>
      <c r="I30" s="41">
        <f>0.1/0.9*SUM(F30:H30)</f>
        <v>0.10847717195002332</v>
      </c>
      <c r="J30" s="75">
        <f>SUM(F30:I30)</f>
        <v>1.0847717195002331</v>
      </c>
    </row>
    <row r="31" spans="2:11" x14ac:dyDescent="0.35">
      <c r="B31" s="43" t="s">
        <v>22</v>
      </c>
      <c r="C31" s="1" t="s">
        <v>50</v>
      </c>
      <c r="D31" s="1" t="s">
        <v>16</v>
      </c>
      <c r="E31" s="90" t="s">
        <v>52</v>
      </c>
      <c r="F31" s="41">
        <v>0.44388666662298326</v>
      </c>
      <c r="G31" s="41">
        <v>5.5489216201998941</v>
      </c>
      <c r="H31" s="41">
        <v>11.301159885663527</v>
      </c>
      <c r="I31" s="41">
        <f>0.1/0.9*SUM(F31:H31)</f>
        <v>1.9215520191651563</v>
      </c>
      <c r="J31" s="75">
        <f>SUM(F31:I31)</f>
        <v>19.21552019165156</v>
      </c>
    </row>
    <row r="32" spans="2:11" x14ac:dyDescent="0.35">
      <c r="B32" s="43" t="s">
        <v>22</v>
      </c>
      <c r="C32" s="1" t="s">
        <v>50</v>
      </c>
      <c r="D32" s="1" t="s">
        <v>17</v>
      </c>
      <c r="E32" s="90" t="s">
        <v>55</v>
      </c>
      <c r="F32" s="41">
        <v>2.2460227090468219E-2</v>
      </c>
      <c r="G32" s="41">
        <v>0.28169384534455544</v>
      </c>
      <c r="H32" s="41">
        <v>0.24461960757826884</v>
      </c>
      <c r="I32" s="41">
        <f>0.1/0.9*SUM(F32:H32)</f>
        <v>6.0974853334810286E-2</v>
      </c>
      <c r="J32" s="75">
        <f>SUM(F32:I32)</f>
        <v>0.60974853334810275</v>
      </c>
    </row>
    <row r="33" spans="2:10" x14ac:dyDescent="0.35">
      <c r="B33" s="43" t="s">
        <v>22</v>
      </c>
      <c r="C33" s="1" t="s">
        <v>50</v>
      </c>
      <c r="D33" s="1" t="s">
        <v>18</v>
      </c>
      <c r="E33" s="90"/>
      <c r="F33" s="41">
        <v>0</v>
      </c>
      <c r="G33" s="41">
        <v>0</v>
      </c>
      <c r="H33" s="41">
        <v>2.5524810089767948E-2</v>
      </c>
      <c r="I33" s="41">
        <f>0.1/0.9*SUM(F33:H33)</f>
        <v>2.8360900099742166E-3</v>
      </c>
      <c r="J33" s="75">
        <f>SUM(F33:I33)</f>
        <v>2.8360900099742164E-2</v>
      </c>
    </row>
    <row r="34" spans="2:10" x14ac:dyDescent="0.35">
      <c r="B34" s="43" t="s">
        <v>22</v>
      </c>
      <c r="C34" s="1" t="s">
        <v>50</v>
      </c>
      <c r="D34" s="1" t="s">
        <v>19</v>
      </c>
      <c r="E34" s="90"/>
      <c r="F34" s="41">
        <v>0</v>
      </c>
      <c r="G34" s="41">
        <v>0</v>
      </c>
      <c r="H34" s="41">
        <v>0</v>
      </c>
      <c r="I34" s="41">
        <f>0.1/0.9*SUM(F34:H34)</f>
        <v>0</v>
      </c>
      <c r="J34" s="75">
        <f>SUM(F34:I34)</f>
        <v>0</v>
      </c>
    </row>
    <row r="35" spans="2:10" x14ac:dyDescent="0.35">
      <c r="B35" s="43" t="s">
        <v>22</v>
      </c>
      <c r="C35" s="1" t="s">
        <v>50</v>
      </c>
      <c r="D35" s="1" t="s">
        <v>56</v>
      </c>
      <c r="F35" s="41">
        <v>0</v>
      </c>
      <c r="G35" s="41">
        <v>0</v>
      </c>
      <c r="H35" s="41">
        <v>0</v>
      </c>
      <c r="I35" s="41">
        <f>0.1/0.9*SUM(F35:H35)</f>
        <v>0</v>
      </c>
      <c r="J35" s="75">
        <f>SUM(F35:I35)</f>
        <v>0</v>
      </c>
    </row>
    <row r="36" spans="2:10" x14ac:dyDescent="0.35">
      <c r="B36" s="43" t="s">
        <v>22</v>
      </c>
      <c r="C36" s="1" t="s">
        <v>50</v>
      </c>
      <c r="D36" s="19" t="s">
        <v>21</v>
      </c>
      <c r="F36" s="41">
        <f>SUM(F22:F35)</f>
        <v>0.66735642428027764</v>
      </c>
      <c r="G36" s="41">
        <f>SUM(G22:G35)</f>
        <v>8.94</v>
      </c>
      <c r="H36" s="41">
        <f>SUM(H22:H35)</f>
        <v>21.715913617188626</v>
      </c>
      <c r="I36" s="41">
        <f>0.1/0.9*SUM(F36:H36)</f>
        <v>3.4803633379409895</v>
      </c>
      <c r="J36" s="75">
        <f>SUM(F36:I36)</f>
        <v>34.803633379409888</v>
      </c>
    </row>
    <row r="37" spans="2:10" x14ac:dyDescent="0.35">
      <c r="B37" s="43" t="s">
        <v>23</v>
      </c>
      <c r="C37" s="1" t="s">
        <v>50</v>
      </c>
      <c r="D37" s="1" t="s">
        <v>8</v>
      </c>
      <c r="E37" s="90"/>
      <c r="F37" s="41">
        <v>0</v>
      </c>
      <c r="G37" s="41">
        <v>0</v>
      </c>
      <c r="H37" s="41">
        <v>0</v>
      </c>
      <c r="I37" s="41">
        <f>0.1/0.9*SUM(F37:H37)</f>
        <v>0</v>
      </c>
      <c r="J37" s="75">
        <f>SUM(F37:I37)</f>
        <v>0</v>
      </c>
    </row>
    <row r="38" spans="2:10" x14ac:dyDescent="0.35">
      <c r="B38" s="43" t="s">
        <v>23</v>
      </c>
      <c r="C38" s="1" t="s">
        <v>50</v>
      </c>
      <c r="D38" s="1" t="s">
        <v>9</v>
      </c>
      <c r="E38" s="1" t="s">
        <v>53</v>
      </c>
      <c r="F38" s="41">
        <v>0.71704023500104253</v>
      </c>
      <c r="G38" s="41">
        <v>0.68389477611940297</v>
      </c>
      <c r="H38" s="41">
        <v>2.2013125052802534</v>
      </c>
      <c r="I38" s="41">
        <f>0.1/0.9*SUM(F38:H38)</f>
        <v>0.40024972404452214</v>
      </c>
      <c r="J38" s="75">
        <f>SUM(F38:I38)</f>
        <v>4.002497240445221</v>
      </c>
    </row>
    <row r="39" spans="2:10" x14ac:dyDescent="0.35">
      <c r="B39" s="43" t="s">
        <v>23</v>
      </c>
      <c r="C39" s="1" t="s">
        <v>50</v>
      </c>
      <c r="D39" s="1" t="s">
        <v>10</v>
      </c>
      <c r="E39" s="90" t="s">
        <v>54</v>
      </c>
      <c r="F39" s="41">
        <v>0</v>
      </c>
      <c r="G39" s="41">
        <v>3.301717164179105</v>
      </c>
      <c r="H39" s="41">
        <v>3.9110787899676605</v>
      </c>
      <c r="I39" s="41">
        <f>0.1/0.9*SUM(F39:H39)</f>
        <v>0.80142177268297399</v>
      </c>
      <c r="J39" s="75">
        <f>SUM(F39:I39)</f>
        <v>8.0142177268297381</v>
      </c>
    </row>
    <row r="40" spans="2:10" x14ac:dyDescent="0.35">
      <c r="B40" s="43" t="s">
        <v>23</v>
      </c>
      <c r="C40" s="1" t="s">
        <v>50</v>
      </c>
      <c r="D40" s="1" t="s">
        <v>11</v>
      </c>
      <c r="E40" s="90"/>
      <c r="F40" s="41">
        <v>0</v>
      </c>
      <c r="G40" s="41">
        <v>0</v>
      </c>
      <c r="H40" s="41">
        <v>0</v>
      </c>
      <c r="I40" s="41">
        <f>0.1/0.9*SUM(F40:H40)</f>
        <v>0</v>
      </c>
      <c r="J40" s="75">
        <f>SUM(F40:I40)</f>
        <v>0</v>
      </c>
    </row>
    <row r="41" spans="2:10" x14ac:dyDescent="0.35">
      <c r="B41" s="43" t="s">
        <v>23</v>
      </c>
      <c r="C41" s="1" t="s">
        <v>50</v>
      </c>
      <c r="D41" s="1" t="s">
        <v>12</v>
      </c>
      <c r="E41" s="90"/>
      <c r="F41" s="41">
        <v>0</v>
      </c>
      <c r="G41" s="41">
        <v>0</v>
      </c>
      <c r="H41" s="41">
        <v>0</v>
      </c>
      <c r="I41" s="41">
        <f>0.1/0.9*SUM(F41:H41)</f>
        <v>0</v>
      </c>
      <c r="J41" s="75">
        <f>SUM(F41:I41)</f>
        <v>0</v>
      </c>
    </row>
    <row r="42" spans="2:10" x14ac:dyDescent="0.35">
      <c r="B42" s="43" t="s">
        <v>23</v>
      </c>
      <c r="C42" s="1" t="s">
        <v>50</v>
      </c>
      <c r="D42" s="1" t="s">
        <v>20</v>
      </c>
      <c r="E42" s="1" t="s">
        <v>51</v>
      </c>
      <c r="F42" s="41">
        <v>1.7356413433901901</v>
      </c>
      <c r="G42" s="41">
        <v>0.39269999999999999</v>
      </c>
      <c r="H42" s="41">
        <v>3.4644023999999995</v>
      </c>
      <c r="I42" s="41">
        <f>0.1/0.9*SUM(F42:H42)</f>
        <v>0.62141597148779881</v>
      </c>
      <c r="J42" s="75">
        <f>SUM(F42:I42)</f>
        <v>6.2141597148779875</v>
      </c>
    </row>
    <row r="43" spans="2:10" x14ac:dyDescent="0.35">
      <c r="B43" s="43" t="s">
        <v>23</v>
      </c>
      <c r="C43" s="1" t="s">
        <v>50</v>
      </c>
      <c r="D43" s="1" t="s">
        <v>13</v>
      </c>
      <c r="F43" s="41">
        <v>0</v>
      </c>
      <c r="G43" s="41">
        <v>0</v>
      </c>
      <c r="H43" s="41">
        <v>0</v>
      </c>
      <c r="I43" s="41">
        <f>0.1/0.9*SUM(F43:H43)</f>
        <v>0</v>
      </c>
      <c r="J43" s="75">
        <f>SUM(F43:I43)</f>
        <v>0</v>
      </c>
    </row>
    <row r="44" spans="2:10" x14ac:dyDescent="0.35">
      <c r="B44" s="43" t="s">
        <v>23</v>
      </c>
      <c r="C44" s="1" t="s">
        <v>50</v>
      </c>
      <c r="D44" s="1" t="s">
        <v>14</v>
      </c>
      <c r="E44" s="90"/>
      <c r="F44" s="41">
        <v>0</v>
      </c>
      <c r="G44" s="41">
        <v>0</v>
      </c>
      <c r="H44" s="41">
        <v>0.26629045168123594</v>
      </c>
      <c r="I44" s="41">
        <f>0.1/0.9*SUM(F44:H44)</f>
        <v>2.9587827964581773E-2</v>
      </c>
      <c r="J44" s="75">
        <f>SUM(F44:I44)</f>
        <v>0.2958782796458177</v>
      </c>
    </row>
    <row r="45" spans="2:10" x14ac:dyDescent="0.35">
      <c r="B45" s="43" t="s">
        <v>23</v>
      </c>
      <c r="C45" s="1" t="s">
        <v>50</v>
      </c>
      <c r="D45" s="1" t="s">
        <v>15</v>
      </c>
      <c r="E45" s="90"/>
      <c r="F45" s="41">
        <v>0</v>
      </c>
      <c r="G45" s="41">
        <v>0</v>
      </c>
      <c r="H45" s="41">
        <v>0</v>
      </c>
      <c r="I45" s="41">
        <f>0.1/0.9*SUM(F45:H45)</f>
        <v>0</v>
      </c>
      <c r="J45" s="75">
        <f>SUM(F45:I45)</f>
        <v>0</v>
      </c>
    </row>
    <row r="46" spans="2:10" x14ac:dyDescent="0.35">
      <c r="B46" s="43" t="s">
        <v>23</v>
      </c>
      <c r="C46" s="1" t="s">
        <v>50</v>
      </c>
      <c r="D46" s="1" t="s">
        <v>16</v>
      </c>
      <c r="E46" s="90" t="s">
        <v>52</v>
      </c>
      <c r="F46" s="41">
        <v>3.9722824088418762</v>
      </c>
      <c r="G46" s="41">
        <v>3.5191141791044771</v>
      </c>
      <c r="H46" s="41">
        <v>12.19490136571719</v>
      </c>
      <c r="I46" s="41">
        <f>0.1/0.9*SUM(F46:H46)</f>
        <v>2.1873664392959493</v>
      </c>
      <c r="J46" s="75">
        <f>SUM(F46:I46)</f>
        <v>21.87366439295949</v>
      </c>
    </row>
    <row r="47" spans="2:10" x14ac:dyDescent="0.35">
      <c r="B47" s="43" t="s">
        <v>23</v>
      </c>
      <c r="C47" s="1" t="s">
        <v>50</v>
      </c>
      <c r="D47" s="1" t="s">
        <v>17</v>
      </c>
      <c r="E47" s="90" t="s">
        <v>55</v>
      </c>
      <c r="F47" s="41">
        <v>8.6739600849057158E-2</v>
      </c>
      <c r="G47" s="41">
        <v>8.1523880597014917E-2</v>
      </c>
      <c r="H47" s="41">
        <v>0</v>
      </c>
      <c r="I47" s="41">
        <f>0.1/0.9*SUM(F47:H47)</f>
        <v>1.8695942382896898E-2</v>
      </c>
      <c r="J47" s="75">
        <f>SUM(F47:I47)</f>
        <v>0.18695942382896896</v>
      </c>
    </row>
    <row r="48" spans="2:10" x14ac:dyDescent="0.35">
      <c r="B48" s="43" t="s">
        <v>23</v>
      </c>
      <c r="C48" s="1" t="s">
        <v>50</v>
      </c>
      <c r="D48" s="1" t="s">
        <v>18</v>
      </c>
      <c r="E48" s="90"/>
      <c r="F48" s="41">
        <v>0</v>
      </c>
      <c r="G48" s="41">
        <v>0</v>
      </c>
      <c r="H48" s="41">
        <v>0.68922706804027623</v>
      </c>
      <c r="I48" s="41">
        <f>0.1/0.9*SUM(F48:H48)</f>
        <v>7.6580785337808474E-2</v>
      </c>
      <c r="J48" s="75">
        <f>SUM(F48:I48)</f>
        <v>0.76580785337808466</v>
      </c>
    </row>
    <row r="49" spans="2:10" x14ac:dyDescent="0.35">
      <c r="B49" s="43" t="s">
        <v>23</v>
      </c>
      <c r="C49" s="1" t="s">
        <v>50</v>
      </c>
      <c r="D49" s="1" t="s">
        <v>19</v>
      </c>
      <c r="E49" s="90"/>
      <c r="F49" s="41">
        <v>0</v>
      </c>
      <c r="G49" s="41">
        <v>0</v>
      </c>
      <c r="H49" s="41">
        <v>6.0468105387213846</v>
      </c>
      <c r="I49" s="41">
        <f>0.1/0.9*SUM(F49:H49)</f>
        <v>0.67186783763570945</v>
      </c>
      <c r="J49" s="75">
        <f>SUM(F49:I49)</f>
        <v>6.7186783763570936</v>
      </c>
    </row>
    <row r="50" spans="2:10" x14ac:dyDescent="0.35">
      <c r="B50" s="43" t="s">
        <v>23</v>
      </c>
      <c r="C50" s="1" t="s">
        <v>50</v>
      </c>
      <c r="D50" s="1" t="s">
        <v>56</v>
      </c>
      <c r="F50" s="41">
        <v>0</v>
      </c>
      <c r="G50" s="41">
        <v>0</v>
      </c>
      <c r="H50" s="41">
        <v>0</v>
      </c>
      <c r="I50" s="41">
        <f>0.1/0.9*SUM(F50:H50)</f>
        <v>0</v>
      </c>
      <c r="J50" s="75">
        <f>SUM(F50:I50)</f>
        <v>0</v>
      </c>
    </row>
    <row r="51" spans="2:10" x14ac:dyDescent="0.35">
      <c r="B51" s="43" t="s">
        <v>23</v>
      </c>
      <c r="C51" s="1" t="s">
        <v>50</v>
      </c>
      <c r="D51" s="19" t="s">
        <v>21</v>
      </c>
      <c r="F51" s="41">
        <f>SUM(F37:F50)</f>
        <v>6.5117035880821668</v>
      </c>
      <c r="G51" s="41">
        <f>SUM(G37:G50)</f>
        <v>7.9789499999999993</v>
      </c>
      <c r="H51" s="41">
        <f>SUM(H37:H50)</f>
        <v>28.774023119407996</v>
      </c>
      <c r="I51" s="41">
        <f>0.1/0.9*SUM(F51:H51)</f>
        <v>4.8071863008322406</v>
      </c>
      <c r="J51" s="75">
        <f>SUM(F51:I51)</f>
        <v>48.071863008322403</v>
      </c>
    </row>
    <row r="52" spans="2:10" x14ac:dyDescent="0.35">
      <c r="B52" s="43" t="s">
        <v>24</v>
      </c>
      <c r="C52" s="1" t="s">
        <v>50</v>
      </c>
      <c r="D52" s="1" t="s">
        <v>8</v>
      </c>
      <c r="E52" s="90"/>
      <c r="F52" s="41">
        <v>0</v>
      </c>
      <c r="G52" s="41">
        <v>0</v>
      </c>
      <c r="H52" s="41">
        <v>0</v>
      </c>
      <c r="I52" s="41">
        <f>0.1/0.9*SUM(F52:H52)</f>
        <v>0</v>
      </c>
      <c r="J52" s="75">
        <f>SUM(F52:I52)</f>
        <v>0</v>
      </c>
    </row>
    <row r="53" spans="2:10" x14ac:dyDescent="0.35">
      <c r="B53" s="43" t="s">
        <v>24</v>
      </c>
      <c r="C53" s="1" t="s">
        <v>50</v>
      </c>
      <c r="D53" s="1" t="s">
        <v>9</v>
      </c>
      <c r="E53" s="1" t="s">
        <v>53</v>
      </c>
      <c r="F53" s="41">
        <v>0</v>
      </c>
      <c r="G53" s="41">
        <v>0</v>
      </c>
      <c r="H53" s="41">
        <v>0</v>
      </c>
      <c r="I53" s="41">
        <f>0.1/0.9*SUM(F53:H53)</f>
        <v>0</v>
      </c>
      <c r="J53" s="75">
        <f>SUM(F53:I53)</f>
        <v>0</v>
      </c>
    </row>
    <row r="54" spans="2:10" x14ac:dyDescent="0.35">
      <c r="B54" s="43" t="s">
        <v>24</v>
      </c>
      <c r="C54" s="1" t="s">
        <v>50</v>
      </c>
      <c r="D54" s="1" t="s">
        <v>10</v>
      </c>
      <c r="E54" s="90" t="s">
        <v>54</v>
      </c>
      <c r="F54" s="41">
        <v>0</v>
      </c>
      <c r="G54" s="41">
        <v>1135.336919592299</v>
      </c>
      <c r="H54" s="41">
        <v>3203.9233424487056</v>
      </c>
      <c r="I54" s="41">
        <f>0.1/0.9*SUM(F54:H54)</f>
        <v>482.14002911566718</v>
      </c>
      <c r="J54" s="75">
        <f>SUM(F54:I54)</f>
        <v>4821.4002911566713</v>
      </c>
    </row>
    <row r="55" spans="2:10" x14ac:dyDescent="0.35">
      <c r="B55" s="43" t="s">
        <v>24</v>
      </c>
      <c r="C55" s="1" t="s">
        <v>50</v>
      </c>
      <c r="D55" s="1" t="s">
        <v>11</v>
      </c>
      <c r="E55" s="90"/>
      <c r="F55" s="41">
        <v>0</v>
      </c>
      <c r="G55" s="41">
        <v>0</v>
      </c>
      <c r="H55" s="41">
        <v>33.18363502426687</v>
      </c>
      <c r="I55" s="41">
        <f>0.1/0.9*SUM(F55:H55)</f>
        <v>3.6870705582518748</v>
      </c>
      <c r="J55" s="75">
        <f>SUM(F55:I55)</f>
        <v>36.870705582518745</v>
      </c>
    </row>
    <row r="56" spans="2:10" x14ac:dyDescent="0.35">
      <c r="B56" s="43" t="s">
        <v>24</v>
      </c>
      <c r="C56" s="1" t="s">
        <v>50</v>
      </c>
      <c r="D56" s="1" t="s">
        <v>12</v>
      </c>
      <c r="E56" s="90"/>
      <c r="F56" s="41">
        <v>0</v>
      </c>
      <c r="G56" s="41">
        <v>0</v>
      </c>
      <c r="H56" s="41">
        <v>0</v>
      </c>
      <c r="I56" s="41">
        <f>0.1/0.9*SUM(F56:H56)</f>
        <v>0</v>
      </c>
      <c r="J56" s="75">
        <f>SUM(F56:I56)</f>
        <v>0</v>
      </c>
    </row>
    <row r="57" spans="2:10" x14ac:dyDescent="0.35">
      <c r="B57" s="43" t="s">
        <v>24</v>
      </c>
      <c r="C57" s="1" t="s">
        <v>50</v>
      </c>
      <c r="D57" s="1" t="s">
        <v>20</v>
      </c>
      <c r="E57" s="1" t="s">
        <v>51</v>
      </c>
      <c r="F57" s="41">
        <v>212.9396961292897</v>
      </c>
      <c r="G57" s="41">
        <v>66</v>
      </c>
      <c r="H57" s="41">
        <v>571.54618872000003</v>
      </c>
      <c r="I57" s="41">
        <f>0.1/0.9*SUM(F57:H57)</f>
        <v>94.498431649921088</v>
      </c>
      <c r="J57" s="75">
        <f>SUM(F57:I57)</f>
        <v>944.98431649921076</v>
      </c>
    </row>
    <row r="58" spans="2:10" x14ac:dyDescent="0.35">
      <c r="B58" s="43" t="s">
        <v>24</v>
      </c>
      <c r="C58" s="1" t="s">
        <v>50</v>
      </c>
      <c r="D58" s="1" t="s">
        <v>13</v>
      </c>
      <c r="F58" s="41">
        <v>0</v>
      </c>
      <c r="G58" s="41">
        <v>0</v>
      </c>
      <c r="H58" s="41">
        <v>11.014060445797208</v>
      </c>
      <c r="I58" s="41">
        <f>0.1/0.9*SUM(F58:H58)</f>
        <v>1.2237844939774676</v>
      </c>
      <c r="J58" s="75">
        <f>SUM(F58:I58)</f>
        <v>12.237844939774675</v>
      </c>
    </row>
    <row r="59" spans="2:10" x14ac:dyDescent="0.35">
      <c r="B59" s="43" t="s">
        <v>24</v>
      </c>
      <c r="C59" s="1" t="s">
        <v>50</v>
      </c>
      <c r="D59" s="1" t="s">
        <v>14</v>
      </c>
      <c r="E59" s="90"/>
      <c r="F59" s="41">
        <v>0</v>
      </c>
      <c r="G59" s="41">
        <v>0</v>
      </c>
      <c r="H59" s="41">
        <v>41.16286244662524</v>
      </c>
      <c r="I59" s="41">
        <f>0.1/0.9*SUM(F59:H59)</f>
        <v>4.57365138295836</v>
      </c>
      <c r="J59" s="75">
        <f>SUM(F59:I59)</f>
        <v>45.7365138295836</v>
      </c>
    </row>
    <row r="60" spans="2:10" x14ac:dyDescent="0.35">
      <c r="B60" s="43" t="s">
        <v>24</v>
      </c>
      <c r="C60" s="1" t="s">
        <v>50</v>
      </c>
      <c r="D60" s="1" t="s">
        <v>15</v>
      </c>
      <c r="E60" s="90"/>
      <c r="F60" s="41">
        <v>0</v>
      </c>
      <c r="G60" s="41">
        <v>0</v>
      </c>
      <c r="H60" s="41">
        <v>19.627970235202866</v>
      </c>
      <c r="I60" s="41">
        <f>0.1/0.9*SUM(F60:H60)</f>
        <v>2.1808855816892074</v>
      </c>
      <c r="J60" s="75">
        <f>SUM(F60:I60)</f>
        <v>21.808855816892073</v>
      </c>
    </row>
    <row r="61" spans="2:10" x14ac:dyDescent="0.35">
      <c r="B61" s="43" t="s">
        <v>24</v>
      </c>
      <c r="C61" s="1" t="s">
        <v>50</v>
      </c>
      <c r="D61" s="1" t="s">
        <v>16</v>
      </c>
      <c r="E61" s="90" t="s">
        <v>52</v>
      </c>
      <c r="F61" s="41">
        <v>434.44264218317323</v>
      </c>
      <c r="G61" s="41">
        <v>99.317667044167621</v>
      </c>
      <c r="H61" s="41">
        <v>280.12008532600601</v>
      </c>
      <c r="I61" s="41">
        <f>0.1/0.9*SUM(F61:H61)</f>
        <v>90.431154950371877</v>
      </c>
      <c r="J61" s="75">
        <f>SUM(F61:I61)</f>
        <v>904.31154950371865</v>
      </c>
    </row>
    <row r="62" spans="2:10" x14ac:dyDescent="0.35">
      <c r="B62" s="43" t="s">
        <v>24</v>
      </c>
      <c r="C62" s="1" t="s">
        <v>50</v>
      </c>
      <c r="D62" s="1" t="s">
        <v>17</v>
      </c>
      <c r="E62" s="90" t="s">
        <v>55</v>
      </c>
      <c r="F62" s="41">
        <v>151.51553803208529</v>
      </c>
      <c r="G62" s="41">
        <v>40.34541336353341</v>
      </c>
      <c r="H62" s="41">
        <v>74.949874492584669</v>
      </c>
      <c r="I62" s="41">
        <f>0.1/0.9*SUM(F62:H62)</f>
        <v>29.64564732091149</v>
      </c>
      <c r="J62" s="75">
        <f>SUM(F62:I62)</f>
        <v>296.4564732091149</v>
      </c>
    </row>
    <row r="63" spans="2:10" x14ac:dyDescent="0.35">
      <c r="B63" s="43" t="s">
        <v>24</v>
      </c>
      <c r="C63" s="1" t="s">
        <v>50</v>
      </c>
      <c r="D63" s="1" t="s">
        <v>18</v>
      </c>
      <c r="E63" s="90"/>
      <c r="F63" s="41">
        <v>0</v>
      </c>
      <c r="G63" s="41">
        <v>0</v>
      </c>
      <c r="H63" s="41">
        <v>159.97488713378715</v>
      </c>
      <c r="I63" s="41">
        <f>0.1/0.9*SUM(F63:H63)</f>
        <v>17.774987459309685</v>
      </c>
      <c r="J63" s="75">
        <f>SUM(F63:I63)</f>
        <v>177.74987459309682</v>
      </c>
    </row>
    <row r="64" spans="2:10" x14ac:dyDescent="0.35">
      <c r="B64" s="43" t="s">
        <v>24</v>
      </c>
      <c r="C64" s="1" t="s">
        <v>50</v>
      </c>
      <c r="D64" s="1" t="s">
        <v>19</v>
      </c>
      <c r="E64" s="90"/>
      <c r="F64" s="41">
        <v>0</v>
      </c>
      <c r="G64" s="41">
        <v>0</v>
      </c>
      <c r="H64" s="41">
        <v>0</v>
      </c>
      <c r="I64" s="41">
        <f>0.1/0.9*SUM(F64:H64)</f>
        <v>0</v>
      </c>
      <c r="J64" s="75">
        <f>SUM(F64:I64)</f>
        <v>0</v>
      </c>
    </row>
    <row r="65" spans="2:10" x14ac:dyDescent="0.35">
      <c r="B65" s="43" t="s">
        <v>24</v>
      </c>
      <c r="C65" s="1" t="s">
        <v>50</v>
      </c>
      <c r="D65" s="1" t="s">
        <v>56</v>
      </c>
      <c r="F65" s="41">
        <v>0</v>
      </c>
      <c r="G65" s="41">
        <v>0</v>
      </c>
      <c r="H65" s="41">
        <v>0</v>
      </c>
      <c r="I65" s="41">
        <f>0.1/0.9*SUM(F65:H65)</f>
        <v>0</v>
      </c>
      <c r="J65" s="75">
        <f>SUM(F65:I65)</f>
        <v>0</v>
      </c>
    </row>
    <row r="66" spans="2:10" x14ac:dyDescent="0.35">
      <c r="B66" s="43" t="s">
        <v>24</v>
      </c>
      <c r="C66" s="1" t="s">
        <v>50</v>
      </c>
      <c r="D66" s="19" t="s">
        <v>21</v>
      </c>
      <c r="F66" s="41">
        <f>SUM(F52:F65)</f>
        <v>798.89787634454819</v>
      </c>
      <c r="G66" s="41">
        <f>SUM(G52:G65)</f>
        <v>1341</v>
      </c>
      <c r="H66" s="41">
        <f>SUM(H52:H65)</f>
        <v>4395.5029062729755</v>
      </c>
      <c r="I66" s="41">
        <f>0.1/0.9*SUM(F66:H66)</f>
        <v>726.1556425130583</v>
      </c>
      <c r="J66" s="75">
        <f>SUM(F66:I66)</f>
        <v>7261.5564251305823</v>
      </c>
    </row>
    <row r="67" spans="2:10" x14ac:dyDescent="0.35">
      <c r="B67" s="43" t="s">
        <v>25</v>
      </c>
      <c r="C67" s="1" t="s">
        <v>50</v>
      </c>
      <c r="D67" s="1" t="s">
        <v>8</v>
      </c>
      <c r="E67" s="90"/>
      <c r="F67" s="41">
        <v>0</v>
      </c>
      <c r="G67" s="41">
        <v>0</v>
      </c>
      <c r="H67" s="41">
        <v>0</v>
      </c>
      <c r="I67" s="41">
        <f>0.1/0.9*SUM(F67:H67)</f>
        <v>0</v>
      </c>
      <c r="J67" s="75">
        <f>SUM(F67:I67)</f>
        <v>0</v>
      </c>
    </row>
    <row r="68" spans="2:10" x14ac:dyDescent="0.35">
      <c r="B68" s="43" t="s">
        <v>25</v>
      </c>
      <c r="C68" s="1" t="s">
        <v>50</v>
      </c>
      <c r="D68" s="1" t="s">
        <v>9</v>
      </c>
      <c r="E68" s="1" t="s">
        <v>53</v>
      </c>
      <c r="F68" s="41">
        <v>0.51151328781134531</v>
      </c>
      <c r="G68" s="41">
        <v>9.2714498536216841</v>
      </c>
      <c r="H68" s="41">
        <v>51.662263766155846</v>
      </c>
      <c r="I68" s="41">
        <f>0.1/0.9*SUM(F68:H68)</f>
        <v>6.8272474341765426</v>
      </c>
      <c r="J68" s="75">
        <f>SUM(F68:I68)</f>
        <v>68.272474341765417</v>
      </c>
    </row>
    <row r="69" spans="2:10" x14ac:dyDescent="0.35">
      <c r="B69" s="43" t="s">
        <v>25</v>
      </c>
      <c r="C69" s="1" t="s">
        <v>50</v>
      </c>
      <c r="D69" s="1" t="s">
        <v>10</v>
      </c>
      <c r="E69" s="90" t="s">
        <v>54</v>
      </c>
      <c r="F69" s="41">
        <v>0</v>
      </c>
      <c r="G69" s="41">
        <v>18.784526395315901</v>
      </c>
      <c r="H69" s="41">
        <v>22.238778139668238</v>
      </c>
      <c r="I69" s="41">
        <f>0.1/0.9*SUM(F69:H69)</f>
        <v>4.558144948331571</v>
      </c>
      <c r="J69" s="75">
        <f>SUM(F69:I69)</f>
        <v>45.581449483315708</v>
      </c>
    </row>
    <row r="70" spans="2:10" x14ac:dyDescent="0.35">
      <c r="B70" s="43" t="s">
        <v>25</v>
      </c>
      <c r="C70" s="1" t="s">
        <v>50</v>
      </c>
      <c r="D70" s="1" t="s">
        <v>11</v>
      </c>
      <c r="E70" s="90"/>
      <c r="F70" s="41">
        <v>0</v>
      </c>
      <c r="G70" s="41">
        <v>0</v>
      </c>
      <c r="H70" s="41">
        <v>0</v>
      </c>
      <c r="I70" s="41">
        <f>0.1/0.9*SUM(F70:H70)</f>
        <v>0</v>
      </c>
      <c r="J70" s="75">
        <f>SUM(F70:I70)</f>
        <v>0</v>
      </c>
    </row>
    <row r="71" spans="2:10" x14ac:dyDescent="0.35">
      <c r="B71" s="43" t="s">
        <v>25</v>
      </c>
      <c r="C71" s="1" t="s">
        <v>50</v>
      </c>
      <c r="D71" s="1" t="s">
        <v>12</v>
      </c>
      <c r="E71" s="90"/>
      <c r="F71" s="41">
        <v>0</v>
      </c>
      <c r="G71" s="41">
        <v>0</v>
      </c>
      <c r="H71" s="41">
        <v>0</v>
      </c>
      <c r="I71" s="41">
        <f>0.1/0.9*SUM(F71:H71)</f>
        <v>0</v>
      </c>
      <c r="J71" s="75">
        <f>SUM(F71:I71)</f>
        <v>0</v>
      </c>
    </row>
    <row r="72" spans="2:10" x14ac:dyDescent="0.35">
      <c r="B72" s="43" t="s">
        <v>25</v>
      </c>
      <c r="C72" s="1" t="s">
        <v>50</v>
      </c>
      <c r="D72" s="1" t="s">
        <v>20</v>
      </c>
      <c r="E72" s="1" t="s">
        <v>51</v>
      </c>
      <c r="F72" s="41">
        <v>0.4361211659182162</v>
      </c>
      <c r="G72" s="41">
        <v>2.1361999999999997</v>
      </c>
      <c r="H72" s="41">
        <v>31.649480390041202</v>
      </c>
      <c r="I72" s="41">
        <f>0.1/0.9*SUM(F72:H72)</f>
        <v>3.8024223951066021</v>
      </c>
      <c r="J72" s="75">
        <f>SUM(F72:I72)</f>
        <v>38.02422395106602</v>
      </c>
    </row>
    <row r="73" spans="2:10" x14ac:dyDescent="0.35">
      <c r="B73" s="43" t="s">
        <v>25</v>
      </c>
      <c r="C73" s="1" t="s">
        <v>50</v>
      </c>
      <c r="D73" s="1" t="s">
        <v>13</v>
      </c>
      <c r="F73" s="41">
        <v>0</v>
      </c>
      <c r="G73" s="41">
        <v>0</v>
      </c>
      <c r="H73" s="41">
        <v>0</v>
      </c>
      <c r="I73" s="41">
        <f>0.1/0.9*SUM(F73:H73)</f>
        <v>0</v>
      </c>
      <c r="J73" s="75">
        <f>SUM(F73:I73)</f>
        <v>0</v>
      </c>
    </row>
    <row r="74" spans="2:10" x14ac:dyDescent="0.35">
      <c r="B74" s="43" t="s">
        <v>25</v>
      </c>
      <c r="C74" s="1" t="s">
        <v>50</v>
      </c>
      <c r="D74" s="1" t="s">
        <v>14</v>
      </c>
      <c r="E74" s="90"/>
      <c r="F74" s="41">
        <v>0</v>
      </c>
      <c r="G74" s="41">
        <v>0</v>
      </c>
      <c r="H74" s="41">
        <v>2.417211069541219</v>
      </c>
      <c r="I74" s="41">
        <f>0.1/0.9*SUM(F74:H74)</f>
        <v>0.26857900772680215</v>
      </c>
      <c r="J74" s="75">
        <f>SUM(F74:I74)</f>
        <v>2.6857900772680212</v>
      </c>
    </row>
    <row r="75" spans="2:10" x14ac:dyDescent="0.35">
      <c r="B75" s="43" t="s">
        <v>25</v>
      </c>
      <c r="C75" s="1" t="s">
        <v>50</v>
      </c>
      <c r="D75" s="1" t="s">
        <v>15</v>
      </c>
      <c r="E75" s="90"/>
      <c r="F75" s="41">
        <v>0</v>
      </c>
      <c r="G75" s="41">
        <v>0</v>
      </c>
      <c r="H75" s="41">
        <v>3.6315892499571527</v>
      </c>
      <c r="I75" s="41">
        <f>0.1/0.9*SUM(F75:H75)</f>
        <v>0.40350991666190589</v>
      </c>
      <c r="J75" s="75">
        <f>SUM(F75:I75)</f>
        <v>4.0350991666190588</v>
      </c>
    </row>
    <row r="76" spans="2:10" x14ac:dyDescent="0.35">
      <c r="B76" s="43" t="s">
        <v>25</v>
      </c>
      <c r="C76" s="1" t="s">
        <v>50</v>
      </c>
      <c r="D76" s="1" t="s">
        <v>16</v>
      </c>
      <c r="E76" s="90" t="s">
        <v>52</v>
      </c>
      <c r="F76" s="41">
        <v>0.6422156760085197</v>
      </c>
      <c r="G76" s="41">
        <v>12.31516668240627</v>
      </c>
      <c r="H76" s="41">
        <v>61.231467955604536</v>
      </c>
      <c r="I76" s="41">
        <f>0.1/0.9*SUM(F76:H76)</f>
        <v>8.2432055904465926</v>
      </c>
      <c r="J76" s="75">
        <f>SUM(F76:I76)</f>
        <v>82.432055904465926</v>
      </c>
    </row>
    <row r="77" spans="2:10" x14ac:dyDescent="0.35">
      <c r="B77" s="43" t="s">
        <v>25</v>
      </c>
      <c r="C77" s="1" t="s">
        <v>50</v>
      </c>
      <c r="D77" s="1" t="s">
        <v>17</v>
      </c>
      <c r="E77" s="90" t="s">
        <v>55</v>
      </c>
      <c r="F77" s="41">
        <v>4.6370263238458519E-2</v>
      </c>
      <c r="G77" s="41">
        <v>0.89635706865615261</v>
      </c>
      <c r="H77" s="41">
        <v>2.2661330926046919</v>
      </c>
      <c r="I77" s="41">
        <f>0.1/0.9*SUM(F77:H77)</f>
        <v>0.35654004716658921</v>
      </c>
      <c r="J77" s="75">
        <f>SUM(F77:I77)</f>
        <v>3.565400471665892</v>
      </c>
    </row>
    <row r="78" spans="2:10" x14ac:dyDescent="0.35">
      <c r="B78" s="43" t="s">
        <v>25</v>
      </c>
      <c r="C78" s="1" t="s">
        <v>50</v>
      </c>
      <c r="D78" s="1" t="s">
        <v>18</v>
      </c>
      <c r="E78" s="90"/>
      <c r="F78" s="41">
        <v>0</v>
      </c>
      <c r="G78" s="41">
        <v>0</v>
      </c>
      <c r="H78" s="41">
        <v>0.88562377660427072</v>
      </c>
      <c r="I78" s="41">
        <f>0.1/0.9*SUM(F78:H78)</f>
        <v>9.8402641844918981E-2</v>
      </c>
      <c r="J78" s="75">
        <f>SUM(F78:I78)</f>
        <v>0.9840264184491897</v>
      </c>
    </row>
    <row r="79" spans="2:10" x14ac:dyDescent="0.35">
      <c r="B79" s="43" t="s">
        <v>25</v>
      </c>
      <c r="C79" s="1" t="s">
        <v>50</v>
      </c>
      <c r="D79" s="1" t="s">
        <v>19</v>
      </c>
      <c r="E79" s="90"/>
      <c r="F79" s="41">
        <v>0</v>
      </c>
      <c r="G79" s="41">
        <v>0</v>
      </c>
      <c r="H79" s="41">
        <v>77.012698996591809</v>
      </c>
      <c r="I79" s="41">
        <f>0.1/0.9*SUM(F79:H79)</f>
        <v>8.556966555176869</v>
      </c>
      <c r="J79" s="75">
        <f>SUM(F79:I79)</f>
        <v>85.569665551768679</v>
      </c>
    </row>
    <row r="80" spans="2:10" x14ac:dyDescent="0.35">
      <c r="B80" s="43" t="s">
        <v>25</v>
      </c>
      <c r="C80" s="1" t="s">
        <v>50</v>
      </c>
      <c r="D80" s="1" t="s">
        <v>56</v>
      </c>
      <c r="F80" s="41">
        <v>0</v>
      </c>
      <c r="G80" s="41">
        <v>0</v>
      </c>
      <c r="H80" s="41">
        <v>0</v>
      </c>
      <c r="I80" s="41">
        <f>0.1/0.9*SUM(F80:H80)</f>
        <v>0</v>
      </c>
      <c r="J80" s="75">
        <f>SUM(F80:I80)</f>
        <v>0</v>
      </c>
    </row>
    <row r="81" spans="2:10" x14ac:dyDescent="0.35">
      <c r="B81" s="43" t="s">
        <v>25</v>
      </c>
      <c r="C81" s="1" t="s">
        <v>50</v>
      </c>
      <c r="D81" s="19" t="s">
        <v>21</v>
      </c>
      <c r="F81" s="41">
        <f>SUM(F67:F80)</f>
        <v>1.63622039297654</v>
      </c>
      <c r="G81" s="41">
        <f>SUM(G67:G80)</f>
        <v>43.403700000000001</v>
      </c>
      <c r="H81" s="41">
        <f>SUM(H67:H80)</f>
        <v>252.99524643676898</v>
      </c>
      <c r="I81" s="41">
        <f>0.1/0.9*SUM(F81:H81)</f>
        <v>33.115018536638395</v>
      </c>
      <c r="J81" s="75">
        <f>SUM(F81:I81)</f>
        <v>331.15018536638394</v>
      </c>
    </row>
    <row r="82" spans="2:10" x14ac:dyDescent="0.35">
      <c r="B82" s="43" t="s">
        <v>26</v>
      </c>
      <c r="C82" s="1" t="s">
        <v>50</v>
      </c>
      <c r="D82" s="1" t="s">
        <v>8</v>
      </c>
      <c r="E82" s="90"/>
      <c r="F82" s="41">
        <v>0</v>
      </c>
      <c r="G82" s="41">
        <v>0</v>
      </c>
      <c r="H82" s="41">
        <v>1.0899026607384186E-2</v>
      </c>
      <c r="I82" s="41">
        <f>0.1/0.9*SUM(F82:H82)</f>
        <v>1.2110029563760208E-3</v>
      </c>
      <c r="J82" s="75">
        <f>SUM(F82:I82)</f>
        <v>1.2110029563760207E-2</v>
      </c>
    </row>
    <row r="83" spans="2:10" x14ac:dyDescent="0.35">
      <c r="B83" s="43" t="s">
        <v>26</v>
      </c>
      <c r="C83" s="1" t="s">
        <v>50</v>
      </c>
      <c r="D83" s="1" t="s">
        <v>9</v>
      </c>
      <c r="E83" s="1" t="s">
        <v>53</v>
      </c>
      <c r="F83" s="41">
        <v>9.3473111269440796</v>
      </c>
      <c r="G83" s="41">
        <v>8.6432284513463458</v>
      </c>
      <c r="H83" s="41">
        <v>16.040637065805051</v>
      </c>
      <c r="I83" s="41">
        <f>0.1/0.9*SUM(F83:H83)</f>
        <v>3.7812418493439419</v>
      </c>
      <c r="J83" s="75">
        <f>SUM(F83:I83)</f>
        <v>37.812418493439417</v>
      </c>
    </row>
    <row r="84" spans="2:10" x14ac:dyDescent="0.35">
      <c r="B84" s="43" t="s">
        <v>26</v>
      </c>
      <c r="C84" s="1" t="s">
        <v>50</v>
      </c>
      <c r="D84" s="1" t="s">
        <v>10</v>
      </c>
      <c r="E84" s="90" t="s">
        <v>54</v>
      </c>
      <c r="F84" s="41">
        <v>0</v>
      </c>
      <c r="G84" s="41">
        <v>12.564353896566459</v>
      </c>
      <c r="H84" s="41">
        <v>12.749791695207712</v>
      </c>
      <c r="I84" s="41">
        <f>0.1/0.9*SUM(F84:H84)</f>
        <v>2.8126828435304638</v>
      </c>
      <c r="J84" s="75">
        <f>SUM(F84:I84)</f>
        <v>28.126828435304635</v>
      </c>
    </row>
    <row r="85" spans="2:10" x14ac:dyDescent="0.35">
      <c r="B85" s="43" t="s">
        <v>26</v>
      </c>
      <c r="C85" s="1" t="s">
        <v>50</v>
      </c>
      <c r="D85" s="1" t="s">
        <v>11</v>
      </c>
      <c r="E85" s="90"/>
      <c r="F85" s="41">
        <v>0</v>
      </c>
      <c r="G85" s="41">
        <v>0</v>
      </c>
      <c r="H85" s="41">
        <v>0.40847935038767719</v>
      </c>
      <c r="I85" s="41">
        <f>0.1/0.9*SUM(F85:H85)</f>
        <v>4.5386594487519694E-2</v>
      </c>
      <c r="J85" s="75">
        <f>SUM(F85:I85)</f>
        <v>0.45386594487519688</v>
      </c>
    </row>
    <row r="86" spans="2:10" x14ac:dyDescent="0.35">
      <c r="B86" s="43" t="s">
        <v>26</v>
      </c>
      <c r="C86" s="1" t="s">
        <v>50</v>
      </c>
      <c r="D86" s="1" t="s">
        <v>12</v>
      </c>
      <c r="E86" s="90"/>
      <c r="F86" s="41">
        <v>0</v>
      </c>
      <c r="G86" s="41">
        <v>0</v>
      </c>
      <c r="H86" s="41">
        <v>0.78256332370683801</v>
      </c>
      <c r="I86" s="41">
        <f>0.1/0.9*SUM(F86:H86)</f>
        <v>8.6951480411870896E-2</v>
      </c>
      <c r="J86" s="75">
        <f>SUM(F86:I86)</f>
        <v>0.86951480411870885</v>
      </c>
    </row>
    <row r="87" spans="2:10" x14ac:dyDescent="0.35">
      <c r="B87" s="43" t="s">
        <v>26</v>
      </c>
      <c r="C87" s="1" t="s">
        <v>50</v>
      </c>
      <c r="D87" s="1" t="s">
        <v>20</v>
      </c>
      <c r="E87" s="1" t="s">
        <v>51</v>
      </c>
      <c r="F87" s="41">
        <v>9.6005285109427803</v>
      </c>
      <c r="G87" s="41">
        <v>1.9021199999999998</v>
      </c>
      <c r="H87" s="41">
        <v>10.3704588</v>
      </c>
      <c r="I87" s="41">
        <f>0.1/0.9*SUM(F87:H87)</f>
        <v>2.4303452567714201</v>
      </c>
      <c r="J87" s="75">
        <f>SUM(F87:I87)</f>
        <v>24.303452567714199</v>
      </c>
    </row>
    <row r="88" spans="2:10" x14ac:dyDescent="0.35">
      <c r="B88" s="43" t="s">
        <v>26</v>
      </c>
      <c r="C88" s="1" t="s">
        <v>50</v>
      </c>
      <c r="D88" s="1" t="s">
        <v>13</v>
      </c>
      <c r="F88" s="41">
        <v>0</v>
      </c>
      <c r="G88" s="41">
        <v>0</v>
      </c>
      <c r="H88" s="41">
        <v>0.4921049447162007</v>
      </c>
      <c r="I88" s="41">
        <f>0.1/0.9*SUM(F88:H88)</f>
        <v>5.467832719068897E-2</v>
      </c>
      <c r="J88" s="75">
        <f>SUM(F88:I88)</f>
        <v>0.54678327190688969</v>
      </c>
    </row>
    <row r="89" spans="2:10" x14ac:dyDescent="0.35">
      <c r="B89" s="43" t="s">
        <v>26</v>
      </c>
      <c r="C89" s="1" t="s">
        <v>50</v>
      </c>
      <c r="D89" s="1" t="s">
        <v>14</v>
      </c>
      <c r="E89" s="90"/>
      <c r="F89" s="41">
        <v>0</v>
      </c>
      <c r="G89" s="41">
        <v>0</v>
      </c>
      <c r="H89" s="41">
        <v>0.48272058939433199</v>
      </c>
      <c r="I89" s="41">
        <f>0.1/0.9*SUM(F89:H89)</f>
        <v>5.3635621043814669E-2</v>
      </c>
      <c r="J89" s="75">
        <f>SUM(F89:I89)</f>
        <v>0.53635621043814663</v>
      </c>
    </row>
    <row r="90" spans="2:10" x14ac:dyDescent="0.35">
      <c r="B90" s="43" t="s">
        <v>26</v>
      </c>
      <c r="C90" s="1" t="s">
        <v>50</v>
      </c>
      <c r="D90" s="1" t="s">
        <v>15</v>
      </c>
      <c r="E90" s="90"/>
      <c r="F90" s="41">
        <v>0</v>
      </c>
      <c r="G90" s="41">
        <v>0</v>
      </c>
      <c r="H90" s="41">
        <v>0.35407651611414559</v>
      </c>
      <c r="I90" s="41">
        <f>0.1/0.9*SUM(F90:H90)</f>
        <v>3.934183512379396E-2</v>
      </c>
      <c r="J90" s="75">
        <f>SUM(F90:I90)</f>
        <v>0.39341835123793956</v>
      </c>
    </row>
    <row r="91" spans="2:10" x14ac:dyDescent="0.35">
      <c r="B91" s="43" t="s">
        <v>26</v>
      </c>
      <c r="C91" s="1" t="s">
        <v>50</v>
      </c>
      <c r="D91" s="1" t="s">
        <v>16</v>
      </c>
      <c r="E91" s="90" t="s">
        <v>52</v>
      </c>
      <c r="F91" s="41">
        <v>15.93320484215287</v>
      </c>
      <c r="G91" s="41">
        <v>14.71076435389657</v>
      </c>
      <c r="H91" s="41">
        <v>26.579933614926016</v>
      </c>
      <c r="I91" s="41">
        <f>0.1/0.9*SUM(F91:H91)</f>
        <v>6.358211423441718</v>
      </c>
      <c r="J91" s="75">
        <f>SUM(F91:I91)</f>
        <v>63.582114234417176</v>
      </c>
    </row>
    <row r="92" spans="2:10" x14ac:dyDescent="0.35">
      <c r="B92" s="43" t="s">
        <v>26</v>
      </c>
      <c r="C92" s="1" t="s">
        <v>50</v>
      </c>
      <c r="D92" s="1" t="s">
        <v>17</v>
      </c>
      <c r="E92" s="90" t="s">
        <v>55</v>
      </c>
      <c r="F92" s="41">
        <v>1.1378001909914941</v>
      </c>
      <c r="G92" s="41">
        <v>0.82191815073372276</v>
      </c>
      <c r="H92" s="41">
        <v>1.469823802167507</v>
      </c>
      <c r="I92" s="41">
        <f>0.1/0.9*SUM(F92:H92)</f>
        <v>0.38106023821030272</v>
      </c>
      <c r="J92" s="75">
        <f>SUM(F92:I92)</f>
        <v>3.8106023821030268</v>
      </c>
    </row>
    <row r="93" spans="2:10" x14ac:dyDescent="0.35">
      <c r="B93" s="43" t="s">
        <v>26</v>
      </c>
      <c r="C93" s="1" t="s">
        <v>50</v>
      </c>
      <c r="D93" s="1" t="s">
        <v>18</v>
      </c>
      <c r="E93" s="90"/>
      <c r="F93" s="41">
        <v>0</v>
      </c>
      <c r="G93" s="41">
        <v>0</v>
      </c>
      <c r="H93" s="41">
        <v>1.3280237546235842</v>
      </c>
      <c r="I93" s="41">
        <f>0.1/0.9*SUM(F93:H93)</f>
        <v>0.14755819495817604</v>
      </c>
      <c r="J93" s="75">
        <f>SUM(F93:I93)</f>
        <v>1.4755819495817604</v>
      </c>
    </row>
    <row r="94" spans="2:10" x14ac:dyDescent="0.35">
      <c r="B94" s="43" t="s">
        <v>26</v>
      </c>
      <c r="C94" s="1" t="s">
        <v>50</v>
      </c>
      <c r="D94" s="1" t="s">
        <v>19</v>
      </c>
      <c r="E94" s="90"/>
      <c r="F94" s="41">
        <v>0</v>
      </c>
      <c r="G94" s="41">
        <v>0</v>
      </c>
      <c r="H94" s="41">
        <v>9.406029986210374</v>
      </c>
      <c r="I94" s="41">
        <f>0.1/0.9*SUM(F94:H94)</f>
        <v>1.0451144429122639</v>
      </c>
      <c r="J94" s="75">
        <f>SUM(F94:I94)</f>
        <v>10.451144429122637</v>
      </c>
    </row>
    <row r="95" spans="2:10" x14ac:dyDescent="0.35">
      <c r="B95" s="43" t="s">
        <v>26</v>
      </c>
      <c r="C95" s="1" t="s">
        <v>50</v>
      </c>
      <c r="D95" s="1" t="s">
        <v>56</v>
      </c>
      <c r="F95" s="41">
        <v>0</v>
      </c>
      <c r="G95" s="41">
        <v>0</v>
      </c>
      <c r="H95" s="41">
        <v>0</v>
      </c>
      <c r="I95" s="41">
        <f>0.1/0.9*SUM(F95:H95)</f>
        <v>0</v>
      </c>
      <c r="J95" s="75">
        <f>SUM(F95:I95)</f>
        <v>0</v>
      </c>
    </row>
    <row r="96" spans="2:10" x14ac:dyDescent="0.35">
      <c r="B96" s="43" t="s">
        <v>26</v>
      </c>
      <c r="C96" s="1" t="s">
        <v>50</v>
      </c>
      <c r="D96" s="19" t="s">
        <v>21</v>
      </c>
      <c r="F96" s="41">
        <f>SUM(F82:F95)</f>
        <v>36.018844671031218</v>
      </c>
      <c r="G96" s="41">
        <f>SUM(G82:G95)</f>
        <v>38.642384852543096</v>
      </c>
      <c r="H96" s="41">
        <f>SUM(H82:H95)</f>
        <v>80.475542469866824</v>
      </c>
      <c r="I96" s="41">
        <f>0.1/0.9*SUM(F96:H96)</f>
        <v>17.237419110382348</v>
      </c>
      <c r="J96" s="75">
        <f>SUM(F96:I96)</f>
        <v>172.37419110382348</v>
      </c>
    </row>
    <row r="97" spans="2:10" x14ac:dyDescent="0.35">
      <c r="B97" s="43" t="s">
        <v>27</v>
      </c>
      <c r="C97" s="1" t="s">
        <v>50</v>
      </c>
      <c r="D97" s="1" t="s">
        <v>8</v>
      </c>
      <c r="E97" s="90"/>
      <c r="F97" s="41">
        <v>0</v>
      </c>
      <c r="G97" s="41">
        <v>0</v>
      </c>
      <c r="H97" s="41">
        <v>0</v>
      </c>
      <c r="I97" s="41">
        <f>0.1/0.9*SUM(F97:H97)</f>
        <v>0</v>
      </c>
      <c r="J97" s="75">
        <f>SUM(F97:I97)</f>
        <v>0</v>
      </c>
    </row>
    <row r="98" spans="2:10" x14ac:dyDescent="0.35">
      <c r="B98" s="43" t="s">
        <v>27</v>
      </c>
      <c r="C98" s="1" t="s">
        <v>50</v>
      </c>
      <c r="D98" s="1" t="s">
        <v>9</v>
      </c>
      <c r="E98" s="1" t="s">
        <v>53</v>
      </c>
      <c r="F98" s="41">
        <v>0.92021755060295207</v>
      </c>
      <c r="G98" s="41">
        <v>0.72366254517785822</v>
      </c>
      <c r="H98" s="41">
        <v>1.7757345352689295</v>
      </c>
      <c r="I98" s="41">
        <f>0.1/0.9*SUM(F98:H98)</f>
        <v>0.37995718122774891</v>
      </c>
      <c r="J98" s="75">
        <f>SUM(F98:I98)</f>
        <v>3.7995718122774886</v>
      </c>
    </row>
    <row r="99" spans="2:10" x14ac:dyDescent="0.35">
      <c r="B99" s="43" t="s">
        <v>27</v>
      </c>
      <c r="C99" s="1" t="s">
        <v>50</v>
      </c>
      <c r="D99" s="1" t="s">
        <v>10</v>
      </c>
      <c r="E99" s="90" t="s">
        <v>54</v>
      </c>
      <c r="F99" s="41">
        <v>0</v>
      </c>
      <c r="G99" s="41">
        <v>15.902020544036521</v>
      </c>
      <c r="H99" s="41">
        <v>37.849428575163749</v>
      </c>
      <c r="I99" s="41">
        <f>0.1/0.9*SUM(F99:H99)</f>
        <v>5.9723832354666975</v>
      </c>
      <c r="J99" s="75">
        <f>SUM(F99:I99)</f>
        <v>59.723832354666968</v>
      </c>
    </row>
    <row r="100" spans="2:10" x14ac:dyDescent="0.35">
      <c r="B100" s="43" t="s">
        <v>27</v>
      </c>
      <c r="C100" s="1" t="s">
        <v>50</v>
      </c>
      <c r="D100" s="1" t="s">
        <v>11</v>
      </c>
      <c r="E100" s="90"/>
      <c r="F100" s="41">
        <v>0</v>
      </c>
      <c r="G100" s="41">
        <v>0</v>
      </c>
      <c r="H100" s="41">
        <v>0.23156604646060919</v>
      </c>
      <c r="I100" s="41">
        <f>0.1/0.9*SUM(F100:H100)</f>
        <v>2.5729560717845466E-2</v>
      </c>
      <c r="J100" s="75">
        <f>SUM(F100:I100)</f>
        <v>0.25729560717845468</v>
      </c>
    </row>
    <row r="101" spans="2:10" x14ac:dyDescent="0.35">
      <c r="B101" s="43" t="s">
        <v>27</v>
      </c>
      <c r="C101" s="1" t="s">
        <v>50</v>
      </c>
      <c r="D101" s="1" t="s">
        <v>12</v>
      </c>
      <c r="E101" s="90"/>
      <c r="F101" s="41">
        <v>0</v>
      </c>
      <c r="G101" s="41">
        <v>0</v>
      </c>
      <c r="H101" s="41">
        <v>0</v>
      </c>
      <c r="I101" s="41">
        <f>0.1/0.9*SUM(F101:H101)</f>
        <v>0</v>
      </c>
      <c r="J101" s="75">
        <f>SUM(F101:I101)</f>
        <v>0</v>
      </c>
    </row>
    <row r="102" spans="2:10" x14ac:dyDescent="0.35">
      <c r="B102" s="43" t="s">
        <v>27</v>
      </c>
      <c r="C102" s="1" t="s">
        <v>50</v>
      </c>
      <c r="D102" s="1" t="s">
        <v>20</v>
      </c>
      <c r="E102" s="1" t="s">
        <v>51</v>
      </c>
      <c r="F102" s="41">
        <v>26.880892997598849</v>
      </c>
      <c r="G102" s="41">
        <v>3.78708</v>
      </c>
      <c r="H102" s="41">
        <v>29.022553429729193</v>
      </c>
      <c r="I102" s="41">
        <f>0.1/0.9*SUM(F102:H102)</f>
        <v>6.6322807141475604</v>
      </c>
      <c r="J102" s="75">
        <f>SUM(F102:I102)</f>
        <v>66.322807141475593</v>
      </c>
    </row>
    <row r="103" spans="2:10" x14ac:dyDescent="0.35">
      <c r="B103" s="43" t="s">
        <v>27</v>
      </c>
      <c r="C103" s="1" t="s">
        <v>50</v>
      </c>
      <c r="D103" s="1" t="s">
        <v>13</v>
      </c>
      <c r="F103" s="41">
        <v>0</v>
      </c>
      <c r="G103" s="41">
        <v>0</v>
      </c>
      <c r="H103" s="41">
        <v>25.859073715119209</v>
      </c>
      <c r="I103" s="41">
        <f>0.1/0.9*SUM(F103:H103)</f>
        <v>2.8732304127910235</v>
      </c>
      <c r="J103" s="75">
        <f>SUM(F103:I103)</f>
        <v>28.732304127910233</v>
      </c>
    </row>
    <row r="104" spans="2:10" x14ac:dyDescent="0.35">
      <c r="B104" s="43" t="s">
        <v>27</v>
      </c>
      <c r="C104" s="1" t="s">
        <v>50</v>
      </c>
      <c r="D104" s="1" t="s">
        <v>14</v>
      </c>
      <c r="E104" s="90"/>
      <c r="F104" s="41">
        <v>0</v>
      </c>
      <c r="G104" s="41">
        <v>0</v>
      </c>
      <c r="H104" s="41">
        <v>1.9107683105874917</v>
      </c>
      <c r="I104" s="41">
        <f>0.1/0.9*SUM(F104:H104)</f>
        <v>0.21230759006527689</v>
      </c>
      <c r="J104" s="75">
        <f>SUM(F104:I104)</f>
        <v>2.1230759006527684</v>
      </c>
    </row>
    <row r="105" spans="2:10" x14ac:dyDescent="0.35">
      <c r="B105" s="43" t="s">
        <v>27</v>
      </c>
      <c r="C105" s="1" t="s">
        <v>50</v>
      </c>
      <c r="D105" s="1" t="s">
        <v>15</v>
      </c>
      <c r="E105" s="90"/>
      <c r="F105" s="41">
        <v>0</v>
      </c>
      <c r="G105" s="41">
        <v>0</v>
      </c>
      <c r="H105" s="41">
        <v>0.5777710265508883</v>
      </c>
      <c r="I105" s="41">
        <f>0.1/0.9*SUM(F105:H105)</f>
        <v>6.4196780727876476E-2</v>
      </c>
      <c r="J105" s="75">
        <f>SUM(F105:I105)</f>
        <v>0.64196780727876479</v>
      </c>
    </row>
    <row r="106" spans="2:10" x14ac:dyDescent="0.35">
      <c r="B106" s="43" t="s">
        <v>27</v>
      </c>
      <c r="C106" s="1" t="s">
        <v>50</v>
      </c>
      <c r="D106" s="1" t="s">
        <v>16</v>
      </c>
      <c r="E106" s="90" t="s">
        <v>52</v>
      </c>
      <c r="F106" s="41">
        <v>68.121073094874006</v>
      </c>
      <c r="G106" s="41">
        <v>52.771699448354582</v>
      </c>
      <c r="H106" s="41">
        <v>130.64321128893548</v>
      </c>
      <c r="I106" s="41">
        <f>0.1/0.9*SUM(F106:H106)</f>
        <v>27.948442648018229</v>
      </c>
      <c r="J106" s="75">
        <f>SUM(F106:I106)</f>
        <v>279.48442648018226</v>
      </c>
    </row>
    <row r="107" spans="2:10" x14ac:dyDescent="0.35">
      <c r="B107" s="43" t="s">
        <v>27</v>
      </c>
      <c r="C107" s="1" t="s">
        <v>50</v>
      </c>
      <c r="D107" s="1" t="s">
        <v>17</v>
      </c>
      <c r="E107" s="90" t="s">
        <v>55</v>
      </c>
      <c r="F107" s="41">
        <v>4.9283797811709373</v>
      </c>
      <c r="G107" s="41">
        <v>3.7621174624310436</v>
      </c>
      <c r="H107" s="41">
        <v>7.5994764946894131</v>
      </c>
      <c r="I107" s="41">
        <f>0.1/0.9*SUM(F107:H107)</f>
        <v>1.8099970820323772</v>
      </c>
      <c r="J107" s="75">
        <f>SUM(F107:I107)</f>
        <v>18.099970820323772</v>
      </c>
    </row>
    <row r="108" spans="2:10" x14ac:dyDescent="0.35">
      <c r="B108" s="43" t="s">
        <v>27</v>
      </c>
      <c r="C108" s="1" t="s">
        <v>50</v>
      </c>
      <c r="D108" s="1" t="s">
        <v>18</v>
      </c>
      <c r="E108" s="90"/>
      <c r="F108" s="41">
        <v>0</v>
      </c>
      <c r="G108" s="41">
        <v>0</v>
      </c>
      <c r="H108" s="41">
        <v>1.2054104919367192</v>
      </c>
      <c r="I108" s="41">
        <f>0.1/0.9*SUM(F108:H108)</f>
        <v>0.13393449910407992</v>
      </c>
      <c r="J108" s="75">
        <f>SUM(F108:I108)</f>
        <v>1.3393449910407991</v>
      </c>
    </row>
    <row r="109" spans="2:10" x14ac:dyDescent="0.35">
      <c r="B109" s="43" t="s">
        <v>27</v>
      </c>
      <c r="C109" s="1" t="s">
        <v>50</v>
      </c>
      <c r="D109" s="1" t="s">
        <v>19</v>
      </c>
      <c r="E109" s="90"/>
      <c r="F109" s="41">
        <v>0</v>
      </c>
      <c r="G109" s="41">
        <v>0</v>
      </c>
      <c r="H109" s="41">
        <v>0.29773718428156765</v>
      </c>
      <c r="I109" s="41">
        <f>0.1/0.9*SUM(F109:H109)</f>
        <v>3.3081909364618627E-2</v>
      </c>
      <c r="J109" s="75">
        <f>SUM(F109:I109)</f>
        <v>0.33081909364618628</v>
      </c>
    </row>
    <row r="110" spans="2:10" x14ac:dyDescent="0.35">
      <c r="B110" s="43" t="s">
        <v>27</v>
      </c>
      <c r="C110" s="1" t="s">
        <v>50</v>
      </c>
      <c r="D110" s="1" t="s">
        <v>56</v>
      </c>
      <c r="F110" s="41">
        <v>0</v>
      </c>
      <c r="G110" s="41">
        <v>0</v>
      </c>
      <c r="H110" s="41">
        <v>0</v>
      </c>
      <c r="I110" s="41">
        <f>0.1/0.9*SUM(F110:H110)</f>
        <v>0</v>
      </c>
      <c r="J110" s="75">
        <f>SUM(F110:I110)</f>
        <v>0</v>
      </c>
    </row>
    <row r="111" spans="2:10" x14ac:dyDescent="0.35">
      <c r="B111" s="43" t="s">
        <v>27</v>
      </c>
      <c r="C111" s="1" t="s">
        <v>50</v>
      </c>
      <c r="D111" s="19" t="s">
        <v>21</v>
      </c>
      <c r="F111" s="41">
        <f>SUM(F97:F110)</f>
        <v>100.85056342424674</v>
      </c>
      <c r="G111" s="41">
        <f>SUM(G97:G110)</f>
        <v>76.946580000000012</v>
      </c>
      <c r="H111" s="41">
        <f>SUM(H97:H110)</f>
        <v>236.97273109872324</v>
      </c>
      <c r="I111" s="41">
        <f>0.1/0.9*SUM(F111:H111)</f>
        <v>46.085541613663338</v>
      </c>
      <c r="J111" s="75">
        <f>SUM(F111:I111)</f>
        <v>460.85541613663332</v>
      </c>
    </row>
    <row r="112" spans="2:10" x14ac:dyDescent="0.35">
      <c r="B112" s="43" t="s">
        <v>28</v>
      </c>
      <c r="C112" s="1" t="s">
        <v>50</v>
      </c>
      <c r="D112" s="1" t="s">
        <v>8</v>
      </c>
      <c r="E112" s="90"/>
      <c r="F112" s="41">
        <v>0</v>
      </c>
      <c r="G112" s="41">
        <v>0</v>
      </c>
      <c r="H112" s="41">
        <v>0</v>
      </c>
      <c r="I112" s="41">
        <f>0.1/0.9*SUM(F112:H112)</f>
        <v>0</v>
      </c>
      <c r="J112" s="75">
        <f>SUM(F112:I112)</f>
        <v>0</v>
      </c>
    </row>
    <row r="113" spans="2:10" x14ac:dyDescent="0.35">
      <c r="B113" s="43" t="s">
        <v>28</v>
      </c>
      <c r="C113" s="1" t="s">
        <v>50</v>
      </c>
      <c r="D113" s="1" t="s">
        <v>9</v>
      </c>
      <c r="E113" s="1" t="s">
        <v>53</v>
      </c>
      <c r="F113" s="41">
        <v>14.842006476009679</v>
      </c>
      <c r="G113" s="41">
        <v>7.4622925373134343</v>
      </c>
      <c r="H113" s="41">
        <v>14.119046085467001</v>
      </c>
      <c r="I113" s="41">
        <f>0.1/0.9*SUM(F113:H113)</f>
        <v>4.0470383443100131</v>
      </c>
      <c r="J113" s="75">
        <f>SUM(F113:I113)</f>
        <v>40.470383443100125</v>
      </c>
    </row>
    <row r="114" spans="2:10" x14ac:dyDescent="0.35">
      <c r="B114" s="43" t="s">
        <v>28</v>
      </c>
      <c r="C114" s="1" t="s">
        <v>50</v>
      </c>
      <c r="D114" s="1" t="s">
        <v>10</v>
      </c>
      <c r="E114" s="90" t="s">
        <v>54</v>
      </c>
      <c r="F114" s="41">
        <v>0</v>
      </c>
      <c r="G114" s="41">
        <v>7.3667582089552255</v>
      </c>
      <c r="H114" s="41">
        <v>12.492201985166503</v>
      </c>
      <c r="I114" s="41">
        <f>0.1/0.9*SUM(F114:H114)</f>
        <v>2.2065511326801923</v>
      </c>
      <c r="J114" s="75">
        <f>SUM(F114:I114)</f>
        <v>22.065511326801921</v>
      </c>
    </row>
    <row r="115" spans="2:10" x14ac:dyDescent="0.35">
      <c r="B115" s="43" t="s">
        <v>28</v>
      </c>
      <c r="C115" s="1" t="s">
        <v>50</v>
      </c>
      <c r="D115" s="1" t="s">
        <v>11</v>
      </c>
      <c r="E115" s="90"/>
      <c r="F115" s="41">
        <v>0</v>
      </c>
      <c r="G115" s="41">
        <v>0</v>
      </c>
      <c r="H115" s="41">
        <v>0</v>
      </c>
      <c r="I115" s="41">
        <f>0.1/0.9*SUM(F115:H115)</f>
        <v>0</v>
      </c>
      <c r="J115" s="75">
        <f>SUM(F115:I115)</f>
        <v>0</v>
      </c>
    </row>
    <row r="116" spans="2:10" x14ac:dyDescent="0.35">
      <c r="B116" s="43" t="s">
        <v>28</v>
      </c>
      <c r="C116" s="1" t="s">
        <v>50</v>
      </c>
      <c r="D116" s="1" t="s">
        <v>12</v>
      </c>
      <c r="E116" s="90"/>
      <c r="F116" s="41">
        <v>0</v>
      </c>
      <c r="G116" s="41">
        <v>0</v>
      </c>
      <c r="H116" s="41">
        <v>0</v>
      </c>
      <c r="I116" s="41">
        <f>0.1/0.9*SUM(F116:H116)</f>
        <v>0</v>
      </c>
      <c r="J116" s="75">
        <f>SUM(F116:I116)</f>
        <v>0</v>
      </c>
    </row>
    <row r="117" spans="2:10" x14ac:dyDescent="0.35">
      <c r="B117" s="43" t="s">
        <v>28</v>
      </c>
      <c r="C117" s="1" t="s">
        <v>50</v>
      </c>
      <c r="D117" s="1" t="s">
        <v>20</v>
      </c>
      <c r="E117" s="1" t="s">
        <v>51</v>
      </c>
      <c r="F117" s="41">
        <v>16.53456909827176</v>
      </c>
      <c r="G117" s="41">
        <v>1.56464</v>
      </c>
      <c r="H117" s="41">
        <v>8.5965948000000001</v>
      </c>
      <c r="I117" s="41">
        <f>0.1/0.9*SUM(F117:H117)</f>
        <v>2.966200433141307</v>
      </c>
      <c r="J117" s="75">
        <f>SUM(F117:I117)</f>
        <v>29.662004331413069</v>
      </c>
    </row>
    <row r="118" spans="2:10" x14ac:dyDescent="0.35">
      <c r="B118" s="43" t="s">
        <v>28</v>
      </c>
      <c r="C118" s="1" t="s">
        <v>50</v>
      </c>
      <c r="D118" s="1" t="s">
        <v>13</v>
      </c>
      <c r="F118" s="41">
        <v>0</v>
      </c>
      <c r="G118" s="41">
        <v>0</v>
      </c>
      <c r="H118" s="41">
        <v>1.0243927493545084</v>
      </c>
      <c r="I118" s="41">
        <f>0.1/0.9*SUM(F118:H118)</f>
        <v>0.11382141659494539</v>
      </c>
      <c r="J118" s="75">
        <f>SUM(F118:I118)</f>
        <v>1.1382141659494538</v>
      </c>
    </row>
    <row r="119" spans="2:10" x14ac:dyDescent="0.35">
      <c r="B119" s="43" t="s">
        <v>28</v>
      </c>
      <c r="C119" s="1" t="s">
        <v>50</v>
      </c>
      <c r="D119" s="1" t="s">
        <v>14</v>
      </c>
      <c r="E119" s="90"/>
      <c r="F119" s="41">
        <v>0</v>
      </c>
      <c r="G119" s="41">
        <v>0</v>
      </c>
      <c r="H119" s="41">
        <v>2.5447785252047188</v>
      </c>
      <c r="I119" s="41">
        <f>0.1/0.9*SUM(F119:H119)</f>
        <v>0.28275316946719098</v>
      </c>
      <c r="J119" s="75">
        <f>SUM(F119:I119)</f>
        <v>2.8275316946719098</v>
      </c>
    </row>
    <row r="120" spans="2:10" x14ac:dyDescent="0.35">
      <c r="B120" s="43" t="s">
        <v>28</v>
      </c>
      <c r="C120" s="1" t="s">
        <v>50</v>
      </c>
      <c r="D120" s="1" t="s">
        <v>15</v>
      </c>
      <c r="E120" s="90"/>
      <c r="F120" s="41">
        <v>0</v>
      </c>
      <c r="G120" s="41">
        <v>0</v>
      </c>
      <c r="H120" s="41">
        <v>0.12147711595977889</v>
      </c>
      <c r="I120" s="41">
        <f>0.1/0.9*SUM(F120:H120)</f>
        <v>1.3497457328864322E-2</v>
      </c>
      <c r="J120" s="75">
        <f>SUM(F120:I120)</f>
        <v>0.13497457328864321</v>
      </c>
    </row>
    <row r="121" spans="2:10" x14ac:dyDescent="0.35">
      <c r="B121" s="43" t="s">
        <v>28</v>
      </c>
      <c r="C121" s="1" t="s">
        <v>50</v>
      </c>
      <c r="D121" s="1" t="s">
        <v>16</v>
      </c>
      <c r="E121" s="90" t="s">
        <v>52</v>
      </c>
      <c r="F121" s="41">
        <v>27.143455109766773</v>
      </c>
      <c r="G121" s="41">
        <v>13.63487164179104</v>
      </c>
      <c r="H121" s="41">
        <v>25.699808855924328</v>
      </c>
      <c r="I121" s="41">
        <f>0.1/0.9*SUM(F121:H121)</f>
        <v>7.3864595119424612</v>
      </c>
      <c r="J121" s="75">
        <f>SUM(F121:I121)</f>
        <v>73.864595119424607</v>
      </c>
    </row>
    <row r="122" spans="2:10" x14ac:dyDescent="0.35">
      <c r="B122" s="43" t="s">
        <v>28</v>
      </c>
      <c r="C122" s="1" t="s">
        <v>50</v>
      </c>
      <c r="D122" s="1" t="s">
        <v>17</v>
      </c>
      <c r="E122" s="90" t="s">
        <v>55</v>
      </c>
      <c r="F122" s="41">
        <v>3.513645417664558</v>
      </c>
      <c r="G122" s="41">
        <v>1.762077611940299</v>
      </c>
      <c r="H122" s="41">
        <v>0.79771574335548956</v>
      </c>
      <c r="I122" s="41">
        <f>0.1/0.9*SUM(F122:H122)</f>
        <v>0.67482653032892737</v>
      </c>
      <c r="J122" s="75">
        <f>SUM(F122:I122)</f>
        <v>6.7482653032892728</v>
      </c>
    </row>
    <row r="123" spans="2:10" x14ac:dyDescent="0.35">
      <c r="B123" s="43" t="s">
        <v>28</v>
      </c>
      <c r="C123" s="1" t="s">
        <v>50</v>
      </c>
      <c r="D123" s="1" t="s">
        <v>18</v>
      </c>
      <c r="E123" s="90"/>
      <c r="F123" s="41">
        <v>0</v>
      </c>
      <c r="G123" s="41">
        <v>0</v>
      </c>
      <c r="H123" s="41">
        <v>0.79785947827624026</v>
      </c>
      <c r="I123" s="41">
        <f>0.1/0.9*SUM(F123:H123)</f>
        <v>8.8651053141804478E-2</v>
      </c>
      <c r="J123" s="75">
        <f>SUM(F123:I123)</f>
        <v>0.8865105314180447</v>
      </c>
    </row>
    <row r="124" spans="2:10" x14ac:dyDescent="0.35">
      <c r="B124" s="43" t="s">
        <v>28</v>
      </c>
      <c r="C124" s="1" t="s">
        <v>50</v>
      </c>
      <c r="D124" s="1" t="s">
        <v>19</v>
      </c>
      <c r="E124" s="90"/>
      <c r="F124" s="41">
        <v>0</v>
      </c>
      <c r="G124" s="41">
        <v>0</v>
      </c>
      <c r="H124" s="41">
        <v>0.67604664578827445</v>
      </c>
      <c r="I124" s="41">
        <f>0.1/0.9*SUM(F124:H124)</f>
        <v>7.5116293976474943E-2</v>
      </c>
      <c r="J124" s="75">
        <f>SUM(F124:I124)</f>
        <v>0.75116293976474935</v>
      </c>
    </row>
    <row r="125" spans="2:10" x14ac:dyDescent="0.35">
      <c r="B125" s="43" t="s">
        <v>28</v>
      </c>
      <c r="C125" s="1" t="s">
        <v>50</v>
      </c>
      <c r="D125" s="1" t="s">
        <v>56</v>
      </c>
      <c r="F125" s="41">
        <v>0</v>
      </c>
      <c r="G125" s="41">
        <v>0</v>
      </c>
      <c r="H125" s="41">
        <v>0</v>
      </c>
      <c r="I125" s="41">
        <f>0.1/0.9*SUM(F125:H125)</f>
        <v>0</v>
      </c>
      <c r="J125" s="75">
        <f>SUM(F125:I125)</f>
        <v>0</v>
      </c>
    </row>
    <row r="126" spans="2:10" x14ac:dyDescent="0.35">
      <c r="B126" s="43" t="s">
        <v>28</v>
      </c>
      <c r="C126" s="91" t="s">
        <v>50</v>
      </c>
      <c r="D126" s="92" t="s">
        <v>21</v>
      </c>
      <c r="E126" s="91"/>
      <c r="F126" s="93">
        <f>SUM(F112:F125)</f>
        <v>62.033676101712764</v>
      </c>
      <c r="G126" s="93">
        <f>SUM(G112:G125)</f>
        <v>31.79064</v>
      </c>
      <c r="H126" s="93">
        <f>SUM(H112:H125)</f>
        <v>66.869921984496855</v>
      </c>
      <c r="I126" s="41">
        <v>28.842865200000006</v>
      </c>
      <c r="J126" s="75">
        <v>203.40550328620964</v>
      </c>
    </row>
    <row r="127" spans="2:10" x14ac:dyDescent="0.35">
      <c r="B127" s="43" t="s">
        <v>29</v>
      </c>
      <c r="C127" s="1" t="s">
        <v>50</v>
      </c>
      <c r="D127" s="1" t="s">
        <v>8</v>
      </c>
      <c r="E127" s="90"/>
      <c r="F127" s="41">
        <v>0</v>
      </c>
      <c r="G127" s="41">
        <v>0</v>
      </c>
      <c r="H127" s="41">
        <v>0</v>
      </c>
      <c r="I127" s="41">
        <f>0.1/0.9*SUM(F127:H127)</f>
        <v>0</v>
      </c>
      <c r="J127" s="75">
        <f>SUM(F127:I127)</f>
        <v>0</v>
      </c>
    </row>
    <row r="128" spans="2:10" x14ac:dyDescent="0.35">
      <c r="B128" s="43" t="s">
        <v>29</v>
      </c>
      <c r="C128" s="1" t="s">
        <v>50</v>
      </c>
      <c r="D128" s="1" t="s">
        <v>9</v>
      </c>
      <c r="E128" s="1" t="s">
        <v>53</v>
      </c>
      <c r="F128" s="41">
        <v>0</v>
      </c>
      <c r="G128" s="41">
        <v>0</v>
      </c>
      <c r="H128" s="41">
        <v>0</v>
      </c>
      <c r="I128" s="41">
        <f>0.1/0.9*SUM(F128:H128)</f>
        <v>0</v>
      </c>
      <c r="J128" s="75">
        <f>SUM(F128:I128)</f>
        <v>0</v>
      </c>
    </row>
    <row r="129" spans="2:10" x14ac:dyDescent="0.35">
      <c r="B129" s="43" t="s">
        <v>29</v>
      </c>
      <c r="C129" s="1" t="s">
        <v>50</v>
      </c>
      <c r="D129" s="1" t="s">
        <v>10</v>
      </c>
      <c r="E129" s="90" t="s">
        <v>54</v>
      </c>
      <c r="F129" s="41">
        <v>0</v>
      </c>
      <c r="G129" s="41">
        <v>66.232665196125453</v>
      </c>
      <c r="H129" s="41">
        <v>431.67064809935988</v>
      </c>
      <c r="I129" s="41">
        <f>0.1/0.9*SUM(F129:H129)</f>
        <v>55.322590366165038</v>
      </c>
      <c r="J129" s="75">
        <f>SUM(F129:I129)</f>
        <v>553.22590366165036</v>
      </c>
    </row>
    <row r="130" spans="2:10" x14ac:dyDescent="0.35">
      <c r="B130" s="43" t="s">
        <v>29</v>
      </c>
      <c r="C130" s="1" t="s">
        <v>50</v>
      </c>
      <c r="D130" s="1" t="s">
        <v>11</v>
      </c>
      <c r="E130" s="90"/>
      <c r="F130" s="41">
        <v>0</v>
      </c>
      <c r="G130" s="41">
        <v>0</v>
      </c>
      <c r="H130" s="41">
        <v>0</v>
      </c>
      <c r="I130" s="41">
        <f>0.1/0.9*SUM(F130:H130)</f>
        <v>0</v>
      </c>
      <c r="J130" s="75">
        <f>SUM(F130:I130)</f>
        <v>0</v>
      </c>
    </row>
    <row r="131" spans="2:10" x14ac:dyDescent="0.35">
      <c r="B131" s="43" t="s">
        <v>29</v>
      </c>
      <c r="C131" s="1" t="s">
        <v>50</v>
      </c>
      <c r="D131" s="1" t="s">
        <v>12</v>
      </c>
      <c r="E131" s="90"/>
      <c r="F131" s="41">
        <v>0</v>
      </c>
      <c r="G131" s="41">
        <v>0</v>
      </c>
      <c r="H131" s="41">
        <v>0</v>
      </c>
      <c r="I131" s="41">
        <f>0.1/0.9*SUM(F131:H131)</f>
        <v>0</v>
      </c>
      <c r="J131" s="75">
        <f>SUM(F131:I131)</f>
        <v>0</v>
      </c>
    </row>
    <row r="132" spans="2:10" x14ac:dyDescent="0.35">
      <c r="B132" s="43" t="s">
        <v>29</v>
      </c>
      <c r="C132" s="1" t="s">
        <v>50</v>
      </c>
      <c r="D132" s="1" t="s">
        <v>20</v>
      </c>
      <c r="E132" s="1" t="s">
        <v>51</v>
      </c>
      <c r="F132" s="41">
        <v>24.341820338902579</v>
      </c>
      <c r="G132" s="41">
        <v>3.52</v>
      </c>
      <c r="H132" s="41">
        <v>83.770343999999994</v>
      </c>
      <c r="I132" s="41">
        <f>0.1/0.9*SUM(F132:H132)</f>
        <v>12.403573815433619</v>
      </c>
      <c r="J132" s="75">
        <f>SUM(F132:I132)</f>
        <v>124.03573815433619</v>
      </c>
    </row>
    <row r="133" spans="2:10" x14ac:dyDescent="0.35">
      <c r="B133" s="43" t="s">
        <v>29</v>
      </c>
      <c r="C133" s="1" t="s">
        <v>50</v>
      </c>
      <c r="D133" s="1" t="s">
        <v>13</v>
      </c>
      <c r="F133" s="41">
        <v>0</v>
      </c>
      <c r="G133" s="41">
        <v>0</v>
      </c>
      <c r="H133" s="41">
        <v>0</v>
      </c>
      <c r="I133" s="41">
        <f>0.1/0.9*SUM(F133:H133)</f>
        <v>0</v>
      </c>
      <c r="J133" s="75">
        <f>SUM(F133:I133)</f>
        <v>0</v>
      </c>
    </row>
    <row r="134" spans="2:10" x14ac:dyDescent="0.35">
      <c r="B134" s="43" t="s">
        <v>29</v>
      </c>
      <c r="C134" s="1" t="s">
        <v>50</v>
      </c>
      <c r="D134" s="1" t="s">
        <v>14</v>
      </c>
      <c r="E134" s="90"/>
      <c r="F134" s="41">
        <v>0</v>
      </c>
      <c r="G134" s="41">
        <v>0</v>
      </c>
      <c r="H134" s="41">
        <v>8.6513491727882155</v>
      </c>
      <c r="I134" s="41">
        <f>0.1/0.9*SUM(F134:H134)</f>
        <v>0.96126101919869067</v>
      </c>
      <c r="J134" s="75">
        <f>SUM(F134:I134)</f>
        <v>9.6126101919869065</v>
      </c>
    </row>
    <row r="135" spans="2:10" x14ac:dyDescent="0.35">
      <c r="B135" s="43" t="s">
        <v>29</v>
      </c>
      <c r="C135" s="1" t="s">
        <v>50</v>
      </c>
      <c r="D135" s="1" t="s">
        <v>15</v>
      </c>
      <c r="E135" s="90"/>
      <c r="F135" s="41">
        <v>0</v>
      </c>
      <c r="G135" s="41">
        <v>0</v>
      </c>
      <c r="H135" s="41">
        <v>0</v>
      </c>
      <c r="I135" s="41">
        <f>0.1/0.9*SUM(F135:H135)</f>
        <v>0</v>
      </c>
      <c r="J135" s="75">
        <f>SUM(F135:I135)</f>
        <v>0</v>
      </c>
    </row>
    <row r="136" spans="2:10" x14ac:dyDescent="0.35">
      <c r="B136" s="43" t="s">
        <v>29</v>
      </c>
      <c r="C136" s="1" t="s">
        <v>50</v>
      </c>
      <c r="D136" s="1" t="s">
        <v>16</v>
      </c>
      <c r="E136" s="90" t="s">
        <v>52</v>
      </c>
      <c r="F136" s="41">
        <v>0</v>
      </c>
      <c r="G136" s="41">
        <v>0</v>
      </c>
      <c r="H136" s="41">
        <v>0</v>
      </c>
      <c r="I136" s="41">
        <f>0.1/0.9*SUM(F136:H136)</f>
        <v>0</v>
      </c>
      <c r="J136" s="75">
        <f>SUM(F136:I136)</f>
        <v>0</v>
      </c>
    </row>
    <row r="137" spans="2:10" x14ac:dyDescent="0.35">
      <c r="B137" s="43" t="s">
        <v>29</v>
      </c>
      <c r="C137" s="1" t="s">
        <v>50</v>
      </c>
      <c r="D137" s="1" t="s">
        <v>17</v>
      </c>
      <c r="E137" s="90" t="s">
        <v>55</v>
      </c>
      <c r="F137" s="41">
        <v>66.982760885738969</v>
      </c>
      <c r="G137" s="41">
        <v>1.767334803874556</v>
      </c>
      <c r="H137" s="41">
        <v>8.9072057140065901</v>
      </c>
      <c r="I137" s="41">
        <f>0.1/0.9*SUM(F137:H137)</f>
        <v>8.6285890448466809</v>
      </c>
      <c r="J137" s="75">
        <f>SUM(F137:I137)</f>
        <v>86.285890448466802</v>
      </c>
    </row>
    <row r="138" spans="2:10" x14ac:dyDescent="0.35">
      <c r="B138" s="43" t="s">
        <v>29</v>
      </c>
      <c r="C138" s="1" t="s">
        <v>50</v>
      </c>
      <c r="D138" s="1" t="s">
        <v>18</v>
      </c>
      <c r="E138" s="90"/>
      <c r="F138" s="41">
        <v>0</v>
      </c>
      <c r="G138" s="41">
        <v>0</v>
      </c>
      <c r="H138" s="41">
        <v>0</v>
      </c>
      <c r="I138" s="41">
        <f>0.1/0.9*SUM(F138:H138)</f>
        <v>0</v>
      </c>
      <c r="J138" s="75">
        <f>SUM(F138:I138)</f>
        <v>0</v>
      </c>
    </row>
    <row r="139" spans="2:10" x14ac:dyDescent="0.35">
      <c r="B139" s="43" t="s">
        <v>29</v>
      </c>
      <c r="C139" s="1" t="s">
        <v>50</v>
      </c>
      <c r="D139" s="1" t="s">
        <v>19</v>
      </c>
      <c r="E139" s="90"/>
      <c r="F139" s="41">
        <v>0</v>
      </c>
      <c r="G139" s="41">
        <v>0</v>
      </c>
      <c r="H139" s="41">
        <v>221.6383718169711</v>
      </c>
      <c r="I139" s="41">
        <f>0.1/0.9*SUM(F139:H139)</f>
        <v>24.626485757441234</v>
      </c>
      <c r="J139" s="75">
        <f>SUM(F139:I139)</f>
        <v>246.26485757441233</v>
      </c>
    </row>
    <row r="140" spans="2:10" x14ac:dyDescent="0.35">
      <c r="B140" s="43" t="s">
        <v>29</v>
      </c>
      <c r="C140" s="1" t="s">
        <v>50</v>
      </c>
      <c r="D140" s="1" t="s">
        <v>56</v>
      </c>
      <c r="F140" s="41">
        <v>0</v>
      </c>
      <c r="G140" s="41">
        <v>0</v>
      </c>
      <c r="H140" s="41">
        <v>0</v>
      </c>
      <c r="I140" s="41">
        <f>0.1/0.9*SUM(F140:H140)</f>
        <v>0</v>
      </c>
      <c r="J140" s="75">
        <f>SUM(F140:I140)</f>
        <v>0</v>
      </c>
    </row>
    <row r="141" spans="2:10" x14ac:dyDescent="0.35">
      <c r="B141" s="43" t="s">
        <v>29</v>
      </c>
      <c r="C141" s="1" t="s">
        <v>50</v>
      </c>
      <c r="D141" s="19" t="s">
        <v>21</v>
      </c>
      <c r="F141" s="41">
        <f>SUM(F127:F140)</f>
        <v>91.324581224641548</v>
      </c>
      <c r="G141" s="41">
        <f>SUM(G127:G140)</f>
        <v>71.52000000000001</v>
      </c>
      <c r="H141" s="41">
        <f>SUM(H127:H140)</f>
        <v>754.63791880312579</v>
      </c>
      <c r="I141" s="41">
        <f>0.1/0.9*SUM(F141:H141)</f>
        <v>101.94250000308527</v>
      </c>
      <c r="J141" s="75">
        <f>SUM(F141:I141)</f>
        <v>1019.4250000308526</v>
      </c>
    </row>
    <row r="142" spans="2:10" x14ac:dyDescent="0.35">
      <c r="B142" s="43" t="s">
        <v>30</v>
      </c>
      <c r="C142" s="1" t="s">
        <v>50</v>
      </c>
      <c r="D142" s="1" t="s">
        <v>8</v>
      </c>
      <c r="E142" s="90"/>
      <c r="F142" s="41">
        <v>0</v>
      </c>
      <c r="G142" s="41">
        <v>0</v>
      </c>
      <c r="H142" s="41">
        <v>0.72118360567356665</v>
      </c>
      <c r="I142" s="41">
        <f>0.1/0.9*SUM(F142:H142)</f>
        <v>8.0131511741507414E-2</v>
      </c>
      <c r="J142" s="75">
        <f>SUM(F142:I142)</f>
        <v>0.80131511741507411</v>
      </c>
    </row>
    <row r="143" spans="2:10" x14ac:dyDescent="0.35">
      <c r="B143" s="43" t="s">
        <v>30</v>
      </c>
      <c r="C143" s="1" t="s">
        <v>50</v>
      </c>
      <c r="D143" s="1" t="s">
        <v>9</v>
      </c>
      <c r="E143" s="1" t="s">
        <v>53</v>
      </c>
      <c r="F143" s="41">
        <v>0.96578397710061459</v>
      </c>
      <c r="G143" s="41">
        <v>3.3459130722802879</v>
      </c>
      <c r="H143" s="41">
        <v>9.2801624470401034</v>
      </c>
      <c r="I143" s="41">
        <f>0.1/0.9*SUM(F143:H143)</f>
        <v>1.5102066107134451</v>
      </c>
      <c r="J143" s="75">
        <f>SUM(F143:I143)</f>
        <v>15.10206610713445</v>
      </c>
    </row>
    <row r="144" spans="2:10" x14ac:dyDescent="0.35">
      <c r="B144" s="43" t="s">
        <v>30</v>
      </c>
      <c r="C144" s="1" t="s">
        <v>50</v>
      </c>
      <c r="D144" s="1" t="s">
        <v>10</v>
      </c>
      <c r="E144" s="90" t="s">
        <v>54</v>
      </c>
      <c r="F144" s="41">
        <v>0</v>
      </c>
      <c r="G144" s="41">
        <v>17.521020719858679</v>
      </c>
      <c r="H144" s="41">
        <v>41.150801302307357</v>
      </c>
      <c r="I144" s="41">
        <f>0.1/0.9*SUM(F144:H144)</f>
        <v>6.5190913357962268</v>
      </c>
      <c r="J144" s="75">
        <f>SUM(F144:I144)</f>
        <v>65.190913357962273</v>
      </c>
    </row>
    <row r="145" spans="2:10" x14ac:dyDescent="0.35">
      <c r="B145" s="43" t="s">
        <v>30</v>
      </c>
      <c r="C145" s="1" t="s">
        <v>50</v>
      </c>
      <c r="D145" s="1" t="s">
        <v>11</v>
      </c>
      <c r="E145" s="90"/>
      <c r="F145" s="41">
        <v>0</v>
      </c>
      <c r="G145" s="41">
        <v>0</v>
      </c>
      <c r="H145" s="41">
        <v>1.7503290999845358</v>
      </c>
      <c r="I145" s="41">
        <f>0.1/0.9*SUM(F145:H145)</f>
        <v>0.19448101110939287</v>
      </c>
      <c r="J145" s="75">
        <f>SUM(F145:I145)</f>
        <v>1.9448101110939287</v>
      </c>
    </row>
    <row r="146" spans="2:10" x14ac:dyDescent="0.35">
      <c r="B146" s="43" t="s">
        <v>30</v>
      </c>
      <c r="C146" s="1" t="s">
        <v>50</v>
      </c>
      <c r="D146" s="1" t="s">
        <v>12</v>
      </c>
      <c r="E146" s="90"/>
      <c r="F146" s="41">
        <v>0</v>
      </c>
      <c r="G146" s="41">
        <v>0</v>
      </c>
      <c r="H146" s="41">
        <v>0</v>
      </c>
      <c r="I146" s="41">
        <f>0.1/0.9*SUM(F146:H146)</f>
        <v>0</v>
      </c>
      <c r="J146" s="75">
        <f>SUM(F146:I146)</f>
        <v>0</v>
      </c>
    </row>
    <row r="147" spans="2:10" x14ac:dyDescent="0.35">
      <c r="B147" s="43" t="s">
        <v>30</v>
      </c>
      <c r="C147" s="1" t="s">
        <v>50</v>
      </c>
      <c r="D147" s="1" t="s">
        <v>20</v>
      </c>
      <c r="E147" s="1" t="s">
        <v>51</v>
      </c>
      <c r="F147" s="41">
        <v>1.6112676908359782</v>
      </c>
      <c r="G147" s="41">
        <v>1.6665000000000001</v>
      </c>
      <c r="H147" s="41">
        <v>14.136571951199999</v>
      </c>
      <c r="I147" s="41">
        <f>0.1/0.9*SUM(F147:H147)</f>
        <v>1.9349266268928864</v>
      </c>
      <c r="J147" s="75">
        <f>SUM(F147:I147)</f>
        <v>19.349266268928861</v>
      </c>
    </row>
    <row r="148" spans="2:10" x14ac:dyDescent="0.35">
      <c r="B148" s="43" t="s">
        <v>30</v>
      </c>
      <c r="C148" s="1" t="s">
        <v>50</v>
      </c>
      <c r="D148" s="1" t="s">
        <v>13</v>
      </c>
      <c r="F148" s="41">
        <v>0</v>
      </c>
      <c r="G148" s="41">
        <v>0</v>
      </c>
      <c r="H148" s="41">
        <v>0</v>
      </c>
      <c r="I148" s="41">
        <f>0.1/0.9*SUM(F148:H148)</f>
        <v>0</v>
      </c>
      <c r="J148" s="75">
        <f>SUM(F148:I148)</f>
        <v>0</v>
      </c>
    </row>
    <row r="149" spans="2:10" x14ac:dyDescent="0.35">
      <c r="B149" s="43" t="s">
        <v>30</v>
      </c>
      <c r="C149" s="1" t="s">
        <v>50</v>
      </c>
      <c r="D149" s="1" t="s">
        <v>14</v>
      </c>
      <c r="E149" s="90"/>
      <c r="F149" s="41">
        <v>0</v>
      </c>
      <c r="G149" s="41">
        <v>0</v>
      </c>
      <c r="H149" s="41">
        <v>9.6237930357377675</v>
      </c>
      <c r="I149" s="41">
        <f>0.1/0.9*SUM(F149:H149)</f>
        <v>1.0693103373041966</v>
      </c>
      <c r="J149" s="75">
        <f>SUM(F149:I149)</f>
        <v>10.693103373041964</v>
      </c>
    </row>
    <row r="150" spans="2:10" x14ac:dyDescent="0.35">
      <c r="B150" s="43" t="s">
        <v>30</v>
      </c>
      <c r="C150" s="1" t="s">
        <v>50</v>
      </c>
      <c r="D150" s="1" t="s">
        <v>15</v>
      </c>
      <c r="E150" s="90"/>
      <c r="F150" s="41">
        <v>0</v>
      </c>
      <c r="G150" s="41">
        <v>0</v>
      </c>
      <c r="H150" s="41">
        <v>2.831140795577805</v>
      </c>
      <c r="I150" s="41">
        <f>0.1/0.9*SUM(F150:H150)</f>
        <v>0.31457119950864504</v>
      </c>
      <c r="J150" s="75">
        <f>SUM(F150:I150)</f>
        <v>3.1457119950864501</v>
      </c>
    </row>
    <row r="151" spans="2:10" x14ac:dyDescent="0.35">
      <c r="B151" s="43" t="s">
        <v>30</v>
      </c>
      <c r="C151" s="1" t="s">
        <v>50</v>
      </c>
      <c r="D151" s="1" t="s">
        <v>16</v>
      </c>
      <c r="E151" s="90" t="s">
        <v>52</v>
      </c>
      <c r="F151" s="41">
        <v>1.5582309492824</v>
      </c>
      <c r="G151" s="41">
        <v>4.4880732003533046</v>
      </c>
      <c r="H151" s="41">
        <v>10.391481284222746</v>
      </c>
      <c r="I151" s="41">
        <f>0.1/0.9*SUM(F151:H151)</f>
        <v>1.8264206037620503</v>
      </c>
      <c r="J151" s="75">
        <f>SUM(F151:I151)</f>
        <v>18.2642060376205</v>
      </c>
    </row>
    <row r="152" spans="2:10" x14ac:dyDescent="0.35">
      <c r="B152" s="43" t="s">
        <v>30</v>
      </c>
      <c r="C152" s="1" t="s">
        <v>50</v>
      </c>
      <c r="D152" s="1" t="s">
        <v>17</v>
      </c>
      <c r="E152" s="90" t="s">
        <v>55</v>
      </c>
      <c r="F152" s="41">
        <v>1.9098013188916321</v>
      </c>
      <c r="G152" s="41">
        <v>6.5828233107610767</v>
      </c>
      <c r="H152" s="41">
        <v>8.7273775170114121</v>
      </c>
      <c r="I152" s="41">
        <f>0.1/0.9*SUM(F152:H152)</f>
        <v>1.9133335718515692</v>
      </c>
      <c r="J152" s="75">
        <f>SUM(F152:I152)</f>
        <v>19.133335718515692</v>
      </c>
    </row>
    <row r="153" spans="2:10" x14ac:dyDescent="0.35">
      <c r="B153" s="43" t="s">
        <v>30</v>
      </c>
      <c r="C153" s="1" t="s">
        <v>50</v>
      </c>
      <c r="D153" s="1" t="s">
        <v>18</v>
      </c>
      <c r="E153" s="90"/>
      <c r="F153" s="41">
        <v>0</v>
      </c>
      <c r="G153" s="41">
        <v>0</v>
      </c>
      <c r="H153" s="41">
        <v>1.4496599939608432</v>
      </c>
      <c r="I153" s="41">
        <f>0.1/0.9*SUM(F153:H153)</f>
        <v>0.16107333266231594</v>
      </c>
      <c r="J153" s="75">
        <f>SUM(F153:I153)</f>
        <v>1.6107333266231592</v>
      </c>
    </row>
    <row r="154" spans="2:10" x14ac:dyDescent="0.35">
      <c r="B154" s="43" t="s">
        <v>30</v>
      </c>
      <c r="C154" s="1" t="s">
        <v>50</v>
      </c>
      <c r="D154" s="1" t="s">
        <v>19</v>
      </c>
      <c r="E154" s="90"/>
      <c r="F154" s="41">
        <v>0</v>
      </c>
      <c r="G154" s="41">
        <v>0</v>
      </c>
      <c r="H154" s="41">
        <v>7.2167325442037935</v>
      </c>
      <c r="I154" s="41">
        <f>0.1/0.9*SUM(F154:H154)</f>
        <v>0.8018591715781993</v>
      </c>
      <c r="J154" s="75">
        <f>SUM(F154:I154)</f>
        <v>8.0185917157819926</v>
      </c>
    </row>
    <row r="155" spans="2:10" x14ac:dyDescent="0.35">
      <c r="B155" s="43" t="s">
        <v>30</v>
      </c>
      <c r="C155" s="1" t="s">
        <v>50</v>
      </c>
      <c r="D155" s="1" t="s">
        <v>56</v>
      </c>
      <c r="F155" s="41">
        <v>0</v>
      </c>
      <c r="G155" s="41">
        <v>0</v>
      </c>
      <c r="H155" s="41">
        <v>0</v>
      </c>
      <c r="I155" s="41">
        <f>0.1/0.9*SUM(F155:H155)</f>
        <v>0</v>
      </c>
      <c r="J155" s="75">
        <f>SUM(F155:I155)</f>
        <v>0</v>
      </c>
    </row>
    <row r="156" spans="2:10" x14ac:dyDescent="0.35">
      <c r="B156" s="43" t="s">
        <v>30</v>
      </c>
      <c r="C156" s="1" t="s">
        <v>50</v>
      </c>
      <c r="D156" s="19" t="s">
        <v>21</v>
      </c>
      <c r="F156" s="41">
        <f>SUM(F142:F155)</f>
        <v>6.0450839361106246</v>
      </c>
      <c r="G156" s="41">
        <f>SUM(G142:G155)</f>
        <v>33.604330303253349</v>
      </c>
      <c r="H156" s="41">
        <f>SUM(H142:H155)</f>
        <v>107.27923357691995</v>
      </c>
      <c r="I156" s="41">
        <f>0.1/0.9*SUM(F156:H156)</f>
        <v>16.325405312920438</v>
      </c>
      <c r="J156" s="75">
        <f>SUM(F156:I156)</f>
        <v>163.25405312920435</v>
      </c>
    </row>
    <row r="157" spans="2:10" x14ac:dyDescent="0.35">
      <c r="B157" s="43" t="s">
        <v>31</v>
      </c>
      <c r="C157" s="1" t="s">
        <v>50</v>
      </c>
      <c r="D157" s="1" t="s">
        <v>8</v>
      </c>
      <c r="E157" s="90"/>
      <c r="F157" s="41">
        <v>0</v>
      </c>
      <c r="G157" s="41">
        <v>0</v>
      </c>
      <c r="H157" s="41">
        <v>0</v>
      </c>
      <c r="I157" s="41">
        <f>0.1/0.9*SUM(F157:H157)</f>
        <v>0</v>
      </c>
      <c r="J157" s="75">
        <f>SUM(F157:I157)</f>
        <v>0</v>
      </c>
    </row>
    <row r="158" spans="2:10" x14ac:dyDescent="0.35">
      <c r="B158" s="43" t="s">
        <v>31</v>
      </c>
      <c r="C158" s="1" t="s">
        <v>50</v>
      </c>
      <c r="D158" s="1" t="s">
        <v>9</v>
      </c>
      <c r="E158" s="1" t="s">
        <v>53</v>
      </c>
      <c r="F158" s="41">
        <v>9.7896482326792054</v>
      </c>
      <c r="G158" s="41">
        <v>1.4934942018481612</v>
      </c>
      <c r="H158" s="41">
        <v>17.44539394057853</v>
      </c>
      <c r="I158" s="41">
        <f>0.1/0.9*SUM(F158:H158)</f>
        <v>3.1920595972339889</v>
      </c>
      <c r="J158" s="75">
        <f>SUM(F158:I158)</f>
        <v>31.920595972339886</v>
      </c>
    </row>
    <row r="159" spans="2:10" x14ac:dyDescent="0.35">
      <c r="B159" s="43" t="s">
        <v>31</v>
      </c>
      <c r="C159" s="1" t="s">
        <v>50</v>
      </c>
      <c r="D159" s="1" t="s">
        <v>10</v>
      </c>
      <c r="E159" s="90" t="s">
        <v>54</v>
      </c>
      <c r="F159" s="41">
        <v>0</v>
      </c>
      <c r="G159" s="41">
        <v>24.91721942380866</v>
      </c>
      <c r="H159" s="41">
        <v>131.04015273614741</v>
      </c>
      <c r="I159" s="41">
        <f>0.1/0.9*SUM(F159:H159)</f>
        <v>17.328596906661787</v>
      </c>
      <c r="J159" s="75">
        <f>SUM(F159:I159)</f>
        <v>173.28596906661784</v>
      </c>
    </row>
    <row r="160" spans="2:10" x14ac:dyDescent="0.35">
      <c r="B160" s="43" t="s">
        <v>31</v>
      </c>
      <c r="C160" s="1" t="s">
        <v>50</v>
      </c>
      <c r="D160" s="1" t="s">
        <v>11</v>
      </c>
      <c r="E160" s="90"/>
      <c r="F160" s="41">
        <v>0</v>
      </c>
      <c r="G160" s="41">
        <v>0</v>
      </c>
      <c r="H160" s="41">
        <v>0</v>
      </c>
      <c r="I160" s="41">
        <f>0.1/0.9*SUM(F160:H160)</f>
        <v>0</v>
      </c>
      <c r="J160" s="75">
        <f>SUM(F160:I160)</f>
        <v>0</v>
      </c>
    </row>
    <row r="161" spans="2:10" x14ac:dyDescent="0.35">
      <c r="B161" s="43" t="s">
        <v>31</v>
      </c>
      <c r="C161" s="1" t="s">
        <v>50</v>
      </c>
      <c r="D161" s="1" t="s">
        <v>12</v>
      </c>
      <c r="E161" s="90"/>
      <c r="F161" s="41">
        <v>0</v>
      </c>
      <c r="G161" s="41">
        <v>0</v>
      </c>
      <c r="H161" s="41">
        <v>0</v>
      </c>
      <c r="I161" s="41">
        <f>0.1/0.9*SUM(F161:H161)</f>
        <v>0</v>
      </c>
      <c r="J161" s="75">
        <f>SUM(F161:I161)</f>
        <v>0</v>
      </c>
    </row>
    <row r="162" spans="2:10" x14ac:dyDescent="0.35">
      <c r="B162" s="43" t="s">
        <v>31</v>
      </c>
      <c r="C162" s="1" t="s">
        <v>50</v>
      </c>
      <c r="D162" s="1" t="s">
        <v>20</v>
      </c>
      <c r="E162" s="1" t="s">
        <v>51</v>
      </c>
      <c r="F162" s="41">
        <v>32.656719473347756</v>
      </c>
      <c r="G162" s="41">
        <v>1.99848</v>
      </c>
      <c r="H162" s="41">
        <v>62.766503160692395</v>
      </c>
      <c r="I162" s="41">
        <f>0.1/0.9*SUM(F162:H162)</f>
        <v>10.824633626004461</v>
      </c>
      <c r="J162" s="75">
        <f>SUM(F162:I162)</f>
        <v>108.2463362600446</v>
      </c>
    </row>
    <row r="163" spans="2:10" x14ac:dyDescent="0.35">
      <c r="B163" s="43" t="s">
        <v>31</v>
      </c>
      <c r="C163" s="1" t="s">
        <v>50</v>
      </c>
      <c r="D163" s="1" t="s">
        <v>13</v>
      </c>
      <c r="F163" s="41">
        <v>0</v>
      </c>
      <c r="G163" s="41">
        <v>0</v>
      </c>
      <c r="H163" s="41">
        <v>0</v>
      </c>
      <c r="I163" s="41">
        <f>0.1/0.9*SUM(F163:H163)</f>
        <v>0</v>
      </c>
      <c r="J163" s="75">
        <f>SUM(F163:I163)</f>
        <v>0</v>
      </c>
    </row>
    <row r="164" spans="2:10" x14ac:dyDescent="0.35">
      <c r="B164" s="43" t="s">
        <v>31</v>
      </c>
      <c r="C164" s="1" t="s">
        <v>50</v>
      </c>
      <c r="D164" s="1" t="s">
        <v>14</v>
      </c>
      <c r="E164" s="90"/>
      <c r="F164" s="41">
        <v>0</v>
      </c>
      <c r="G164" s="41">
        <v>0</v>
      </c>
      <c r="H164" s="41">
        <v>1.1209695698133355</v>
      </c>
      <c r="I164" s="41">
        <f>0.1/0.9*SUM(F164:H164)</f>
        <v>0.12455217442370395</v>
      </c>
      <c r="J164" s="75">
        <f>SUM(F164:I164)</f>
        <v>1.2455217442370394</v>
      </c>
    </row>
    <row r="165" spans="2:10" x14ac:dyDescent="0.35">
      <c r="B165" s="43" t="s">
        <v>31</v>
      </c>
      <c r="C165" s="1" t="s">
        <v>50</v>
      </c>
      <c r="D165" s="1" t="s">
        <v>15</v>
      </c>
      <c r="E165" s="90"/>
      <c r="F165" s="41">
        <v>0</v>
      </c>
      <c r="G165" s="41">
        <v>0</v>
      </c>
      <c r="H165" s="41">
        <v>6.3061722535926151E-2</v>
      </c>
      <c r="I165" s="41">
        <f>0.1/0.9*SUM(F165:H165)</f>
        <v>7.0068580595473509E-3</v>
      </c>
      <c r="J165" s="75">
        <f>SUM(F165:I165)</f>
        <v>7.0068580595473495E-2</v>
      </c>
    </row>
    <row r="166" spans="2:10" x14ac:dyDescent="0.35">
      <c r="B166" s="43" t="s">
        <v>31</v>
      </c>
      <c r="C166" s="1" t="s">
        <v>50</v>
      </c>
      <c r="D166" s="1" t="s">
        <v>16</v>
      </c>
      <c r="E166" s="90" t="s">
        <v>52</v>
      </c>
      <c r="F166" s="41">
        <v>77.893330202811725</v>
      </c>
      <c r="G166" s="41">
        <v>11.867507791266529</v>
      </c>
      <c r="H166" s="41">
        <v>138.74476859311164</v>
      </c>
      <c r="I166" s="41">
        <f>0.1/0.9*SUM(F166:H166)</f>
        <v>25.389511843021101</v>
      </c>
      <c r="J166" s="75">
        <f>SUM(F166:I166)</f>
        <v>253.895118430211</v>
      </c>
    </row>
    <row r="167" spans="2:10" x14ac:dyDescent="0.35">
      <c r="B167" s="43" t="s">
        <v>31</v>
      </c>
      <c r="C167" s="1" t="s">
        <v>50</v>
      </c>
      <c r="D167" s="1" t="s">
        <v>17</v>
      </c>
      <c r="E167" s="90" t="s">
        <v>55</v>
      </c>
      <c r="F167" s="41">
        <v>2.1803596937447209</v>
      </c>
      <c r="G167" s="41">
        <v>0.32877858307664426</v>
      </c>
      <c r="H167" s="41">
        <v>2.7644850334033793</v>
      </c>
      <c r="I167" s="41">
        <f>0.1/0.9*SUM(F167:H167)</f>
        <v>0.58595814558052717</v>
      </c>
      <c r="J167" s="75">
        <f>SUM(F167:I167)</f>
        <v>5.8595814558052712</v>
      </c>
    </row>
    <row r="168" spans="2:10" x14ac:dyDescent="0.35">
      <c r="B168" s="43" t="s">
        <v>31</v>
      </c>
      <c r="C168" s="1" t="s">
        <v>50</v>
      </c>
      <c r="D168" s="1" t="s">
        <v>18</v>
      </c>
      <c r="E168" s="90"/>
      <c r="F168" s="41">
        <v>0</v>
      </c>
      <c r="G168" s="41">
        <v>0</v>
      </c>
      <c r="H168" s="41">
        <v>1.7507972964407965</v>
      </c>
      <c r="I168" s="41">
        <f>0.1/0.9*SUM(F168:H168)</f>
        <v>0.19453303293786628</v>
      </c>
      <c r="J168" s="75">
        <f>SUM(F168:I168)</f>
        <v>1.9453303293786628</v>
      </c>
    </row>
    <row r="169" spans="2:10" x14ac:dyDescent="0.35">
      <c r="B169" s="43" t="s">
        <v>31</v>
      </c>
      <c r="C169" s="1" t="s">
        <v>50</v>
      </c>
      <c r="D169" s="1" t="s">
        <v>19</v>
      </c>
      <c r="E169" s="90"/>
      <c r="F169" s="41">
        <v>0</v>
      </c>
      <c r="G169" s="41">
        <v>0</v>
      </c>
      <c r="H169" s="41">
        <v>158.315869461061</v>
      </c>
      <c r="I169" s="41">
        <f>0.1/0.9*SUM(F169:H169)</f>
        <v>17.590652162340113</v>
      </c>
      <c r="J169" s="75">
        <f>SUM(F169:I169)</f>
        <v>175.90652162340112</v>
      </c>
    </row>
    <row r="170" spans="2:10" x14ac:dyDescent="0.35">
      <c r="B170" s="43" t="s">
        <v>31</v>
      </c>
      <c r="C170" s="1" t="s">
        <v>50</v>
      </c>
      <c r="D170" s="1" t="s">
        <v>56</v>
      </c>
      <c r="F170" s="41">
        <v>0</v>
      </c>
      <c r="G170" s="41">
        <v>0</v>
      </c>
      <c r="H170" s="41">
        <v>0</v>
      </c>
      <c r="I170" s="41">
        <f>0.1/0.9*SUM(F170:H170)</f>
        <v>0</v>
      </c>
      <c r="J170" s="75">
        <f>SUM(F170:I170)</f>
        <v>0</v>
      </c>
    </row>
    <row r="171" spans="2:10" x14ac:dyDescent="0.35">
      <c r="B171" s="43" t="s">
        <v>31</v>
      </c>
      <c r="C171" s="1" t="s">
        <v>50</v>
      </c>
      <c r="D171" s="19" t="s">
        <v>21</v>
      </c>
      <c r="F171" s="41">
        <f>SUM(F157:F170)</f>
        <v>122.52005760258341</v>
      </c>
      <c r="G171" s="41">
        <f>SUM(G157:G170)</f>
        <v>40.605479999999993</v>
      </c>
      <c r="H171" s="41">
        <f>SUM(H157:H170)</f>
        <v>514.01200151378441</v>
      </c>
      <c r="I171" s="41">
        <f>0.1/0.9*SUM(F171:H171)</f>
        <v>75.237504346263094</v>
      </c>
      <c r="J171" s="75">
        <f>SUM(F171:I171)</f>
        <v>752.37504346263097</v>
      </c>
    </row>
    <row r="172" spans="2:10" x14ac:dyDescent="0.35">
      <c r="B172" s="43" t="s">
        <v>32</v>
      </c>
      <c r="C172" s="1" t="s">
        <v>50</v>
      </c>
      <c r="D172" s="1" t="s">
        <v>8</v>
      </c>
      <c r="E172" s="90"/>
      <c r="F172" s="41">
        <v>0</v>
      </c>
      <c r="G172" s="41">
        <v>0</v>
      </c>
      <c r="H172" s="41">
        <v>0</v>
      </c>
      <c r="I172" s="41">
        <f>0.1/0.9*SUM(F172:H172)</f>
        <v>0</v>
      </c>
      <c r="J172" s="75">
        <f>SUM(F172:I172)</f>
        <v>0</v>
      </c>
    </row>
    <row r="173" spans="2:10" x14ac:dyDescent="0.35">
      <c r="B173" s="43" t="s">
        <v>32</v>
      </c>
      <c r="C173" s="1" t="s">
        <v>50</v>
      </c>
      <c r="D173" s="1" t="s">
        <v>9</v>
      </c>
      <c r="E173" s="1" t="s">
        <v>53</v>
      </c>
      <c r="F173" s="41">
        <v>0</v>
      </c>
      <c r="G173" s="41">
        <v>0</v>
      </c>
      <c r="H173" s="41">
        <v>0</v>
      </c>
      <c r="I173" s="41">
        <f>0.1/0.9*SUM(F173:H173)</f>
        <v>0</v>
      </c>
      <c r="J173" s="75">
        <f>SUM(F173:I173)</f>
        <v>0</v>
      </c>
    </row>
    <row r="174" spans="2:10" x14ac:dyDescent="0.35">
      <c r="B174" s="43" t="s">
        <v>32</v>
      </c>
      <c r="C174" s="1" t="s">
        <v>50</v>
      </c>
      <c r="D174" s="1" t="s">
        <v>10</v>
      </c>
      <c r="E174" s="90" t="s">
        <v>54</v>
      </c>
      <c r="F174" s="41">
        <v>0</v>
      </c>
      <c r="G174" s="41">
        <v>0</v>
      </c>
      <c r="H174" s="41">
        <v>3.2597931288293802</v>
      </c>
      <c r="I174" s="41">
        <f>0.1/0.9*SUM(F174:H174)</f>
        <v>0.3621992365365978</v>
      </c>
      <c r="J174" s="75">
        <f>SUM(F174:I174)</f>
        <v>3.621992365365978</v>
      </c>
    </row>
    <row r="175" spans="2:10" x14ac:dyDescent="0.35">
      <c r="B175" s="43" t="s">
        <v>32</v>
      </c>
      <c r="C175" s="1" t="s">
        <v>50</v>
      </c>
      <c r="D175" s="1" t="s">
        <v>11</v>
      </c>
      <c r="E175" s="90"/>
      <c r="F175" s="41">
        <v>0</v>
      </c>
      <c r="G175" s="41">
        <v>0</v>
      </c>
      <c r="H175" s="41">
        <v>0</v>
      </c>
      <c r="I175" s="41">
        <f>0.1/0.9*SUM(F175:H175)</f>
        <v>0</v>
      </c>
      <c r="J175" s="75">
        <f>SUM(F175:I175)</f>
        <v>0</v>
      </c>
    </row>
    <row r="176" spans="2:10" x14ac:dyDescent="0.35">
      <c r="B176" s="43" t="s">
        <v>32</v>
      </c>
      <c r="C176" s="1" t="s">
        <v>50</v>
      </c>
      <c r="D176" s="1" t="s">
        <v>12</v>
      </c>
      <c r="E176" s="90"/>
      <c r="F176" s="41">
        <v>0</v>
      </c>
      <c r="G176" s="41">
        <v>0</v>
      </c>
      <c r="H176" s="41">
        <v>0</v>
      </c>
      <c r="I176" s="41">
        <f>0.1/0.9*SUM(F176:H176)</f>
        <v>0</v>
      </c>
      <c r="J176" s="75">
        <f>SUM(F176:I176)</f>
        <v>0</v>
      </c>
    </row>
    <row r="177" spans="2:10" x14ac:dyDescent="0.35">
      <c r="B177" s="43" t="s">
        <v>32</v>
      </c>
      <c r="C177" s="1" t="s">
        <v>50</v>
      </c>
      <c r="D177" s="1" t="s">
        <v>20</v>
      </c>
      <c r="E177" s="1" t="s">
        <v>51</v>
      </c>
      <c r="F177" s="41">
        <v>12.401116612438392</v>
      </c>
      <c r="G177" s="41">
        <v>0</v>
      </c>
      <c r="H177" s="41">
        <v>12.352601015999999</v>
      </c>
      <c r="I177" s="41">
        <f>0.1/0.9*SUM(F177:H177)</f>
        <v>2.7504130698264881</v>
      </c>
      <c r="J177" s="75">
        <f>SUM(F177:I177)</f>
        <v>27.504130698264881</v>
      </c>
    </row>
    <row r="178" spans="2:10" x14ac:dyDescent="0.35">
      <c r="B178" s="43" t="s">
        <v>32</v>
      </c>
      <c r="C178" s="1" t="s">
        <v>50</v>
      </c>
      <c r="D178" s="1" t="s">
        <v>13</v>
      </c>
      <c r="F178" s="41">
        <v>0</v>
      </c>
      <c r="G178" s="41">
        <v>0</v>
      </c>
      <c r="H178" s="41">
        <v>0</v>
      </c>
      <c r="I178" s="41">
        <f>0.1/0.9*SUM(F178:H178)</f>
        <v>0</v>
      </c>
      <c r="J178" s="75">
        <f>SUM(F178:I178)</f>
        <v>0</v>
      </c>
    </row>
    <row r="179" spans="2:10" x14ac:dyDescent="0.35">
      <c r="B179" s="43" t="s">
        <v>32</v>
      </c>
      <c r="C179" s="1" t="s">
        <v>50</v>
      </c>
      <c r="D179" s="1" t="s">
        <v>14</v>
      </c>
      <c r="E179" s="90"/>
      <c r="F179" s="41">
        <v>0</v>
      </c>
      <c r="G179" s="41">
        <v>0</v>
      </c>
      <c r="H179" s="41">
        <v>0.34028162019956926</v>
      </c>
      <c r="I179" s="41">
        <f>0.1/0.9*SUM(F179:H179)</f>
        <v>3.7809068911063254E-2</v>
      </c>
      <c r="J179" s="75">
        <f>SUM(F179:I179)</f>
        <v>0.37809068911063248</v>
      </c>
    </row>
    <row r="180" spans="2:10" x14ac:dyDescent="0.35">
      <c r="B180" s="43" t="s">
        <v>32</v>
      </c>
      <c r="C180" s="1" t="s">
        <v>50</v>
      </c>
      <c r="D180" s="1" t="s">
        <v>15</v>
      </c>
      <c r="E180" s="90"/>
      <c r="F180" s="41">
        <v>0</v>
      </c>
      <c r="G180" s="41">
        <v>0</v>
      </c>
      <c r="H180" s="41">
        <v>6.6873723888085518E-2</v>
      </c>
      <c r="I180" s="41">
        <f>0.1/0.9*SUM(F180:H180)</f>
        <v>7.4304137653428354E-3</v>
      </c>
      <c r="J180" s="75">
        <f>SUM(F180:I180)</f>
        <v>7.4304137653428359E-2</v>
      </c>
    </row>
    <row r="181" spans="2:10" x14ac:dyDescent="0.35">
      <c r="B181" s="43" t="s">
        <v>32</v>
      </c>
      <c r="C181" s="1" t="s">
        <v>50</v>
      </c>
      <c r="D181" s="1" t="s">
        <v>16</v>
      </c>
      <c r="E181" s="90" t="s">
        <v>52</v>
      </c>
      <c r="F181" s="41">
        <v>33.444427628940346</v>
      </c>
      <c r="G181" s="41">
        <v>0</v>
      </c>
      <c r="H181" s="41">
        <v>24.025416399453793</v>
      </c>
      <c r="I181" s="41">
        <f>0.1/0.9*SUM(F181:H181)</f>
        <v>6.3855382253771262</v>
      </c>
      <c r="J181" s="75">
        <f>SUM(F181:I181)</f>
        <v>63.855382253771261</v>
      </c>
    </row>
    <row r="182" spans="2:10" x14ac:dyDescent="0.35">
      <c r="B182" s="43" t="s">
        <v>32</v>
      </c>
      <c r="C182" s="1" t="s">
        <v>50</v>
      </c>
      <c r="D182" s="1" t="s">
        <v>17</v>
      </c>
      <c r="E182" s="90" t="s">
        <v>55</v>
      </c>
      <c r="F182" s="41">
        <v>0.68042487601307777</v>
      </c>
      <c r="G182" s="41">
        <v>0</v>
      </c>
      <c r="H182" s="41">
        <v>0.14987457867227827</v>
      </c>
      <c r="I182" s="41">
        <f>0.1/0.9*SUM(F182:H182)</f>
        <v>9.2255494965039569E-2</v>
      </c>
      <c r="J182" s="75">
        <f>SUM(F182:I182)</f>
        <v>0.92255494965039564</v>
      </c>
    </row>
    <row r="183" spans="2:10" x14ac:dyDescent="0.35">
      <c r="B183" s="43" t="s">
        <v>32</v>
      </c>
      <c r="C183" s="1" t="s">
        <v>50</v>
      </c>
      <c r="D183" s="1" t="s">
        <v>18</v>
      </c>
      <c r="E183" s="90"/>
      <c r="F183" s="41">
        <v>0</v>
      </c>
      <c r="G183" s="41">
        <v>0</v>
      </c>
      <c r="H183" s="41">
        <v>0</v>
      </c>
      <c r="I183" s="41">
        <f>0.1/0.9*SUM(F183:H183)</f>
        <v>0</v>
      </c>
      <c r="J183" s="75">
        <f>SUM(F183:I183)</f>
        <v>0</v>
      </c>
    </row>
    <row r="184" spans="2:10" x14ac:dyDescent="0.35">
      <c r="B184" s="43" t="s">
        <v>32</v>
      </c>
      <c r="C184" s="1" t="s">
        <v>50</v>
      </c>
      <c r="D184" s="1" t="s">
        <v>19</v>
      </c>
      <c r="E184" s="90"/>
      <c r="F184" s="41">
        <v>0</v>
      </c>
      <c r="G184" s="41">
        <v>0</v>
      </c>
      <c r="H184" s="41">
        <v>52.382610879954676</v>
      </c>
      <c r="I184" s="41">
        <f>0.1/0.9*SUM(F184:H184)</f>
        <v>5.8202900977727419</v>
      </c>
      <c r="J184" s="75">
        <f>SUM(F184:I184)</f>
        <v>58.202900977727417</v>
      </c>
    </row>
    <row r="185" spans="2:10" x14ac:dyDescent="0.35">
      <c r="B185" s="43" t="s">
        <v>32</v>
      </c>
      <c r="C185" s="1" t="s">
        <v>50</v>
      </c>
      <c r="D185" s="1" t="s">
        <v>56</v>
      </c>
      <c r="F185" s="41">
        <v>0</v>
      </c>
      <c r="G185" s="41">
        <v>0</v>
      </c>
      <c r="H185" s="41">
        <v>0</v>
      </c>
      <c r="I185" s="41">
        <f>0.1/0.9*SUM(F185:H185)</f>
        <v>0</v>
      </c>
      <c r="J185" s="75">
        <f>SUM(F185:I185)</f>
        <v>0</v>
      </c>
    </row>
    <row r="186" spans="2:10" x14ac:dyDescent="0.35">
      <c r="B186" s="43" t="s">
        <v>32</v>
      </c>
      <c r="C186" s="1" t="s">
        <v>50</v>
      </c>
      <c r="D186" s="19" t="s">
        <v>21</v>
      </c>
      <c r="F186" s="41">
        <f>SUM(F172:F185)</f>
        <v>46.525969117391817</v>
      </c>
      <c r="G186" s="41">
        <f>SUM(G172:G185)</f>
        <v>0</v>
      </c>
      <c r="H186" s="41">
        <f>SUM(H172:H185)</f>
        <v>92.577451346997776</v>
      </c>
      <c r="I186" s="41">
        <f>0.1/0.9*SUM(F186:H186)</f>
        <v>15.4559356071544</v>
      </c>
      <c r="J186" s="75">
        <f>SUM(F186:I186)</f>
        <v>154.55935607154399</v>
      </c>
    </row>
    <row r="187" spans="2:10" x14ac:dyDescent="0.35">
      <c r="B187" s="43" t="s">
        <v>33</v>
      </c>
      <c r="C187" s="1" t="s">
        <v>50</v>
      </c>
      <c r="D187" s="1" t="s">
        <v>8</v>
      </c>
      <c r="E187" s="90"/>
      <c r="F187" s="41">
        <v>0</v>
      </c>
      <c r="G187" s="41">
        <v>0</v>
      </c>
      <c r="H187" s="41">
        <v>0</v>
      </c>
      <c r="I187" s="41">
        <f>0.1/0.9*SUM(F187:H187)</f>
        <v>0</v>
      </c>
      <c r="J187" s="75">
        <f>SUM(F187:I187)</f>
        <v>0</v>
      </c>
    </row>
    <row r="188" spans="2:10" x14ac:dyDescent="0.35">
      <c r="B188" s="43" t="s">
        <v>33</v>
      </c>
      <c r="C188" s="1" t="s">
        <v>50</v>
      </c>
      <c r="D188" s="1" t="s">
        <v>9</v>
      </c>
      <c r="E188" s="1" t="s">
        <v>53</v>
      </c>
      <c r="F188" s="41">
        <v>5.1283586299369857</v>
      </c>
      <c r="G188" s="41">
        <v>0.16349236281350182</v>
      </c>
      <c r="H188" s="41">
        <v>8.4698237807280261</v>
      </c>
      <c r="I188" s="41">
        <f>0.1/0.9*SUM(F188:H188)</f>
        <v>1.5290749748309462</v>
      </c>
      <c r="J188" s="75">
        <f>SUM(F188:I188)</f>
        <v>15.290749748309461</v>
      </c>
    </row>
    <row r="189" spans="2:10" x14ac:dyDescent="0.35">
      <c r="B189" s="43" t="s">
        <v>33</v>
      </c>
      <c r="C189" s="1" t="s">
        <v>50</v>
      </c>
      <c r="D189" s="1" t="s">
        <v>10</v>
      </c>
      <c r="E189" s="90" t="s">
        <v>54</v>
      </c>
      <c r="F189" s="41">
        <v>0</v>
      </c>
      <c r="G189" s="41">
        <v>12.646615123514991</v>
      </c>
      <c r="H189" s="41">
        <v>646.07205490546369</v>
      </c>
      <c r="I189" s="41">
        <f>0.1/0.9*SUM(F189:H189)</f>
        <v>73.190963336553182</v>
      </c>
      <c r="J189" s="75">
        <f>SUM(F189:I189)</f>
        <v>731.90963336553182</v>
      </c>
    </row>
    <row r="190" spans="2:10" x14ac:dyDescent="0.35">
      <c r="B190" s="43" t="s">
        <v>33</v>
      </c>
      <c r="C190" s="1" t="s">
        <v>50</v>
      </c>
      <c r="D190" s="1" t="s">
        <v>11</v>
      </c>
      <c r="E190" s="90"/>
      <c r="F190" s="41">
        <v>0</v>
      </c>
      <c r="G190" s="41">
        <v>0</v>
      </c>
      <c r="H190" s="41">
        <v>0</v>
      </c>
      <c r="I190" s="41">
        <f>0.1/0.9*SUM(F190:H190)</f>
        <v>0</v>
      </c>
      <c r="J190" s="75">
        <f>SUM(F190:I190)</f>
        <v>0</v>
      </c>
    </row>
    <row r="191" spans="2:10" x14ac:dyDescent="0.35">
      <c r="B191" s="43" t="s">
        <v>33</v>
      </c>
      <c r="C191" s="1" t="s">
        <v>50</v>
      </c>
      <c r="D191" s="1" t="s">
        <v>12</v>
      </c>
      <c r="E191" s="90"/>
      <c r="F191" s="41">
        <v>0</v>
      </c>
      <c r="G191" s="41">
        <v>0</v>
      </c>
      <c r="H191" s="41">
        <v>0</v>
      </c>
      <c r="I191" s="41">
        <f>0.1/0.9*SUM(F191:H191)</f>
        <v>0</v>
      </c>
      <c r="J191" s="75">
        <f>SUM(F191:I191)</f>
        <v>0</v>
      </c>
    </row>
    <row r="192" spans="2:10" x14ac:dyDescent="0.35">
      <c r="B192" s="43" t="s">
        <v>33</v>
      </c>
      <c r="C192" s="1" t="s">
        <v>50</v>
      </c>
      <c r="D192" s="1" t="s">
        <v>20</v>
      </c>
      <c r="E192" s="1" t="s">
        <v>51</v>
      </c>
      <c r="F192" s="41">
        <v>16.474824301045462</v>
      </c>
      <c r="G192" s="41">
        <v>0.73920000000000008</v>
      </c>
      <c r="H192" s="41">
        <v>95.250091438184413</v>
      </c>
      <c r="I192" s="41">
        <f>0.1/0.9*SUM(F192:H192)</f>
        <v>12.49601285991443</v>
      </c>
      <c r="J192" s="75">
        <f>SUM(F192:I192)</f>
        <v>124.9601285991443</v>
      </c>
    </row>
    <row r="193" spans="2:10" x14ac:dyDescent="0.35">
      <c r="B193" s="43" t="s">
        <v>33</v>
      </c>
      <c r="C193" s="1" t="s">
        <v>50</v>
      </c>
      <c r="D193" s="1" t="s">
        <v>13</v>
      </c>
      <c r="F193" s="41">
        <v>0</v>
      </c>
      <c r="G193" s="41">
        <v>0</v>
      </c>
      <c r="H193" s="41">
        <v>1.3354345402744979E-5</v>
      </c>
      <c r="I193" s="41">
        <f>0.1/0.9*SUM(F193:H193)</f>
        <v>1.4838161558605534E-6</v>
      </c>
      <c r="J193" s="75">
        <f>SUM(F193:I193)</f>
        <v>1.4838161558605533E-5</v>
      </c>
    </row>
    <row r="194" spans="2:10" x14ac:dyDescent="0.35">
      <c r="B194" s="43" t="s">
        <v>33</v>
      </c>
      <c r="C194" s="1" t="s">
        <v>50</v>
      </c>
      <c r="D194" s="1" t="s">
        <v>14</v>
      </c>
      <c r="E194" s="90"/>
      <c r="F194" s="41">
        <v>0</v>
      </c>
      <c r="G194" s="41">
        <v>0</v>
      </c>
      <c r="H194" s="41">
        <v>25.260459740652987</v>
      </c>
      <c r="I194" s="41">
        <f>0.1/0.9*SUM(F194:H194)</f>
        <v>2.806717748961443</v>
      </c>
      <c r="J194" s="75">
        <f>SUM(F194:I194)</f>
        <v>28.06717748961443</v>
      </c>
    </row>
    <row r="195" spans="2:10" x14ac:dyDescent="0.35">
      <c r="B195" s="43" t="s">
        <v>33</v>
      </c>
      <c r="C195" s="1" t="s">
        <v>50</v>
      </c>
      <c r="D195" s="1" t="s">
        <v>15</v>
      </c>
      <c r="E195" s="90"/>
      <c r="F195" s="41">
        <v>0</v>
      </c>
      <c r="G195" s="41">
        <v>0</v>
      </c>
      <c r="H195" s="41">
        <v>2.9815274021257951</v>
      </c>
      <c r="I195" s="41">
        <f>0.1/0.9*SUM(F195:H195)</f>
        <v>0.33128082245842172</v>
      </c>
      <c r="J195" s="75">
        <f>SUM(F195:I195)</f>
        <v>3.312808224584217</v>
      </c>
    </row>
    <row r="196" spans="2:10" x14ac:dyDescent="0.35">
      <c r="B196" s="43" t="s">
        <v>33</v>
      </c>
      <c r="C196" s="1" t="s">
        <v>50</v>
      </c>
      <c r="D196" s="1" t="s">
        <v>16</v>
      </c>
      <c r="E196" s="90" t="s">
        <v>52</v>
      </c>
      <c r="F196" s="41">
        <v>15.940454851366631</v>
      </c>
      <c r="G196" s="41">
        <v>0.50547991702809714</v>
      </c>
      <c r="H196" s="41">
        <v>23.34518906180945</v>
      </c>
      <c r="I196" s="41">
        <f>0.1/0.9*SUM(F196:H196)</f>
        <v>4.4212359811337976</v>
      </c>
      <c r="J196" s="75">
        <f>SUM(F196:I196)</f>
        <v>44.212359811337976</v>
      </c>
    </row>
    <row r="197" spans="2:10" x14ac:dyDescent="0.35">
      <c r="B197" s="43" t="s">
        <v>33</v>
      </c>
      <c r="C197" s="1" t="s">
        <v>50</v>
      </c>
      <c r="D197" s="1" t="s">
        <v>17</v>
      </c>
      <c r="E197" s="90" t="s">
        <v>55</v>
      </c>
      <c r="F197" s="41">
        <v>24.265890391596681</v>
      </c>
      <c r="G197" s="41">
        <v>0.96441259664340917</v>
      </c>
      <c r="H197" s="41">
        <v>14.816264671619766</v>
      </c>
      <c r="I197" s="41">
        <f>0.1/0.9*SUM(F197:H197)</f>
        <v>4.4496186288733179</v>
      </c>
      <c r="J197" s="75">
        <f>SUM(F197:I197)</f>
        <v>44.496186288733178</v>
      </c>
    </row>
    <row r="198" spans="2:10" x14ac:dyDescent="0.35">
      <c r="B198" s="43" t="s">
        <v>33</v>
      </c>
      <c r="C198" s="1" t="s">
        <v>50</v>
      </c>
      <c r="D198" s="1" t="s">
        <v>18</v>
      </c>
      <c r="E198" s="90"/>
      <c r="F198" s="41">
        <v>0</v>
      </c>
      <c r="G198" s="41">
        <v>0</v>
      </c>
      <c r="H198" s="41">
        <v>0</v>
      </c>
      <c r="I198" s="41">
        <f>0.1/0.9*SUM(F198:H198)</f>
        <v>0</v>
      </c>
      <c r="J198" s="75">
        <f>SUM(F198:I198)</f>
        <v>0</v>
      </c>
    </row>
    <row r="199" spans="2:10" x14ac:dyDescent="0.35">
      <c r="B199" s="43" t="s">
        <v>33</v>
      </c>
      <c r="C199" s="1" t="s">
        <v>50</v>
      </c>
      <c r="D199" s="1" t="s">
        <v>19</v>
      </c>
      <c r="E199" s="90"/>
      <c r="F199" s="41">
        <v>0</v>
      </c>
      <c r="G199" s="41">
        <v>0</v>
      </c>
      <c r="H199" s="41">
        <v>0</v>
      </c>
      <c r="I199" s="41">
        <f>0.1/0.9*SUM(F199:H199)</f>
        <v>0</v>
      </c>
      <c r="J199" s="75">
        <f>SUM(F199:I199)</f>
        <v>0</v>
      </c>
    </row>
    <row r="200" spans="2:10" x14ac:dyDescent="0.35">
      <c r="B200" s="43" t="s">
        <v>33</v>
      </c>
      <c r="C200" s="1" t="s">
        <v>50</v>
      </c>
      <c r="D200" s="1" t="s">
        <v>56</v>
      </c>
      <c r="F200" s="41">
        <v>0</v>
      </c>
      <c r="G200" s="41">
        <v>0</v>
      </c>
      <c r="H200" s="41">
        <v>0</v>
      </c>
      <c r="I200" s="41">
        <f>0.1/0.9*SUM(F200:H200)</f>
        <v>0</v>
      </c>
      <c r="J200" s="75">
        <f>SUM(F200:I200)</f>
        <v>0</v>
      </c>
    </row>
    <row r="201" spans="2:10" x14ac:dyDescent="0.35">
      <c r="B201" s="43" t="s">
        <v>33</v>
      </c>
      <c r="C201" s="1" t="s">
        <v>50</v>
      </c>
      <c r="D201" s="19" t="s">
        <v>21</v>
      </c>
      <c r="F201" s="41">
        <f>SUM(F187:F200)</f>
        <v>61.809528173945765</v>
      </c>
      <c r="G201" s="41">
        <f>SUM(G187:G200)</f>
        <v>15.0192</v>
      </c>
      <c r="H201" s="41">
        <f>SUM(H187:H200)</f>
        <v>816.19542435492963</v>
      </c>
      <c r="I201" s="41">
        <f>0.1/0.9*SUM(F201:H201)</f>
        <v>99.224905836541723</v>
      </c>
      <c r="J201" s="75">
        <f>SUM(F201:I201)</f>
        <v>992.24905836541711</v>
      </c>
    </row>
    <row r="202" spans="2:10" x14ac:dyDescent="0.35">
      <c r="B202" s="43" t="s">
        <v>34</v>
      </c>
      <c r="C202" s="1" t="s">
        <v>50</v>
      </c>
      <c r="D202" s="1" t="s">
        <v>8</v>
      </c>
      <c r="E202" s="90"/>
      <c r="F202" s="41">
        <v>0</v>
      </c>
      <c r="G202" s="41">
        <v>0</v>
      </c>
      <c r="H202" s="41">
        <v>0</v>
      </c>
      <c r="I202" s="41">
        <f>0.1/0.9*SUM(F202:H202)</f>
        <v>0</v>
      </c>
      <c r="J202" s="75">
        <f>SUM(F202:I202)</f>
        <v>0</v>
      </c>
    </row>
    <row r="203" spans="2:10" x14ac:dyDescent="0.35">
      <c r="B203" s="43" t="s">
        <v>34</v>
      </c>
      <c r="C203" s="1" t="s">
        <v>50</v>
      </c>
      <c r="D203" s="1" t="s">
        <v>9</v>
      </c>
      <c r="E203" s="1" t="s">
        <v>53</v>
      </c>
      <c r="F203" s="41">
        <v>0</v>
      </c>
      <c r="G203" s="41">
        <v>3.9662521336259444</v>
      </c>
      <c r="H203" s="41">
        <v>15.132222018196641</v>
      </c>
      <c r="I203" s="41">
        <f>0.1/0.9*SUM(F203:H203)</f>
        <v>2.1220526835358431</v>
      </c>
      <c r="J203" s="75">
        <f>SUM(F203:I203)</f>
        <v>21.220526835358427</v>
      </c>
    </row>
    <row r="204" spans="2:10" x14ac:dyDescent="0.35">
      <c r="B204" s="43" t="s">
        <v>34</v>
      </c>
      <c r="C204" s="1" t="s">
        <v>50</v>
      </c>
      <c r="D204" s="1" t="s">
        <v>10</v>
      </c>
      <c r="E204" s="90" t="s">
        <v>54</v>
      </c>
      <c r="F204" s="41">
        <v>0</v>
      </c>
      <c r="G204" s="41">
        <v>12.5454279444038</v>
      </c>
      <c r="H204" s="41">
        <v>47.144606556320902</v>
      </c>
      <c r="I204" s="41">
        <f>0.1/0.9*SUM(F204:H204)</f>
        <v>6.6322260556360781</v>
      </c>
      <c r="J204" s="75">
        <f>SUM(F204:I204)</f>
        <v>66.322260556360774</v>
      </c>
    </row>
    <row r="205" spans="2:10" x14ac:dyDescent="0.35">
      <c r="B205" s="43" t="s">
        <v>34</v>
      </c>
      <c r="C205" s="1" t="s">
        <v>50</v>
      </c>
      <c r="D205" s="1" t="s">
        <v>11</v>
      </c>
      <c r="E205" s="90"/>
      <c r="F205" s="41">
        <v>0</v>
      </c>
      <c r="G205" s="41">
        <v>0</v>
      </c>
      <c r="H205" s="41">
        <v>0</v>
      </c>
      <c r="I205" s="41">
        <f>0.1/0.9*SUM(F205:H205)</f>
        <v>0</v>
      </c>
      <c r="J205" s="75">
        <f>SUM(F205:I205)</f>
        <v>0</v>
      </c>
    </row>
    <row r="206" spans="2:10" x14ac:dyDescent="0.35">
      <c r="B206" s="43" t="s">
        <v>34</v>
      </c>
      <c r="C206" s="1" t="s">
        <v>50</v>
      </c>
      <c r="D206" s="1" t="s">
        <v>12</v>
      </c>
      <c r="E206" s="90"/>
      <c r="F206" s="41">
        <v>0</v>
      </c>
      <c r="G206" s="41">
        <v>0</v>
      </c>
      <c r="H206" s="41">
        <v>0</v>
      </c>
      <c r="I206" s="41">
        <f>0.1/0.9*SUM(F206:H206)</f>
        <v>0</v>
      </c>
      <c r="J206" s="75">
        <f>SUM(F206:I206)</f>
        <v>0</v>
      </c>
    </row>
    <row r="207" spans="2:10" x14ac:dyDescent="0.35">
      <c r="B207" s="43" t="s">
        <v>34</v>
      </c>
      <c r="C207" s="1" t="s">
        <v>50</v>
      </c>
      <c r="D207" s="1" t="s">
        <v>20</v>
      </c>
      <c r="E207" s="1" t="s">
        <v>51</v>
      </c>
      <c r="F207" s="41">
        <v>0</v>
      </c>
      <c r="G207" s="41">
        <v>1.1439999999999999</v>
      </c>
      <c r="H207" s="41">
        <v>13.3148703492</v>
      </c>
      <c r="I207" s="41">
        <f>0.1/0.9*SUM(F207:H207)</f>
        <v>1.6065411499111113</v>
      </c>
      <c r="J207" s="75">
        <f>SUM(F207:I207)</f>
        <v>16.065411499111111</v>
      </c>
    </row>
    <row r="208" spans="2:10" x14ac:dyDescent="0.35">
      <c r="B208" s="43" t="s">
        <v>34</v>
      </c>
      <c r="C208" s="1" t="s">
        <v>50</v>
      </c>
      <c r="D208" s="1" t="s">
        <v>13</v>
      </c>
      <c r="F208" s="41">
        <v>0</v>
      </c>
      <c r="G208" s="41">
        <v>0</v>
      </c>
      <c r="H208" s="41">
        <v>5.7199578332840201E-2</v>
      </c>
      <c r="I208" s="41">
        <f>0.1/0.9*SUM(F208:H208)</f>
        <v>6.3555087036489119E-3</v>
      </c>
      <c r="J208" s="75">
        <f>SUM(F208:I208)</f>
        <v>6.3555087036489114E-2</v>
      </c>
    </row>
    <row r="209" spans="2:10" x14ac:dyDescent="0.35">
      <c r="B209" s="43" t="s">
        <v>34</v>
      </c>
      <c r="C209" s="1" t="s">
        <v>50</v>
      </c>
      <c r="D209" s="1" t="s">
        <v>14</v>
      </c>
      <c r="E209" s="90"/>
      <c r="F209" s="41">
        <v>0</v>
      </c>
      <c r="G209" s="41">
        <v>0</v>
      </c>
      <c r="H209" s="41">
        <v>6.5957483045861176</v>
      </c>
      <c r="I209" s="41">
        <f>0.1/0.9*SUM(F209:H209)</f>
        <v>0.73286092273179093</v>
      </c>
      <c r="J209" s="75">
        <f>SUM(F209:I209)</f>
        <v>7.3286092273179086</v>
      </c>
    </row>
    <row r="210" spans="2:10" x14ac:dyDescent="0.35">
      <c r="B210" s="43" t="s">
        <v>34</v>
      </c>
      <c r="C210" s="1" t="s">
        <v>50</v>
      </c>
      <c r="D210" s="1" t="s">
        <v>15</v>
      </c>
      <c r="E210" s="90"/>
      <c r="F210" s="41">
        <v>0</v>
      </c>
      <c r="G210" s="41">
        <v>0</v>
      </c>
      <c r="H210" s="41">
        <v>0.32823853008333675</v>
      </c>
      <c r="I210" s="41">
        <f>0.1/0.9*SUM(F210:H210)</f>
        <v>3.6470947787037418E-2</v>
      </c>
      <c r="J210" s="75">
        <f>SUM(F210:I210)</f>
        <v>0.36470947787037417</v>
      </c>
    </row>
    <row r="211" spans="2:10" x14ac:dyDescent="0.35">
      <c r="B211" s="43" t="s">
        <v>34</v>
      </c>
      <c r="C211" s="1" t="s">
        <v>50</v>
      </c>
      <c r="D211" s="1" t="s">
        <v>16</v>
      </c>
      <c r="E211" s="90" t="s">
        <v>52</v>
      </c>
      <c r="F211" s="41">
        <v>0</v>
      </c>
      <c r="G211" s="41">
        <v>3.1309680565715681</v>
      </c>
      <c r="H211" s="41">
        <v>11.622904927419134</v>
      </c>
      <c r="I211" s="41">
        <f>0.1/0.9*SUM(F211:H211)</f>
        <v>1.6393192204434115</v>
      </c>
      <c r="J211" s="75">
        <f>SUM(F211:I211)</f>
        <v>16.393192204434115</v>
      </c>
    </row>
    <row r="212" spans="2:10" x14ac:dyDescent="0.35">
      <c r="B212" s="43" t="s">
        <v>34</v>
      </c>
      <c r="C212" s="1" t="s">
        <v>50</v>
      </c>
      <c r="D212" s="1" t="s">
        <v>17</v>
      </c>
      <c r="E212" s="90" t="s">
        <v>55</v>
      </c>
      <c r="F212" s="41">
        <v>0</v>
      </c>
      <c r="G212" s="41">
        <v>2.457351865398683</v>
      </c>
      <c r="H212" s="41">
        <v>2.7851656958932396</v>
      </c>
      <c r="I212" s="41">
        <f>0.1/0.9*SUM(F212:H212)</f>
        <v>0.58250195125465809</v>
      </c>
      <c r="J212" s="75">
        <f>SUM(F212:I212)</f>
        <v>5.8250195125465805</v>
      </c>
    </row>
    <row r="213" spans="2:10" x14ac:dyDescent="0.35">
      <c r="B213" s="43" t="s">
        <v>34</v>
      </c>
      <c r="C213" s="1" t="s">
        <v>50</v>
      </c>
      <c r="D213" s="1" t="s">
        <v>18</v>
      </c>
      <c r="E213" s="90"/>
      <c r="F213" s="41">
        <v>0</v>
      </c>
      <c r="G213" s="41">
        <v>0</v>
      </c>
      <c r="H213" s="41">
        <v>0</v>
      </c>
      <c r="I213" s="41">
        <f>0.1/0.9*SUM(F213:H213)</f>
        <v>0</v>
      </c>
      <c r="J213" s="75">
        <f>SUM(F213:I213)</f>
        <v>0</v>
      </c>
    </row>
    <row r="214" spans="2:10" x14ac:dyDescent="0.35">
      <c r="B214" s="43" t="s">
        <v>34</v>
      </c>
      <c r="C214" s="1" t="s">
        <v>50</v>
      </c>
      <c r="D214" s="1" t="s">
        <v>19</v>
      </c>
      <c r="E214" s="90"/>
      <c r="F214" s="41">
        <v>0</v>
      </c>
      <c r="G214" s="41">
        <v>0</v>
      </c>
      <c r="H214" s="41">
        <v>0.76422093939654157</v>
      </c>
      <c r="I214" s="41">
        <f>0.1/0.9*SUM(F214:H214)</f>
        <v>8.4913437710726847E-2</v>
      </c>
      <c r="J214" s="75">
        <f>SUM(F214:I214)</f>
        <v>0.84913437710726836</v>
      </c>
    </row>
    <row r="215" spans="2:10" x14ac:dyDescent="0.35">
      <c r="B215" s="43" t="s">
        <v>34</v>
      </c>
      <c r="C215" s="1" t="s">
        <v>50</v>
      </c>
      <c r="D215" s="1" t="s">
        <v>56</v>
      </c>
      <c r="F215" s="41">
        <v>0</v>
      </c>
      <c r="G215" s="41">
        <v>0</v>
      </c>
      <c r="H215" s="41">
        <v>0</v>
      </c>
      <c r="I215" s="41">
        <f>0.1/0.9*SUM(F215:H215)</f>
        <v>0</v>
      </c>
      <c r="J215" s="75">
        <f>SUM(F215:I215)</f>
        <v>0</v>
      </c>
    </row>
    <row r="216" spans="2:10" x14ac:dyDescent="0.35">
      <c r="B216" s="43" t="s">
        <v>34</v>
      </c>
      <c r="C216" s="1" t="s">
        <v>50</v>
      </c>
      <c r="D216" s="19" t="s">
        <v>21</v>
      </c>
      <c r="F216" s="41">
        <f>SUM(F202:F215)</f>
        <v>0</v>
      </c>
      <c r="G216" s="41">
        <f>SUM(G202:G215)</f>
        <v>23.243999999999993</v>
      </c>
      <c r="H216" s="41">
        <f>SUM(H202:H215)</f>
        <v>97.745176899428756</v>
      </c>
      <c r="I216" s="41">
        <f>0.1/0.9*SUM(F216:H216)</f>
        <v>13.443241877714305</v>
      </c>
      <c r="J216" s="75">
        <f>SUM(F216:I216)</f>
        <v>134.43241877714306</v>
      </c>
    </row>
    <row r="217" spans="2:10" x14ac:dyDescent="0.35">
      <c r="B217" s="43" t="s">
        <v>35</v>
      </c>
      <c r="C217" s="1" t="s">
        <v>50</v>
      </c>
      <c r="D217" s="1" t="s">
        <v>8</v>
      </c>
      <c r="E217" s="90"/>
      <c r="F217" s="41">
        <v>0</v>
      </c>
      <c r="G217" s="41">
        <v>0</v>
      </c>
      <c r="H217" s="41">
        <v>0</v>
      </c>
      <c r="I217" s="41">
        <f>0.1/0.9*SUM(F217:H217)</f>
        <v>0</v>
      </c>
      <c r="J217" s="75">
        <f>SUM(F217:I217)</f>
        <v>0</v>
      </c>
    </row>
    <row r="218" spans="2:10" x14ac:dyDescent="0.35">
      <c r="B218" s="43" t="s">
        <v>35</v>
      </c>
      <c r="C218" s="1" t="s">
        <v>50</v>
      </c>
      <c r="D218" s="1" t="s">
        <v>9</v>
      </c>
      <c r="E218" s="1" t="s">
        <v>53</v>
      </c>
      <c r="F218" s="41">
        <v>4.166370416790536</v>
      </c>
      <c r="G218" s="41">
        <v>2.101402688486266</v>
      </c>
      <c r="H218" s="41">
        <v>4.160120597855439</v>
      </c>
      <c r="I218" s="41">
        <f>0.1/0.9*SUM(F218:H218)</f>
        <v>1.1586548559035825</v>
      </c>
      <c r="J218" s="75">
        <f>SUM(F218:I218)</f>
        <v>11.586548559035824</v>
      </c>
    </row>
    <row r="219" spans="2:10" x14ac:dyDescent="0.35">
      <c r="B219" s="43" t="s">
        <v>35</v>
      </c>
      <c r="C219" s="1" t="s">
        <v>50</v>
      </c>
      <c r="D219" s="1" t="s">
        <v>10</v>
      </c>
      <c r="E219" s="90" t="s">
        <v>54</v>
      </c>
      <c r="F219" s="41">
        <v>0</v>
      </c>
      <c r="G219" s="41">
        <v>28.51548801870252</v>
      </c>
      <c r="H219" s="41">
        <v>47.255658235048564</v>
      </c>
      <c r="I219" s="41">
        <f>0.1/0.9*SUM(F219:H219)</f>
        <v>8.4190162504167869</v>
      </c>
      <c r="J219" s="75">
        <f>SUM(F219:I219)</f>
        <v>84.190162504167873</v>
      </c>
    </row>
    <row r="220" spans="2:10" x14ac:dyDescent="0.35">
      <c r="B220" s="43" t="s">
        <v>35</v>
      </c>
      <c r="C220" s="1" t="s">
        <v>50</v>
      </c>
      <c r="D220" s="1" t="s">
        <v>11</v>
      </c>
      <c r="E220" s="90"/>
      <c r="F220" s="41">
        <v>0</v>
      </c>
      <c r="G220" s="41">
        <v>0</v>
      </c>
      <c r="H220" s="41">
        <v>0</v>
      </c>
      <c r="I220" s="41">
        <f>0.1/0.9*SUM(F220:H220)</f>
        <v>0</v>
      </c>
      <c r="J220" s="75">
        <f>SUM(F220:I220)</f>
        <v>0</v>
      </c>
    </row>
    <row r="221" spans="2:10" x14ac:dyDescent="0.35">
      <c r="B221" s="43" t="s">
        <v>35</v>
      </c>
      <c r="C221" s="1" t="s">
        <v>50</v>
      </c>
      <c r="D221" s="1" t="s">
        <v>12</v>
      </c>
      <c r="E221" s="90"/>
      <c r="F221" s="41">
        <v>0</v>
      </c>
      <c r="G221" s="41">
        <v>0</v>
      </c>
      <c r="H221" s="41">
        <v>0</v>
      </c>
      <c r="I221" s="41">
        <f>0.1/0.9*SUM(F221:H221)</f>
        <v>0</v>
      </c>
      <c r="J221" s="75">
        <f>SUM(F221:I221)</f>
        <v>0</v>
      </c>
    </row>
    <row r="222" spans="2:10" x14ac:dyDescent="0.35">
      <c r="B222" s="43" t="s">
        <v>35</v>
      </c>
      <c r="C222" s="1" t="s">
        <v>50</v>
      </c>
      <c r="D222" s="1" t="s">
        <v>20</v>
      </c>
      <c r="E222" s="1" t="s">
        <v>51</v>
      </c>
      <c r="F222" s="41">
        <v>34.510301699770444</v>
      </c>
      <c r="G222" s="41">
        <v>3.96</v>
      </c>
      <c r="H222" s="41">
        <v>22.242567599999997</v>
      </c>
      <c r="I222" s="41">
        <f>0.1/0.9*SUM(F222:H222)</f>
        <v>6.7458743666411616</v>
      </c>
      <c r="J222" s="75">
        <f>SUM(F222:I222)</f>
        <v>67.458743666411607</v>
      </c>
    </row>
    <row r="223" spans="2:10" x14ac:dyDescent="0.35">
      <c r="B223" s="43" t="s">
        <v>35</v>
      </c>
      <c r="C223" s="1" t="s">
        <v>50</v>
      </c>
      <c r="D223" s="1" t="s">
        <v>13</v>
      </c>
      <c r="F223" s="41">
        <v>0</v>
      </c>
      <c r="G223" s="41">
        <v>0</v>
      </c>
      <c r="H223" s="41">
        <v>3.6056633547173998E-2</v>
      </c>
      <c r="I223" s="41">
        <f>0.1/0.9*SUM(F223:H223)</f>
        <v>4.0062926163526667E-3</v>
      </c>
      <c r="J223" s="75">
        <f>SUM(F223:I223)</f>
        <v>4.0062926163526663E-2</v>
      </c>
    </row>
    <row r="224" spans="2:10" x14ac:dyDescent="0.35">
      <c r="B224" s="43" t="s">
        <v>35</v>
      </c>
      <c r="C224" s="1" t="s">
        <v>50</v>
      </c>
      <c r="D224" s="1" t="s">
        <v>14</v>
      </c>
      <c r="E224" s="90"/>
      <c r="F224" s="41">
        <v>0</v>
      </c>
      <c r="G224" s="41">
        <v>0</v>
      </c>
      <c r="H224" s="41">
        <v>0.67858676604955059</v>
      </c>
      <c r="I224" s="41">
        <f>0.1/0.9*SUM(F224:H224)</f>
        <v>7.5398529561061176E-2</v>
      </c>
      <c r="J224" s="75">
        <f>SUM(F224:I224)</f>
        <v>0.75398529561061178</v>
      </c>
    </row>
    <row r="225" spans="2:10" x14ac:dyDescent="0.35">
      <c r="B225" s="43" t="s">
        <v>35</v>
      </c>
      <c r="C225" s="1" t="s">
        <v>50</v>
      </c>
      <c r="D225" s="1" t="s">
        <v>15</v>
      </c>
      <c r="E225" s="90"/>
      <c r="F225" s="41">
        <v>0</v>
      </c>
      <c r="G225" s="41">
        <v>0</v>
      </c>
      <c r="H225" s="41">
        <v>0.36595033990933695</v>
      </c>
      <c r="I225" s="41">
        <f>0.1/0.9*SUM(F225:H225)</f>
        <v>4.0661148878815223E-2</v>
      </c>
      <c r="J225" s="75">
        <f>SUM(F225:I225)</f>
        <v>0.40661148878815218</v>
      </c>
    </row>
    <row r="226" spans="2:10" x14ac:dyDescent="0.35">
      <c r="B226" s="43" t="s">
        <v>35</v>
      </c>
      <c r="C226" s="1" t="s">
        <v>50</v>
      </c>
      <c r="D226" s="1" t="s">
        <v>16</v>
      </c>
      <c r="E226" s="90" t="s">
        <v>52</v>
      </c>
      <c r="F226" s="41">
        <v>86.099108266821574</v>
      </c>
      <c r="G226" s="41">
        <v>43.50847457627119</v>
      </c>
      <c r="H226" s="41">
        <v>85.604003823145462</v>
      </c>
      <c r="I226" s="41">
        <f>0.1/0.9*SUM(F226:H226)</f>
        <v>23.912398518470916</v>
      </c>
      <c r="J226" s="75">
        <f>SUM(F226:I226)</f>
        <v>239.12398518470914</v>
      </c>
    </row>
    <row r="227" spans="2:10" x14ac:dyDescent="0.35">
      <c r="B227" s="43" t="s">
        <v>35</v>
      </c>
      <c r="C227" s="1" t="s">
        <v>50</v>
      </c>
      <c r="D227" s="1" t="s">
        <v>17</v>
      </c>
      <c r="E227" s="90" t="s">
        <v>55</v>
      </c>
      <c r="F227" s="41">
        <v>4.6984662747726391</v>
      </c>
      <c r="G227" s="41">
        <v>2.3746347165400348</v>
      </c>
      <c r="H227" s="41">
        <v>4.012831512373161</v>
      </c>
      <c r="I227" s="41">
        <f>0.1/0.9*SUM(F227:H227)</f>
        <v>1.2317702781873152</v>
      </c>
      <c r="J227" s="75">
        <f>SUM(F227:I227)</f>
        <v>12.317702781873152</v>
      </c>
    </row>
    <row r="228" spans="2:10" x14ac:dyDescent="0.35">
      <c r="B228" s="43" t="s">
        <v>35</v>
      </c>
      <c r="C228" s="1" t="s">
        <v>50</v>
      </c>
      <c r="D228" s="1" t="s">
        <v>18</v>
      </c>
      <c r="E228" s="90"/>
      <c r="F228" s="41">
        <v>0</v>
      </c>
      <c r="G228" s="41">
        <v>0</v>
      </c>
      <c r="H228" s="41">
        <v>0</v>
      </c>
      <c r="I228" s="41">
        <f>0.1/0.9*SUM(F228:H228)</f>
        <v>0</v>
      </c>
      <c r="J228" s="75">
        <f>SUM(F228:I228)</f>
        <v>0</v>
      </c>
    </row>
    <row r="229" spans="2:10" x14ac:dyDescent="0.35">
      <c r="B229" s="43" t="s">
        <v>35</v>
      </c>
      <c r="C229" s="1" t="s">
        <v>50</v>
      </c>
      <c r="D229" s="1" t="s">
        <v>19</v>
      </c>
      <c r="E229" s="90"/>
      <c r="F229" s="41">
        <v>0</v>
      </c>
      <c r="G229" s="41">
        <v>0</v>
      </c>
      <c r="H229" s="41">
        <v>9.0928315994952253</v>
      </c>
      <c r="I229" s="41">
        <f>0.1/0.9*SUM(F229:H229)</f>
        <v>1.0103146221661363</v>
      </c>
      <c r="J229" s="75">
        <f>SUM(F229:I229)</f>
        <v>10.103146221661362</v>
      </c>
    </row>
    <row r="230" spans="2:10" x14ac:dyDescent="0.35">
      <c r="B230" s="43" t="s">
        <v>35</v>
      </c>
      <c r="C230" s="1" t="s">
        <v>50</v>
      </c>
      <c r="D230" s="1" t="s">
        <v>56</v>
      </c>
      <c r="F230" s="41">
        <v>0</v>
      </c>
      <c r="G230" s="41">
        <v>0</v>
      </c>
      <c r="H230" s="41">
        <v>0</v>
      </c>
      <c r="I230" s="41">
        <f>0.1/0.9*SUM(F230:H230)</f>
        <v>0</v>
      </c>
      <c r="J230" s="75">
        <f>SUM(F230:I230)</f>
        <v>0</v>
      </c>
    </row>
    <row r="231" spans="2:10" x14ac:dyDescent="0.35">
      <c r="B231" s="43" t="s">
        <v>35</v>
      </c>
      <c r="C231" s="1" t="s">
        <v>50</v>
      </c>
      <c r="D231" s="19" t="s">
        <v>21</v>
      </c>
      <c r="F231" s="41">
        <f>SUM(F217:F230)</f>
        <v>129.47424665815518</v>
      </c>
      <c r="G231" s="41">
        <f>SUM(G217:G230)</f>
        <v>80.460000000000008</v>
      </c>
      <c r="H231" s="41">
        <f>SUM(H217:H230)</f>
        <v>173.4486071074239</v>
      </c>
      <c r="I231" s="41">
        <f>0.1/0.9*SUM(F231:H231)</f>
        <v>42.598094862842117</v>
      </c>
      <c r="J231" s="75">
        <f>SUM(F231:I231)</f>
        <v>425.98094862842117</v>
      </c>
    </row>
    <row r="232" spans="2:10" x14ac:dyDescent="0.35">
      <c r="B232" s="43" t="s">
        <v>36</v>
      </c>
      <c r="C232" s="1" t="s">
        <v>50</v>
      </c>
      <c r="D232" s="1" t="s">
        <v>8</v>
      </c>
      <c r="E232" s="90"/>
      <c r="F232" s="41">
        <v>0</v>
      </c>
      <c r="G232" s="41">
        <v>0</v>
      </c>
      <c r="H232" s="41">
        <v>0.13449247625430208</v>
      </c>
      <c r="I232" s="41">
        <f>0.1/0.9*SUM(F232:H232)</f>
        <v>1.4943608472700232E-2</v>
      </c>
      <c r="J232" s="75">
        <f>SUM(F232:I232)</f>
        <v>0.14943608472700232</v>
      </c>
    </row>
    <row r="233" spans="2:10" x14ac:dyDescent="0.35">
      <c r="B233" s="43" t="s">
        <v>36</v>
      </c>
      <c r="C233" s="1" t="s">
        <v>50</v>
      </c>
      <c r="D233" s="1" t="s">
        <v>9</v>
      </c>
      <c r="E233" s="1" t="s">
        <v>53</v>
      </c>
      <c r="F233" s="41">
        <v>10.08788524965243</v>
      </c>
      <c r="G233" s="41">
        <v>7.1153016275569918</v>
      </c>
      <c r="H233" s="41">
        <v>23.262647544372278</v>
      </c>
      <c r="I233" s="41">
        <f>0.1/0.9*SUM(F233:H233)</f>
        <v>4.4962038246201894</v>
      </c>
      <c r="J233" s="75">
        <f>SUM(F233:I233)</f>
        <v>44.962038246201892</v>
      </c>
    </row>
    <row r="234" spans="2:10" x14ac:dyDescent="0.35">
      <c r="B234" s="43" t="s">
        <v>36</v>
      </c>
      <c r="C234" s="1" t="s">
        <v>50</v>
      </c>
      <c r="D234" s="1" t="s">
        <v>10</v>
      </c>
      <c r="E234" s="90" t="s">
        <v>54</v>
      </c>
      <c r="F234" s="41">
        <v>0</v>
      </c>
      <c r="G234" s="41">
        <v>16.74695290117608</v>
      </c>
      <c r="H234" s="41">
        <v>18.658523343651794</v>
      </c>
      <c r="I234" s="41">
        <f>0.1/0.9*SUM(F234:H234)</f>
        <v>3.9339418049808752</v>
      </c>
      <c r="J234" s="75">
        <f>SUM(F234:I234)</f>
        <v>39.339418049808749</v>
      </c>
    </row>
    <row r="235" spans="2:10" x14ac:dyDescent="0.35">
      <c r="B235" s="43" t="s">
        <v>36</v>
      </c>
      <c r="C235" s="1" t="s">
        <v>50</v>
      </c>
      <c r="D235" s="1" t="s">
        <v>11</v>
      </c>
      <c r="E235" s="90"/>
      <c r="F235" s="41">
        <v>0</v>
      </c>
      <c r="G235" s="41">
        <v>0</v>
      </c>
      <c r="H235" s="41">
        <v>0.15378097637999263</v>
      </c>
      <c r="I235" s="41">
        <f>0.1/0.9*SUM(F235:H235)</f>
        <v>1.7086775153332515E-2</v>
      </c>
      <c r="J235" s="75">
        <f>SUM(F235:I235)</f>
        <v>0.17086775153332515</v>
      </c>
    </row>
    <row r="236" spans="2:10" x14ac:dyDescent="0.35">
      <c r="B236" s="43" t="s">
        <v>36</v>
      </c>
      <c r="C236" s="1" t="s">
        <v>50</v>
      </c>
      <c r="D236" s="1" t="s">
        <v>12</v>
      </c>
      <c r="E236" s="90"/>
      <c r="F236" s="41">
        <v>0</v>
      </c>
      <c r="G236" s="41">
        <v>0</v>
      </c>
      <c r="H236" s="41">
        <v>0</v>
      </c>
      <c r="I236" s="41">
        <f>0.1/0.9*SUM(F236:H236)</f>
        <v>0</v>
      </c>
      <c r="J236" s="75">
        <f>SUM(F236:I236)</f>
        <v>0</v>
      </c>
    </row>
    <row r="237" spans="2:10" x14ac:dyDescent="0.35">
      <c r="B237" s="43" t="s">
        <v>36</v>
      </c>
      <c r="C237" s="1" t="s">
        <v>50</v>
      </c>
      <c r="D237" s="1" t="s">
        <v>20</v>
      </c>
      <c r="E237" s="1" t="s">
        <v>51</v>
      </c>
      <c r="F237" s="41">
        <v>19.373666959186352</v>
      </c>
      <c r="G237" s="41">
        <v>2.8569200000000001</v>
      </c>
      <c r="H237" s="41">
        <v>27.017288411871597</v>
      </c>
      <c r="I237" s="41">
        <f>0.1/0.9*SUM(F237:H237)</f>
        <v>5.4719861523397721</v>
      </c>
      <c r="J237" s="75">
        <f>SUM(F237:I237)</f>
        <v>54.719861523397718</v>
      </c>
    </row>
    <row r="238" spans="2:10" x14ac:dyDescent="0.35">
      <c r="B238" s="43" t="s">
        <v>36</v>
      </c>
      <c r="C238" s="1" t="s">
        <v>50</v>
      </c>
      <c r="D238" s="1" t="s">
        <v>13</v>
      </c>
      <c r="F238" s="41">
        <v>0</v>
      </c>
      <c r="G238" s="41">
        <v>0</v>
      </c>
      <c r="H238" s="41">
        <v>2.0369652068998767</v>
      </c>
      <c r="I238" s="41">
        <f>0.1/0.9*SUM(F238:H238)</f>
        <v>0.22632946743331964</v>
      </c>
      <c r="J238" s="75">
        <f>SUM(F238:I238)</f>
        <v>2.2632946743331965</v>
      </c>
    </row>
    <row r="239" spans="2:10" x14ac:dyDescent="0.35">
      <c r="B239" s="43" t="s">
        <v>36</v>
      </c>
      <c r="C239" s="1" t="s">
        <v>50</v>
      </c>
      <c r="D239" s="1" t="s">
        <v>14</v>
      </c>
      <c r="E239" s="90"/>
      <c r="F239" s="41">
        <v>0</v>
      </c>
      <c r="G239" s="41">
        <v>0</v>
      </c>
      <c r="H239" s="41">
        <v>3.4098773817337342</v>
      </c>
      <c r="I239" s="41">
        <f>0.1/0.9*SUM(F239:H239)</f>
        <v>0.3788752646370816</v>
      </c>
      <c r="J239" s="75">
        <f>SUM(F239:I239)</f>
        <v>3.7887526463708157</v>
      </c>
    </row>
    <row r="240" spans="2:10" x14ac:dyDescent="0.35">
      <c r="B240" s="43" t="s">
        <v>36</v>
      </c>
      <c r="C240" s="1" t="s">
        <v>50</v>
      </c>
      <c r="D240" s="1" t="s">
        <v>15</v>
      </c>
      <c r="E240" s="90"/>
      <c r="F240" s="41">
        <v>0</v>
      </c>
      <c r="G240" s="41">
        <v>0</v>
      </c>
      <c r="H240" s="41">
        <v>2.133875617224382</v>
      </c>
      <c r="I240" s="41">
        <f>0.1/0.9*SUM(F240:H240)</f>
        <v>0.23709729080270914</v>
      </c>
      <c r="J240" s="75">
        <f>SUM(F240:I240)</f>
        <v>2.3709729080270909</v>
      </c>
    </row>
    <row r="241" spans="2:10" x14ac:dyDescent="0.35">
      <c r="B241" s="43" t="s">
        <v>36</v>
      </c>
      <c r="C241" s="1" t="s">
        <v>50</v>
      </c>
      <c r="D241" s="1" t="s">
        <v>16</v>
      </c>
      <c r="E241" s="90" t="s">
        <v>52</v>
      </c>
      <c r="F241" s="41">
        <v>39.598663060737628</v>
      </c>
      <c r="G241" s="41">
        <v>28.651932278022411</v>
      </c>
      <c r="H241" s="41">
        <v>89.026798241419826</v>
      </c>
      <c r="I241" s="41">
        <f>0.1/0.9*SUM(F241:H241)</f>
        <v>17.475265953353322</v>
      </c>
      <c r="J241" s="75">
        <f>SUM(F241:I241)</f>
        <v>174.7526595335332</v>
      </c>
    </row>
    <row r="242" spans="2:10" x14ac:dyDescent="0.35">
      <c r="B242" s="43" t="s">
        <v>36</v>
      </c>
      <c r="C242" s="1" t="s">
        <v>50</v>
      </c>
      <c r="D242" s="1" t="s">
        <v>17</v>
      </c>
      <c r="E242" s="90" t="s">
        <v>55</v>
      </c>
      <c r="F242" s="41">
        <v>3.6250645164107751</v>
      </c>
      <c r="G242" s="41">
        <v>2.6332460843877152</v>
      </c>
      <c r="H242" s="41">
        <v>4.9495157005557067</v>
      </c>
      <c r="I242" s="41">
        <f>0.1/0.9*SUM(F242:H242)</f>
        <v>1.2453140334837995</v>
      </c>
      <c r="J242" s="75">
        <f>SUM(F242:I242)</f>
        <v>12.453140334837995</v>
      </c>
    </row>
    <row r="243" spans="2:10" x14ac:dyDescent="0.35">
      <c r="B243" s="43" t="s">
        <v>36</v>
      </c>
      <c r="C243" s="1" t="s">
        <v>50</v>
      </c>
      <c r="D243" s="1" t="s">
        <v>18</v>
      </c>
      <c r="E243" s="90"/>
      <c r="F243" s="41">
        <v>0</v>
      </c>
      <c r="G243" s="41">
        <v>0</v>
      </c>
      <c r="H243" s="41">
        <v>1.0953685828741269</v>
      </c>
      <c r="I243" s="41">
        <f>0.1/0.9*SUM(F243:H243)</f>
        <v>0.12170762031934744</v>
      </c>
      <c r="J243" s="75">
        <f>SUM(F243:I243)</f>
        <v>1.2170762031934743</v>
      </c>
    </row>
    <row r="244" spans="2:10" x14ac:dyDescent="0.35">
      <c r="B244" s="43" t="s">
        <v>36</v>
      </c>
      <c r="C244" s="1" t="s">
        <v>50</v>
      </c>
      <c r="D244" s="1" t="s">
        <v>19</v>
      </c>
      <c r="E244" s="90"/>
      <c r="F244" s="41">
        <v>0</v>
      </c>
      <c r="G244" s="41">
        <v>0</v>
      </c>
      <c r="H244" s="41">
        <v>34.656988080831496</v>
      </c>
      <c r="I244" s="41">
        <f>0.1/0.9*SUM(F244:H244)</f>
        <v>3.8507764534257221</v>
      </c>
      <c r="J244" s="75">
        <f>SUM(F244:I244)</f>
        <v>38.50776453425722</v>
      </c>
    </row>
    <row r="245" spans="2:10" x14ac:dyDescent="0.35">
      <c r="B245" s="43" t="s">
        <v>36</v>
      </c>
      <c r="C245" s="1" t="s">
        <v>50</v>
      </c>
      <c r="D245" s="1" t="s">
        <v>56</v>
      </c>
      <c r="F245" s="41">
        <v>0</v>
      </c>
      <c r="G245" s="41">
        <v>0</v>
      </c>
      <c r="H245" s="41">
        <v>0</v>
      </c>
      <c r="I245" s="41">
        <f>0.1/0.9*SUM(F245:H245)</f>
        <v>0</v>
      </c>
      <c r="J245" s="75">
        <f>SUM(F245:I245)</f>
        <v>0</v>
      </c>
    </row>
    <row r="246" spans="2:10" x14ac:dyDescent="0.35">
      <c r="B246" s="45" t="s">
        <v>36</v>
      </c>
      <c r="C246" s="46" t="s">
        <v>50</v>
      </c>
      <c r="D246" s="47" t="s">
        <v>21</v>
      </c>
      <c r="E246" s="46"/>
      <c r="F246" s="48">
        <f>SUM(F232:F245)</f>
        <v>72.685279785987191</v>
      </c>
      <c r="G246" s="48">
        <f>SUM(G232:G245)</f>
        <v>58.004352891143192</v>
      </c>
      <c r="H246" s="48">
        <f>SUM(H232:H245)</f>
        <v>206.53612156406911</v>
      </c>
      <c r="I246" s="48">
        <f>0.1/0.9*SUM(F246:H246)</f>
        <v>37.469528249022169</v>
      </c>
      <c r="J246" s="76">
        <f>SUM(F246:I246)</f>
        <v>374.6952824902217</v>
      </c>
    </row>
  </sheetData>
  <autoFilter ref="B6:J246" xr:uid="{00000000-0009-0000-0000-000000000000}">
    <sortState xmlns:xlrd2="http://schemas.microsoft.com/office/spreadsheetml/2017/richdata2" ref="B7:J246">
      <sortCondition ref="B6:B246"/>
    </sortState>
  </autoFilter>
  <pageMargins left="0.7" right="0.7" top="0.78740157500000008" bottom="0.78740157500000008" header="0.3" footer="0.3"/>
  <pageSetup paperSize="9" scale="95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6E94-FC31-4967-BDF7-F0DA0383B72A}">
  <dimension ref="B1:T597"/>
  <sheetViews>
    <sheetView zoomScale="85" zoomScaleNormal="85" workbookViewId="0">
      <pane ySplit="6" topLeftCell="A7" activePane="bottomLeft" state="frozen"/>
      <selection pane="bottomLeft" activeCell="K19" sqref="K19"/>
    </sheetView>
  </sheetViews>
  <sheetFormatPr defaultColWidth="10.81640625" defaultRowHeight="14.5" x14ac:dyDescent="0.35"/>
  <cols>
    <col min="1" max="1" width="5.54296875" style="1" bestFit="1" customWidth="1"/>
    <col min="2" max="2" width="18.7265625" style="1" bestFit="1" customWidth="1"/>
    <col min="3" max="3" width="12.453125" style="1" customWidth="1"/>
    <col min="4" max="4" width="24.81640625" style="1" bestFit="1" customWidth="1"/>
    <col min="5" max="5" width="11.81640625" style="2" customWidth="1"/>
    <col min="6" max="6" width="21.1796875" style="1" bestFit="1" customWidth="1"/>
    <col min="7" max="7" width="12.81640625" style="1" bestFit="1" customWidth="1"/>
    <col min="8" max="8" width="13.1796875" style="1" bestFit="1" customWidth="1"/>
    <col min="9" max="9" width="13.453125" style="1" customWidth="1"/>
    <col min="10" max="10" width="11.453125" style="1" bestFit="1" customWidth="1"/>
    <col min="11" max="12" width="14.453125" style="1" bestFit="1" customWidth="1"/>
    <col min="13" max="13" width="27" style="1" bestFit="1" customWidth="1"/>
    <col min="14" max="20" width="14.453125" style="1" bestFit="1" customWidth="1"/>
    <col min="21" max="21" width="10.81640625" style="1"/>
    <col min="22" max="22" width="10.81640625" style="1" bestFit="1" customWidth="1"/>
    <col min="23" max="16384" width="10.81640625" style="1"/>
  </cols>
  <sheetData>
    <row r="1" spans="2:20" x14ac:dyDescent="0.35">
      <c r="B1" s="19" t="s">
        <v>0</v>
      </c>
      <c r="E1" s="1"/>
    </row>
    <row r="2" spans="2:20" x14ac:dyDescent="0.35">
      <c r="B2" s="20" t="s">
        <v>1</v>
      </c>
      <c r="E2" s="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</row>
    <row r="3" spans="2:20" x14ac:dyDescent="0.35">
      <c r="E3" s="1"/>
    </row>
    <row r="4" spans="2:20" x14ac:dyDescent="0.35">
      <c r="E4" s="1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</row>
    <row r="5" spans="2:20" x14ac:dyDescent="0.35">
      <c r="B5" s="19"/>
      <c r="D5" s="19"/>
      <c r="E5" s="19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</row>
    <row r="6" spans="2:20" x14ac:dyDescent="0.35">
      <c r="B6" s="22" t="s">
        <v>2</v>
      </c>
      <c r="C6" s="23" t="s">
        <v>3</v>
      </c>
      <c r="D6" s="24" t="s">
        <v>4</v>
      </c>
      <c r="E6" s="24" t="s">
        <v>57</v>
      </c>
      <c r="F6" s="25" t="s">
        <v>58</v>
      </c>
      <c r="G6" s="25" t="s">
        <v>59</v>
      </c>
      <c r="H6" s="23" t="s">
        <v>60</v>
      </c>
      <c r="I6" s="25" t="s">
        <v>61</v>
      </c>
      <c r="J6" s="73" t="s">
        <v>49</v>
      </c>
      <c r="L6" s="21"/>
      <c r="M6" s="21"/>
      <c r="N6" s="21"/>
      <c r="O6" s="21"/>
      <c r="P6" s="21"/>
      <c r="Q6" s="21"/>
      <c r="R6" s="21"/>
      <c r="S6" s="21"/>
      <c r="T6" s="21"/>
    </row>
    <row r="7" spans="2:20" x14ac:dyDescent="0.35">
      <c r="B7" s="9" t="s">
        <v>6</v>
      </c>
      <c r="C7" s="1" t="s">
        <v>62</v>
      </c>
      <c r="D7" s="1" t="s">
        <v>9</v>
      </c>
      <c r="E7" s="2">
        <f>[1]Inputs!$N$4*'[1]EBL-2018'!$D16</f>
        <v>0</v>
      </c>
      <c r="F7" s="21">
        <f>[1]Inputs!B$4*'[1]EBL-2018'!$D16</f>
        <v>0</v>
      </c>
      <c r="G7" s="21">
        <f>[1]Inputs!C$4*'[1]EBL-2018'!$D16</f>
        <v>0</v>
      </c>
      <c r="H7" s="21">
        <f>[1]Inputs!D$4*'[1]EBL-2018'!$D16</f>
        <v>0</v>
      </c>
      <c r="I7" s="21">
        <f>N$15*'[1]EBL-2018'!$D16</f>
        <v>0</v>
      </c>
      <c r="J7" s="10">
        <f>SUM(E7:I7)</f>
        <v>0</v>
      </c>
      <c r="L7" s="21"/>
      <c r="M7" s="21"/>
      <c r="N7" s="21"/>
      <c r="O7" s="21"/>
      <c r="P7" s="21"/>
      <c r="Q7" s="21"/>
      <c r="R7" s="21"/>
      <c r="S7" s="21"/>
      <c r="T7" s="21"/>
    </row>
    <row r="8" spans="2:20" x14ac:dyDescent="0.35">
      <c r="B8" s="9" t="s">
        <v>6</v>
      </c>
      <c r="C8" s="1" t="s">
        <v>62</v>
      </c>
      <c r="D8" s="1" t="s">
        <v>10</v>
      </c>
      <c r="E8" s="2">
        <f>[1]Inputs!$N$4*'[1]EBL-2018'!$D17</f>
        <v>0.74578574634146322</v>
      </c>
      <c r="F8" s="21">
        <f>[1]Inputs!B$4*'[1]EBL-2018'!$D17</f>
        <v>0.2257930302439024</v>
      </c>
      <c r="G8" s="21">
        <f>[1]Inputs!C$4*'[1]EBL-2018'!$D17</f>
        <v>0.1298347551219512</v>
      </c>
      <c r="H8" s="21">
        <f>[1]Inputs!D$4*'[1]EBL-2018'!$D17</f>
        <v>0.5159224741463414</v>
      </c>
      <c r="I8" s="21">
        <f>N$15*'[1]EBL-2018'!$D17</f>
        <v>0</v>
      </c>
      <c r="J8" s="10">
        <f t="shared" ref="J8:J14" si="0">SUM(E8:I8)</f>
        <v>1.6173360058536583</v>
      </c>
      <c r="L8" s="21"/>
      <c r="M8" s="28"/>
      <c r="N8" s="28"/>
      <c r="O8" s="28"/>
      <c r="P8" s="21"/>
      <c r="Q8" s="21"/>
      <c r="R8" s="21"/>
      <c r="S8" s="21"/>
      <c r="T8" s="21"/>
    </row>
    <row r="9" spans="2:20" x14ac:dyDescent="0.35">
      <c r="B9" s="9" t="s">
        <v>6</v>
      </c>
      <c r="C9" s="1" t="s">
        <v>62</v>
      </c>
      <c r="D9" s="1" t="s">
        <v>13</v>
      </c>
      <c r="E9" s="2">
        <f>[1]Inputs!$N$4*'[1]EBL-2018'!$D18</f>
        <v>0</v>
      </c>
      <c r="F9" s="21">
        <f>[1]Inputs!B$4*'[1]EBL-2018'!$D18</f>
        <v>0</v>
      </c>
      <c r="G9" s="21">
        <f>[1]Inputs!C$4*'[1]EBL-2018'!$D18</f>
        <v>0</v>
      </c>
      <c r="H9" s="21">
        <f>[1]Inputs!D$4*'[1]EBL-2018'!$D18</f>
        <v>0</v>
      </c>
      <c r="I9" s="21">
        <f>[1]Inputs!E$4*'[1]EBL-2018'!$D18</f>
        <v>0</v>
      </c>
      <c r="J9" s="10">
        <f t="shared" si="0"/>
        <v>0</v>
      </c>
      <c r="M9" s="29"/>
      <c r="N9" s="29"/>
      <c r="O9" s="28"/>
      <c r="P9" s="21"/>
      <c r="Q9" s="21"/>
      <c r="R9" s="21"/>
      <c r="S9" s="21"/>
      <c r="T9" s="21"/>
    </row>
    <row r="10" spans="2:20" x14ac:dyDescent="0.35">
      <c r="B10" s="9" t="s">
        <v>6</v>
      </c>
      <c r="C10" s="1" t="s">
        <v>62</v>
      </c>
      <c r="D10" s="1" t="s">
        <v>14</v>
      </c>
      <c r="E10" s="2">
        <f>[1]Inputs!$N$4*'[1]EBL-2018'!$D19</f>
        <v>1.6780179292682922</v>
      </c>
      <c r="F10" s="21">
        <f>[1]Inputs!B$4*'[1]EBL-2018'!$D19</f>
        <v>0.50803431804878041</v>
      </c>
      <c r="G10" s="21">
        <f>[1]Inputs!C$4*'[1]EBL-2018'!$D19</f>
        <v>0.29212819902439019</v>
      </c>
      <c r="H10" s="21">
        <f>[1]Inputs!D$4*'[1]EBL-2018'!$D19</f>
        <v>1.1608255668292682</v>
      </c>
      <c r="I10" s="21">
        <f>[1]Inputs!E$4*'[1]EBL-2018'!$D19</f>
        <v>0.11766374780487805</v>
      </c>
      <c r="J10" s="10">
        <f t="shared" si="0"/>
        <v>3.7566697609756092</v>
      </c>
      <c r="M10" s="30"/>
      <c r="N10" s="30"/>
      <c r="O10" s="28"/>
      <c r="P10" s="21"/>
      <c r="Q10" s="21"/>
      <c r="R10" s="21"/>
      <c r="S10" s="21"/>
      <c r="T10" s="21"/>
    </row>
    <row r="11" spans="2:20" x14ac:dyDescent="0.35">
      <c r="B11" s="9" t="s">
        <v>6</v>
      </c>
      <c r="C11" s="1" t="s">
        <v>62</v>
      </c>
      <c r="D11" s="1" t="s">
        <v>15</v>
      </c>
      <c r="E11" s="2">
        <f>[1]Inputs!$N$4*'[1]EBL-2018'!$D20</f>
        <v>0</v>
      </c>
      <c r="F11" s="21">
        <f>[1]Inputs!B$4*'[1]EBL-2018'!$D20</f>
        <v>0</v>
      </c>
      <c r="G11" s="21">
        <f>[1]Inputs!C$4*'[1]EBL-2018'!$D20</f>
        <v>0</v>
      </c>
      <c r="H11" s="21">
        <f>[1]Inputs!D$4*'[1]EBL-2018'!$D20</f>
        <v>0</v>
      </c>
      <c r="I11" s="21">
        <f>[1]Inputs!E$4*'[1]EBL-2018'!$D20</f>
        <v>0</v>
      </c>
      <c r="J11" s="10">
        <f t="shared" si="0"/>
        <v>0</v>
      </c>
      <c r="M11" s="28"/>
      <c r="N11" s="28"/>
      <c r="O11" s="28"/>
      <c r="P11" s="21"/>
      <c r="Q11" s="21"/>
      <c r="R11" s="21"/>
      <c r="S11" s="21"/>
      <c r="T11" s="21"/>
    </row>
    <row r="12" spans="2:20" x14ac:dyDescent="0.35">
      <c r="B12" s="9" t="s">
        <v>6</v>
      </c>
      <c r="C12" s="1" t="s">
        <v>62</v>
      </c>
      <c r="D12" s="1" t="s">
        <v>16</v>
      </c>
      <c r="E12" s="2">
        <f>[1]Inputs!$N$4*'[1]EBL-2018'!$D21</f>
        <v>10.068107575609755</v>
      </c>
      <c r="F12" s="21">
        <f>[1]Inputs!B$4*'[1]EBL-2018'!$D21</f>
        <v>3.0482059082926827</v>
      </c>
      <c r="G12" s="21">
        <f>[1]Inputs!C$4*'[1]EBL-2018'!$D21</f>
        <v>1.7527691941463412</v>
      </c>
      <c r="H12" s="21">
        <f>[1]Inputs!D$4*'[1]EBL-2018'!$D21</f>
        <v>6.9649534009756087</v>
      </c>
      <c r="I12" s="21">
        <f>[1]Inputs!E$4*'[1]EBL-2018'!$D21</f>
        <v>0.70598248682926834</v>
      </c>
      <c r="J12" s="10">
        <f t="shared" si="0"/>
        <v>22.540018565853654</v>
      </c>
      <c r="M12" s="30"/>
      <c r="N12" s="29"/>
      <c r="O12" s="28"/>
      <c r="P12" s="21"/>
      <c r="Q12" s="21"/>
      <c r="R12" s="21"/>
      <c r="S12" s="21"/>
      <c r="T12" s="21"/>
    </row>
    <row r="13" spans="2:20" x14ac:dyDescent="0.35">
      <c r="B13" s="9" t="s">
        <v>6</v>
      </c>
      <c r="C13" s="1" t="s">
        <v>62</v>
      </c>
      <c r="D13" s="1" t="s">
        <v>17</v>
      </c>
      <c r="E13" s="2">
        <f>[1]Inputs!$N$4*'[1]EBL-2018'!$D22</f>
        <v>0.24859524878048778</v>
      </c>
      <c r="F13" s="21">
        <f>[1]Inputs!B$4*'[1]EBL-2018'!$D22</f>
        <v>7.5264343414634158E-2</v>
      </c>
      <c r="G13" s="21">
        <f>[1]Inputs!C$4*'[1]EBL-2018'!$D22</f>
        <v>4.327825170731707E-2</v>
      </c>
      <c r="H13" s="21">
        <f>[1]Inputs!D$4*'[1]EBL-2018'!$D22</f>
        <v>0.1719741580487805</v>
      </c>
      <c r="I13" s="21">
        <f>[1]Inputs!E$4*'[1]EBL-2018'!$D22</f>
        <v>1.7431666341463418E-2</v>
      </c>
      <c r="J13" s="10">
        <f t="shared" si="0"/>
        <v>0.55654366829268298</v>
      </c>
      <c r="M13" s="30"/>
      <c r="N13" s="29"/>
      <c r="O13" s="28"/>
      <c r="P13" s="21"/>
      <c r="Q13" s="21"/>
      <c r="R13" s="21"/>
      <c r="S13" s="21"/>
      <c r="T13" s="21"/>
    </row>
    <row r="14" spans="2:20" x14ac:dyDescent="0.35">
      <c r="B14" s="9" t="s">
        <v>6</v>
      </c>
      <c r="C14" s="1" t="s">
        <v>62</v>
      </c>
      <c r="D14" s="1" t="s">
        <v>18</v>
      </c>
      <c r="E14" s="2">
        <f>[1]Inputs!$N$4*'[1]EBL-2018'!$D23</f>
        <v>0</v>
      </c>
      <c r="F14" s="21">
        <f>[1]Inputs!B$4*'[1]EBL-2018'!$D23</f>
        <v>0</v>
      </c>
      <c r="G14" s="21">
        <f>[1]Inputs!C$4*'[1]EBL-2018'!$D23</f>
        <v>0</v>
      </c>
      <c r="H14" s="21">
        <f>[1]Inputs!D$4*'[1]EBL-2018'!$D23</f>
        <v>0</v>
      </c>
      <c r="I14" s="21">
        <f>[1]Inputs!E$4*'[1]EBL-2018'!$D23</f>
        <v>0</v>
      </c>
      <c r="J14" s="10">
        <f t="shared" si="0"/>
        <v>0</v>
      </c>
      <c r="M14" s="30"/>
      <c r="N14" s="29"/>
      <c r="O14" s="28"/>
      <c r="P14" s="21"/>
      <c r="Q14" s="21"/>
      <c r="R14" s="21"/>
      <c r="S14" s="21"/>
      <c r="T14" s="21"/>
    </row>
    <row r="15" spans="2:20" x14ac:dyDescent="0.35">
      <c r="B15" s="9" t="s">
        <v>6</v>
      </c>
      <c r="C15" s="1" t="s">
        <v>62</v>
      </c>
      <c r="D15" s="1" t="s">
        <v>19</v>
      </c>
      <c r="E15" s="2">
        <f>[1]Inputs!$N$4*'[1]EBL-2018'!$D24</f>
        <v>0</v>
      </c>
      <c r="F15" s="21">
        <f>[1]Inputs!B$4*'[1]EBL-2018'!$D24</f>
        <v>0</v>
      </c>
      <c r="G15" s="21">
        <f>[1]Inputs!C$4*'[1]EBL-2018'!$D24</f>
        <v>0</v>
      </c>
      <c r="H15" s="21">
        <f>[1]Inputs!D$4*'[1]EBL-2018'!$D24</f>
        <v>0</v>
      </c>
      <c r="I15" s="21">
        <f>[1]Inputs!E$4*'[1]EBL-2018'!$D24</f>
        <v>0</v>
      </c>
      <c r="J15" s="10">
        <f>SUM(E15:I15)</f>
        <v>0</v>
      </c>
      <c r="L15" s="21"/>
      <c r="N15" s="21"/>
      <c r="O15" s="11"/>
      <c r="P15" s="21"/>
      <c r="Q15" s="21"/>
      <c r="R15" s="21"/>
      <c r="S15" s="21"/>
      <c r="T15" s="21"/>
    </row>
    <row r="16" spans="2:20" x14ac:dyDescent="0.35">
      <c r="B16" s="9" t="s">
        <v>6</v>
      </c>
      <c r="C16" s="1" t="s">
        <v>62</v>
      </c>
      <c r="D16" s="1" t="s">
        <v>20</v>
      </c>
      <c r="E16" s="2">
        <f>[1]Inputs!M4</f>
        <v>7.0568865680000004</v>
      </c>
      <c r="F16" s="21">
        <f>[1]Inputs!F4</f>
        <v>1.3352184</v>
      </c>
      <c r="G16" s="21">
        <f>[1]Inputs!G4</f>
        <v>1.5656544000000001</v>
      </c>
      <c r="H16" s="21">
        <f>[1]Inputs!H4</f>
        <v>3.6894456</v>
      </c>
      <c r="I16" s="21">
        <f>[1]Inputs!I4</f>
        <v>0.5287309</v>
      </c>
      <c r="J16" s="10">
        <f>SUM(E16:I16)</f>
        <v>14.175935868</v>
      </c>
      <c r="L16" s="21"/>
      <c r="M16" s="28"/>
      <c r="N16" s="28"/>
      <c r="O16" s="28"/>
      <c r="P16" s="21"/>
      <c r="Q16" s="21"/>
      <c r="R16" s="21"/>
      <c r="S16" s="21"/>
      <c r="T16" s="21"/>
    </row>
    <row r="17" spans="2:20" x14ac:dyDescent="0.35">
      <c r="B17" s="12" t="s">
        <v>6</v>
      </c>
      <c r="C17" s="13" t="s">
        <v>62</v>
      </c>
      <c r="D17" s="13" t="s">
        <v>21</v>
      </c>
      <c r="E17" s="14">
        <f>SUMPRODUCT(E7:E16)</f>
        <v>19.797393067999998</v>
      </c>
      <c r="F17" s="14">
        <f t="shared" ref="F17:J17" si="1">SUMPRODUCT(F7:F16)</f>
        <v>5.1925159999999995</v>
      </c>
      <c r="G17" s="14">
        <f t="shared" si="1"/>
        <v>3.7836647999999999</v>
      </c>
      <c r="H17" s="14">
        <f t="shared" si="1"/>
        <v>12.503121199999999</v>
      </c>
      <c r="I17" s="14">
        <f t="shared" si="1"/>
        <v>1.3698088009756098</v>
      </c>
      <c r="J17" s="74">
        <f t="shared" si="1"/>
        <v>42.6465038689756</v>
      </c>
      <c r="M17" s="30"/>
      <c r="N17" s="29"/>
      <c r="O17" s="28"/>
      <c r="P17" s="21"/>
      <c r="Q17" s="21"/>
      <c r="R17" s="21"/>
      <c r="S17" s="21"/>
      <c r="T17" s="21"/>
    </row>
    <row r="18" spans="2:20" x14ac:dyDescent="0.35">
      <c r="B18" s="9" t="s">
        <v>22</v>
      </c>
      <c r="C18" s="1" t="s">
        <v>62</v>
      </c>
      <c r="D18" s="1" t="s">
        <v>9</v>
      </c>
      <c r="E18" s="21">
        <f>'[1]EBL-2018'!$E16*[1]Inputs!$N$5</f>
        <v>6.816411038935108</v>
      </c>
      <c r="F18" s="21">
        <f>'[1]EBL-2018'!$E16*[1]Inputs!$B$5</f>
        <v>1.4631190422628952</v>
      </c>
      <c r="G18" s="21">
        <f>'[1]EBL-2018'!$E16*[1]Inputs!$C$5</f>
        <v>0.45034442595673874</v>
      </c>
      <c r="H18" s="21">
        <f>'[1]EBL-2018'!$E16*[1]Inputs!$D$5</f>
        <v>3.5927680532445927</v>
      </c>
      <c r="I18" s="21">
        <f>'[1]EBL-2018'!$E16*[1]Inputs!$E$5</f>
        <v>0</v>
      </c>
      <c r="J18" s="10">
        <f>SUM(E18:I18)</f>
        <v>12.322642560399336</v>
      </c>
      <c r="M18" s="30"/>
      <c r="N18" s="29"/>
      <c r="O18" s="28"/>
      <c r="P18" s="21"/>
      <c r="Q18" s="21"/>
      <c r="R18" s="21"/>
      <c r="S18" s="21"/>
      <c r="T18" s="21"/>
    </row>
    <row r="19" spans="2:20" x14ac:dyDescent="0.35">
      <c r="B19" s="9" t="s">
        <v>22</v>
      </c>
      <c r="C19" s="1" t="s">
        <v>62</v>
      </c>
      <c r="D19" s="1" t="s">
        <v>10</v>
      </c>
      <c r="E19" s="21">
        <f>'[1]EBL-2018'!$E17*[1]Inputs!$N$5</f>
        <v>2.0858962742096505</v>
      </c>
      <c r="F19" s="21">
        <f>'[1]EBL-2018'!$E17*[1]Inputs!$B$5</f>
        <v>0.44773041730449248</v>
      </c>
      <c r="G19" s="21">
        <f>'[1]EBL-2018'!$E17*[1]Inputs!$C$5</f>
        <v>0.13781031613976705</v>
      </c>
      <c r="H19" s="21">
        <f>'[1]EBL-2018'!$E17*[1]Inputs!$D$5</f>
        <v>1.0994262895174709</v>
      </c>
      <c r="I19" s="21">
        <f>'[1]EBL-2018'!$E17*[1]Inputs!$E$5</f>
        <v>0</v>
      </c>
      <c r="J19" s="10">
        <f t="shared" ref="J19:J37" si="2">SUM(E19:I19)</f>
        <v>3.7708632971713811</v>
      </c>
      <c r="M19" s="30"/>
      <c r="N19" s="29"/>
      <c r="O19" s="28"/>
      <c r="P19" s="21"/>
      <c r="Q19" s="21"/>
      <c r="R19" s="21"/>
      <c r="S19" s="21"/>
      <c r="T19" s="21"/>
    </row>
    <row r="20" spans="2:20" x14ac:dyDescent="0.35">
      <c r="B20" s="9" t="s">
        <v>22</v>
      </c>
      <c r="C20" s="1" t="s">
        <v>62</v>
      </c>
      <c r="D20" s="1" t="s">
        <v>13</v>
      </c>
      <c r="E20" s="21">
        <f>'[1]EBL-2018'!$E18*[1]Inputs!$N$5</f>
        <v>0</v>
      </c>
      <c r="F20" s="21">
        <f>'[1]EBL-2018'!$E18*[1]Inputs!$B$5</f>
        <v>0</v>
      </c>
      <c r="G20" s="21">
        <f>'[1]EBL-2018'!$E18*[1]Inputs!$C$5</f>
        <v>0</v>
      </c>
      <c r="H20" s="21">
        <f>'[1]EBL-2018'!$E18*[1]Inputs!$D$5</f>
        <v>0</v>
      </c>
      <c r="I20" s="21">
        <f>'[1]EBL-2018'!$E18*[1]Inputs!$E$5</f>
        <v>0</v>
      </c>
      <c r="J20" s="10">
        <f t="shared" si="2"/>
        <v>0</v>
      </c>
      <c r="M20" s="30"/>
      <c r="N20" s="29"/>
      <c r="O20" s="28"/>
      <c r="P20" s="21"/>
      <c r="Q20" s="21"/>
      <c r="R20" s="21"/>
      <c r="S20" s="21"/>
      <c r="T20" s="21"/>
    </row>
    <row r="21" spans="2:20" x14ac:dyDescent="0.35">
      <c r="B21" s="9" t="s">
        <v>22</v>
      </c>
      <c r="C21" s="1" t="s">
        <v>62</v>
      </c>
      <c r="D21" s="1" t="s">
        <v>14</v>
      </c>
      <c r="E21" s="21">
        <f>'[1]EBL-2018'!$E19*[1]Inputs!$N$5</f>
        <v>1.8251592399334442</v>
      </c>
      <c r="F21" s="21">
        <f>'[1]EBL-2018'!$E19*[1]Inputs!$B$5</f>
        <v>0.39176411514143095</v>
      </c>
      <c r="G21" s="21">
        <f>'[1]EBL-2018'!$E19*[1]Inputs!$C$5</f>
        <v>0.12058402662229616</v>
      </c>
      <c r="H21" s="21">
        <f>'[1]EBL-2018'!$E19*[1]Inputs!$D$5</f>
        <v>0.96199800332778707</v>
      </c>
      <c r="I21" s="21">
        <f>'[1]EBL-2018'!$E19*[1]Inputs!$E$5</f>
        <v>0</v>
      </c>
      <c r="J21" s="10">
        <f t="shared" si="2"/>
        <v>3.2995053850249585</v>
      </c>
      <c r="M21" s="30"/>
      <c r="N21" s="29"/>
    </row>
    <row r="22" spans="2:20" x14ac:dyDescent="0.35">
      <c r="B22" s="9" t="s">
        <v>22</v>
      </c>
      <c r="C22" s="1" t="s">
        <v>62</v>
      </c>
      <c r="D22" s="1" t="s">
        <v>15</v>
      </c>
      <c r="E22" s="21">
        <f>'[1]EBL-2018'!$E20*[1]Inputs!$N$5</f>
        <v>0.11174444326123127</v>
      </c>
      <c r="F22" s="21">
        <f>'[1]EBL-2018'!$E20*[1]Inputs!$B$5</f>
        <v>2.3985558069883527E-2</v>
      </c>
      <c r="G22" s="21">
        <f>'[1]EBL-2018'!$E20*[1]Inputs!$C$5</f>
        <v>7.3826955074875198E-3</v>
      </c>
      <c r="H22" s="21">
        <f>'[1]EBL-2018'!$E20*[1]Inputs!$D$5</f>
        <v>5.8897836938435942E-2</v>
      </c>
      <c r="I22" s="21">
        <f>'[1]EBL-2018'!$E20*[1]Inputs!$E$5</f>
        <v>0</v>
      </c>
      <c r="J22" s="10">
        <f t="shared" si="2"/>
        <v>0.20201053377703826</v>
      </c>
      <c r="M22" s="30"/>
      <c r="N22" s="29"/>
    </row>
    <row r="23" spans="2:20" x14ac:dyDescent="0.35">
      <c r="B23" s="9" t="s">
        <v>22</v>
      </c>
      <c r="C23" s="1" t="s">
        <v>62</v>
      </c>
      <c r="D23" s="1" t="s">
        <v>16</v>
      </c>
      <c r="E23" s="21">
        <f>'[1]EBL-2018'!$E21*[1]Inputs!$N$5</f>
        <v>11.397933212645592</v>
      </c>
      <c r="F23" s="21">
        <f>'[1]EBL-2018'!$E21*[1]Inputs!$B$5</f>
        <v>2.4465269231281201</v>
      </c>
      <c r="G23" s="21">
        <f>'[1]EBL-2018'!$E21*[1]Inputs!$C$5</f>
        <v>0.75303494176372721</v>
      </c>
      <c r="H23" s="21">
        <f>'[1]EBL-2018'!$E21*[1]Inputs!$D$5</f>
        <v>6.0075793677204672</v>
      </c>
      <c r="I23" s="21">
        <f>'[1]EBL-2018'!$E21*[1]Inputs!$E$5</f>
        <v>0</v>
      </c>
      <c r="J23" s="10">
        <f t="shared" si="2"/>
        <v>20.605074445257905</v>
      </c>
      <c r="M23" s="30"/>
      <c r="N23" s="29"/>
      <c r="O23" s="11"/>
      <c r="P23" s="11"/>
      <c r="Q23" s="11"/>
      <c r="R23" s="11"/>
      <c r="S23" s="11"/>
      <c r="T23" s="11"/>
    </row>
    <row r="24" spans="2:20" x14ac:dyDescent="0.35">
      <c r="B24" s="9" t="s">
        <v>22</v>
      </c>
      <c r="C24" s="1" t="s">
        <v>62</v>
      </c>
      <c r="D24" s="1" t="s">
        <v>17</v>
      </c>
      <c r="E24" s="21">
        <f>'[1]EBL-2018'!$E22*[1]Inputs!$N$5</f>
        <v>0.14899259101497503</v>
      </c>
      <c r="F24" s="21">
        <f>'[1]EBL-2018'!$E22*[1]Inputs!$B$5</f>
        <v>3.198074409317804E-2</v>
      </c>
      <c r="G24" s="21">
        <f>'[1]EBL-2018'!$E22*[1]Inputs!$C$5</f>
        <v>9.8435940099833603E-3</v>
      </c>
      <c r="H24" s="21">
        <f>'[1]EBL-2018'!$E22*[1]Inputs!$D$5</f>
        <v>7.8530449251247927E-2</v>
      </c>
      <c r="I24" s="21">
        <f>'[1]EBL-2018'!$E22*[1]Inputs!$E$5</f>
        <v>0</v>
      </c>
      <c r="J24" s="10">
        <f t="shared" si="2"/>
        <v>0.26934737836938433</v>
      </c>
      <c r="M24" s="30"/>
      <c r="N24" s="29"/>
      <c r="O24" s="28"/>
      <c r="P24" s="21"/>
      <c r="Q24" s="21"/>
      <c r="R24" s="21"/>
      <c r="S24" s="21"/>
      <c r="T24" s="21"/>
    </row>
    <row r="25" spans="2:20" x14ac:dyDescent="0.35">
      <c r="B25" s="9" t="s">
        <v>22</v>
      </c>
      <c r="C25" s="1" t="s">
        <v>62</v>
      </c>
      <c r="D25" s="1" t="s">
        <v>18</v>
      </c>
      <c r="E25" s="21">
        <f>'[1]EBL-2018'!$E23*[1]Inputs!$N$5</f>
        <v>0</v>
      </c>
      <c r="F25" s="21">
        <f>'[1]EBL-2018'!$E23*[1]Inputs!$B$5</f>
        <v>0</v>
      </c>
      <c r="G25" s="21">
        <f>'[1]EBL-2018'!$E23*[1]Inputs!$C$5</f>
        <v>0</v>
      </c>
      <c r="H25" s="21">
        <f>'[1]EBL-2018'!$E23*[1]Inputs!$D$5</f>
        <v>0</v>
      </c>
      <c r="I25" s="21">
        <f>'[1]EBL-2018'!$E23*[1]Inputs!$E$5</f>
        <v>0</v>
      </c>
      <c r="J25" s="10">
        <f t="shared" si="2"/>
        <v>0</v>
      </c>
      <c r="M25" s="30"/>
      <c r="N25" s="29"/>
      <c r="O25" s="28"/>
      <c r="P25" s="21"/>
      <c r="Q25" s="21"/>
      <c r="R25" s="21"/>
      <c r="S25" s="21"/>
      <c r="T25" s="21"/>
    </row>
    <row r="26" spans="2:20" x14ac:dyDescent="0.35">
      <c r="B26" s="9" t="s">
        <v>22</v>
      </c>
      <c r="C26" s="1" t="s">
        <v>62</v>
      </c>
      <c r="D26" s="1" t="s">
        <v>19</v>
      </c>
      <c r="E26" s="21">
        <f>'[1]EBL-2018'!$E24*[1]Inputs!$N$5</f>
        <v>0</v>
      </c>
      <c r="F26" s="21">
        <f>'[1]EBL-2018'!$E24*[1]Inputs!$B$5</f>
        <v>0</v>
      </c>
      <c r="G26" s="21">
        <f>'[1]EBL-2018'!$E24*[1]Inputs!$C$5</f>
        <v>0</v>
      </c>
      <c r="H26" s="21">
        <f>'[1]EBL-2018'!$E24*[1]Inputs!$D$5</f>
        <v>0</v>
      </c>
      <c r="I26" s="21">
        <f>'[1]EBL-2018'!$E24*[1]Inputs!$E$5</f>
        <v>0</v>
      </c>
      <c r="J26" s="10">
        <f t="shared" si="2"/>
        <v>0</v>
      </c>
      <c r="L26" s="21"/>
      <c r="N26" s="21">
        <v>0</v>
      </c>
      <c r="O26" s="28"/>
      <c r="P26" s="21"/>
      <c r="Q26" s="21"/>
      <c r="R26" s="21"/>
      <c r="S26" s="21"/>
      <c r="T26" s="21"/>
    </row>
    <row r="27" spans="2:20" x14ac:dyDescent="0.35">
      <c r="B27" s="9" t="s">
        <v>22</v>
      </c>
      <c r="C27" s="1" t="s">
        <v>62</v>
      </c>
      <c r="D27" s="1" t="s">
        <v>20</v>
      </c>
      <c r="E27" s="2">
        <v>16.567797219999999</v>
      </c>
      <c r="F27" s="2">
        <v>1.8758397699999998</v>
      </c>
      <c r="G27" s="2">
        <v>2.0880000000000001</v>
      </c>
      <c r="H27" s="2">
        <v>4.1489280000000006</v>
      </c>
      <c r="I27" s="2">
        <v>0</v>
      </c>
      <c r="J27" s="10">
        <f>SUM(E27:I27)</f>
        <v>24.680564990000001</v>
      </c>
      <c r="M27" s="30"/>
      <c r="N27" s="29"/>
      <c r="O27" s="28"/>
      <c r="P27" s="21"/>
      <c r="Q27" s="21"/>
      <c r="R27" s="21"/>
      <c r="S27" s="21"/>
      <c r="T27" s="21"/>
    </row>
    <row r="28" spans="2:20" x14ac:dyDescent="0.35">
      <c r="B28" s="12" t="s">
        <v>22</v>
      </c>
      <c r="C28" s="13" t="s">
        <v>62</v>
      </c>
      <c r="D28" s="13" t="s">
        <v>21</v>
      </c>
      <c r="E28" s="16">
        <f>SUM(E18:E27)</f>
        <v>38.953934020000005</v>
      </c>
      <c r="F28" s="16">
        <f t="shared" ref="F28:J28" si="3">SUM(F18:F27)</f>
        <v>6.6809465699999997</v>
      </c>
      <c r="G28" s="16">
        <f t="shared" si="3"/>
        <v>3.5670000000000002</v>
      </c>
      <c r="H28" s="16">
        <f t="shared" si="3"/>
        <v>15.948128000000004</v>
      </c>
      <c r="I28" s="16">
        <f t="shared" si="3"/>
        <v>0</v>
      </c>
      <c r="J28" s="15">
        <f t="shared" si="3"/>
        <v>65.150008589999999</v>
      </c>
      <c r="M28" s="30"/>
      <c r="N28" s="29"/>
      <c r="O28" s="28"/>
      <c r="P28" s="21"/>
      <c r="Q28" s="21"/>
      <c r="R28" s="21"/>
      <c r="S28" s="21"/>
      <c r="T28" s="21"/>
    </row>
    <row r="29" spans="2:20" x14ac:dyDescent="0.35">
      <c r="B29" s="9" t="s">
        <v>23</v>
      </c>
      <c r="C29" s="1" t="s">
        <v>62</v>
      </c>
      <c r="D29" s="1" t="s">
        <v>9</v>
      </c>
      <c r="E29" s="21">
        <f>'[1]EBL-2018'!$F16*[1]Inputs!$N$6</f>
        <v>69.949314558472551</v>
      </c>
      <c r="F29" s="21">
        <f>'[1]EBL-2018'!$F16*[1]Inputs!$B$6</f>
        <v>22.081262901087246</v>
      </c>
      <c r="G29" s="21">
        <f>'[1]EBL-2018'!$F16*[1]Inputs!$C$6</f>
        <v>2.6405287191726328</v>
      </c>
      <c r="H29" s="21">
        <f>'[1]EBL-2018'!$F16*[1]Inputs!$D$6</f>
        <v>10.068184884645982</v>
      </c>
      <c r="I29" s="21">
        <f>'[1]EBL-2018'!$F16*[1]Inputs!$E$6</f>
        <v>0</v>
      </c>
      <c r="J29" s="10">
        <f t="shared" si="2"/>
        <v>104.73929106337842</v>
      </c>
      <c r="M29" s="30"/>
      <c r="N29" s="29"/>
      <c r="O29" s="28"/>
      <c r="P29" s="21"/>
      <c r="Q29" s="21"/>
      <c r="R29" s="21"/>
      <c r="S29" s="21"/>
      <c r="T29" s="21"/>
    </row>
    <row r="30" spans="2:20" x14ac:dyDescent="0.35">
      <c r="B30" s="9" t="s">
        <v>23</v>
      </c>
      <c r="C30" s="1" t="s">
        <v>62</v>
      </c>
      <c r="D30" s="1" t="s">
        <v>10</v>
      </c>
      <c r="E30" s="21">
        <f>'[1]EBL-2018'!$F17*[1]Inputs!$N$6</f>
        <v>0</v>
      </c>
      <c r="F30" s="21">
        <f>'[1]EBL-2018'!$F17*[1]Inputs!$B$6</f>
        <v>0</v>
      </c>
      <c r="G30" s="21">
        <f>'[1]EBL-2018'!$F17*[1]Inputs!$C$6</f>
        <v>0</v>
      </c>
      <c r="H30" s="21">
        <f>'[1]EBL-2018'!$F17*[1]Inputs!$D$6</f>
        <v>0</v>
      </c>
      <c r="I30" s="21">
        <f>'[1]EBL-2018'!$F17*[1]Inputs!$E$6</f>
        <v>0</v>
      </c>
      <c r="J30" s="10">
        <f t="shared" si="2"/>
        <v>0</v>
      </c>
      <c r="M30" s="30"/>
      <c r="N30" s="29"/>
      <c r="O30" s="28"/>
      <c r="P30" s="21"/>
      <c r="Q30" s="21"/>
      <c r="R30" s="21"/>
      <c r="S30" s="21"/>
      <c r="T30" s="21"/>
    </row>
    <row r="31" spans="2:20" x14ac:dyDescent="0.35">
      <c r="B31" s="9" t="s">
        <v>23</v>
      </c>
      <c r="C31" s="1" t="s">
        <v>62</v>
      </c>
      <c r="D31" s="1" t="s">
        <v>13</v>
      </c>
      <c r="E31" s="21">
        <f>'[1]EBL-2018'!$F18*[1]Inputs!$N$6</f>
        <v>1.4958880668257755</v>
      </c>
      <c r="F31" s="21">
        <f>'[1]EBL-2018'!$F18*[1]Inputs!$B$6</f>
        <v>0.47221474409970832</v>
      </c>
      <c r="G31" s="21">
        <f>'[1]EBL-2018'!$F18*[1]Inputs!$C$6</f>
        <v>5.6468536197295138E-2</v>
      </c>
      <c r="H31" s="21">
        <f>'[1]EBL-2018'!$F18*[1]Inputs!$D$6</f>
        <v>0.21531129673826568</v>
      </c>
      <c r="I31" s="21">
        <f>'[1]EBL-2018'!$F18*[1]Inputs!$E$6</f>
        <v>0</v>
      </c>
      <c r="J31" s="10">
        <f t="shared" si="2"/>
        <v>2.2398826438610446</v>
      </c>
      <c r="M31" s="30"/>
      <c r="N31" s="29"/>
      <c r="O31" s="28"/>
      <c r="P31" s="21"/>
      <c r="Q31" s="21"/>
      <c r="R31" s="21"/>
      <c r="S31" s="21"/>
      <c r="T31" s="21"/>
    </row>
    <row r="32" spans="2:20" x14ac:dyDescent="0.35">
      <c r="B32" s="9" t="s">
        <v>23</v>
      </c>
      <c r="C32" s="1" t="s">
        <v>62</v>
      </c>
      <c r="D32" s="1" t="s">
        <v>14</v>
      </c>
      <c r="E32" s="21">
        <f>'[1]EBL-2018'!$F19*[1]Inputs!$N$6</f>
        <v>1.5620778042959427</v>
      </c>
      <c r="F32" s="21">
        <f>'[1]EBL-2018'!$F19*[1]Inputs!$B$6</f>
        <v>0.49310920180323525</v>
      </c>
      <c r="G32" s="21">
        <f>'[1]EBL-2018'!$F19*[1]Inputs!$C$6</f>
        <v>5.8967143993635632E-2</v>
      </c>
      <c r="H32" s="21">
        <f>'[1]EBL-2018'!$F19*[1]Inputs!$D$6</f>
        <v>0.22483834526650756</v>
      </c>
      <c r="I32" s="21">
        <f>'[1]EBL-2018'!$F19*[1]Inputs!$E$6</f>
        <v>0</v>
      </c>
      <c r="J32" s="10">
        <f t="shared" si="2"/>
        <v>2.3389924953593213</v>
      </c>
      <c r="M32" s="30"/>
      <c r="N32" s="29"/>
      <c r="O32" s="28"/>
      <c r="P32" s="21"/>
      <c r="Q32" s="21"/>
      <c r="R32" s="21"/>
      <c r="S32" s="21"/>
      <c r="T32" s="21"/>
    </row>
    <row r="33" spans="2:20" x14ac:dyDescent="0.35">
      <c r="B33" s="9" t="s">
        <v>23</v>
      </c>
      <c r="C33" s="1" t="s">
        <v>62</v>
      </c>
      <c r="D33" s="1" t="s">
        <v>15</v>
      </c>
      <c r="E33" s="21">
        <f>'[1]EBL-2018'!$F20*[1]Inputs!$N$6</f>
        <v>0</v>
      </c>
      <c r="F33" s="21">
        <f>'[1]EBL-2018'!$F20*[1]Inputs!$B$6</f>
        <v>0</v>
      </c>
      <c r="G33" s="21">
        <f>'[1]EBL-2018'!$F20*[1]Inputs!$C$6</f>
        <v>0</v>
      </c>
      <c r="H33" s="21">
        <f>'[1]EBL-2018'!$F20*[1]Inputs!$D$6</f>
        <v>0</v>
      </c>
      <c r="I33" s="21">
        <f>'[1]EBL-2018'!$F20*[1]Inputs!$E$6</f>
        <v>0</v>
      </c>
      <c r="J33" s="10">
        <f t="shared" si="2"/>
        <v>0</v>
      </c>
      <c r="M33" s="30"/>
      <c r="N33" s="29"/>
      <c r="O33" s="28"/>
      <c r="P33" s="21"/>
      <c r="Q33" s="21"/>
      <c r="R33" s="21"/>
      <c r="S33" s="21"/>
      <c r="T33" s="21"/>
    </row>
    <row r="34" spans="2:20" x14ac:dyDescent="0.35">
      <c r="B34" s="9" t="s">
        <v>23</v>
      </c>
      <c r="C34" s="1" t="s">
        <v>62</v>
      </c>
      <c r="D34" s="1" t="s">
        <v>16</v>
      </c>
      <c r="E34" s="21">
        <f>'[1]EBL-2018'!$F21*[1]Inputs!$N$6</f>
        <v>26.475894988066823</v>
      </c>
      <c r="F34" s="21">
        <f>'[1]EBL-2018'!$F21*[1]Inputs!$B$6</f>
        <v>8.3577830814107674</v>
      </c>
      <c r="G34" s="21">
        <f>'[1]EBL-2018'!$F21*[1]Inputs!$C$6</f>
        <v>0.99944311853619716</v>
      </c>
      <c r="H34" s="21">
        <f>'[1]EBL-2018'!$F21*[1]Inputs!$D$6</f>
        <v>3.810819411296738</v>
      </c>
      <c r="I34" s="21">
        <f>'[1]EBL-2018'!$F21*[1]Inputs!$E$6</f>
        <v>0</v>
      </c>
      <c r="J34" s="10">
        <f t="shared" si="2"/>
        <v>39.643940599310532</v>
      </c>
      <c r="M34" s="30"/>
      <c r="N34" s="29"/>
      <c r="O34" s="28"/>
      <c r="P34" s="21"/>
      <c r="Q34" s="21"/>
      <c r="R34" s="21"/>
      <c r="S34" s="21"/>
      <c r="T34" s="21"/>
    </row>
    <row r="35" spans="2:20" x14ac:dyDescent="0.35">
      <c r="B35" s="9" t="s">
        <v>23</v>
      </c>
      <c r="C35" s="1" t="s">
        <v>62</v>
      </c>
      <c r="D35" s="1" t="s">
        <v>17</v>
      </c>
      <c r="E35" s="21">
        <f>'[1]EBL-2018'!$F22*[1]Inputs!$N$6</f>
        <v>0.35742458233890212</v>
      </c>
      <c r="F35" s="21">
        <f>'[1]EBL-2018'!$F22*[1]Inputs!$B$6</f>
        <v>0.11283007159904535</v>
      </c>
      <c r="G35" s="21">
        <f>'[1]EBL-2018'!$F22*[1]Inputs!$C$6</f>
        <v>1.3492482100238661E-2</v>
      </c>
      <c r="H35" s="21">
        <f>'[1]EBL-2018'!$F22*[1]Inputs!$D$6</f>
        <v>5.1446062052505959E-2</v>
      </c>
      <c r="I35" s="21">
        <f>'[1]EBL-2018'!$F22*[1]Inputs!$E$6</f>
        <v>0</v>
      </c>
      <c r="J35" s="10">
        <f t="shared" si="2"/>
        <v>0.5351931980906921</v>
      </c>
      <c r="M35" s="30"/>
      <c r="N35" s="29"/>
      <c r="O35" s="28"/>
      <c r="P35" s="21"/>
      <c r="Q35" s="21"/>
      <c r="R35" s="21"/>
      <c r="S35" s="21"/>
      <c r="T35" s="21"/>
    </row>
    <row r="36" spans="2:20" x14ac:dyDescent="0.35">
      <c r="B36" s="9" t="s">
        <v>23</v>
      </c>
      <c r="C36" s="1" t="s">
        <v>62</v>
      </c>
      <c r="D36" s="1" t="s">
        <v>18</v>
      </c>
      <c r="E36" s="21">
        <f>'[1]EBL-2018'!$F23*[1]Inputs!$N$6</f>
        <v>0</v>
      </c>
      <c r="F36" s="21">
        <f>'[1]EBL-2018'!$F23*[1]Inputs!$B$6</f>
        <v>0</v>
      </c>
      <c r="G36" s="21">
        <f>'[1]EBL-2018'!$F23*[1]Inputs!$C$6</f>
        <v>0</v>
      </c>
      <c r="H36" s="21">
        <f>'[1]EBL-2018'!$F23*[1]Inputs!$D$6</f>
        <v>0</v>
      </c>
      <c r="I36" s="21">
        <f>'[1]EBL-2018'!$F23*[1]Inputs!$E$6</f>
        <v>0</v>
      </c>
      <c r="J36" s="10">
        <f t="shared" si="2"/>
        <v>0</v>
      </c>
      <c r="M36" s="30"/>
      <c r="N36" s="29"/>
      <c r="O36" s="28"/>
      <c r="P36" s="21"/>
      <c r="Q36" s="21"/>
      <c r="R36" s="21"/>
      <c r="S36" s="21"/>
      <c r="T36" s="21"/>
    </row>
    <row r="37" spans="2:20" x14ac:dyDescent="0.35">
      <c r="B37" s="9" t="s">
        <v>23</v>
      </c>
      <c r="C37" s="1" t="s">
        <v>62</v>
      </c>
      <c r="D37" s="1" t="s">
        <v>19</v>
      </c>
      <c r="E37" s="21">
        <f>'[1]EBL-2018'!$F24*[1]Inputs!$N$6</f>
        <v>0</v>
      </c>
      <c r="F37" s="21">
        <f>'[1]EBL-2018'!$F24*[1]Inputs!$B$6</f>
        <v>0</v>
      </c>
      <c r="G37" s="21">
        <f>'[1]EBL-2018'!$F24*[1]Inputs!$C$6</f>
        <v>0</v>
      </c>
      <c r="H37" s="21">
        <f>'[1]EBL-2018'!$F24*[1]Inputs!$D$6</f>
        <v>0</v>
      </c>
      <c r="I37" s="21">
        <f>'[1]EBL-2018'!$F24*[1]Inputs!$E$6</f>
        <v>0</v>
      </c>
      <c r="J37" s="10">
        <f t="shared" si="2"/>
        <v>0</v>
      </c>
      <c r="M37" s="30"/>
      <c r="N37" s="29"/>
      <c r="O37" s="28"/>
      <c r="P37" s="21"/>
      <c r="Q37" s="21"/>
      <c r="R37" s="21"/>
      <c r="S37" s="21"/>
      <c r="T37" s="21"/>
    </row>
    <row r="38" spans="2:20" x14ac:dyDescent="0.35">
      <c r="B38" s="9" t="s">
        <v>23</v>
      </c>
      <c r="C38" s="1" t="s">
        <v>62</v>
      </c>
      <c r="D38" s="1" t="s">
        <v>20</v>
      </c>
      <c r="E38" s="2">
        <v>80.232779999999991</v>
      </c>
      <c r="F38" s="2">
        <v>12.303829999999998</v>
      </c>
      <c r="G38" s="2">
        <v>5.3208000000000002</v>
      </c>
      <c r="H38" s="2">
        <v>5.0531040000000003</v>
      </c>
      <c r="I38" s="2">
        <v>0</v>
      </c>
      <c r="J38" s="10">
        <f>SUM(E38:I38)</f>
        <v>102.91051400000001</v>
      </c>
      <c r="M38" s="30"/>
      <c r="N38" s="29"/>
      <c r="O38" s="28"/>
      <c r="P38" s="21"/>
      <c r="Q38" s="21"/>
      <c r="R38" s="21"/>
      <c r="S38" s="21"/>
      <c r="T38" s="21"/>
    </row>
    <row r="39" spans="2:20" x14ac:dyDescent="0.35">
      <c r="B39" s="12" t="s">
        <v>23</v>
      </c>
      <c r="C39" s="13" t="s">
        <v>62</v>
      </c>
      <c r="D39" s="13" t="s">
        <v>21</v>
      </c>
      <c r="E39" s="14">
        <f>SUM(E29:E38)</f>
        <v>180.07337999999999</v>
      </c>
      <c r="F39" s="14">
        <f t="shared" ref="F39:J39" si="4">SUM(F29:F38)</f>
        <v>43.821030000000007</v>
      </c>
      <c r="G39" s="14">
        <f t="shared" si="4"/>
        <v>9.0897000000000006</v>
      </c>
      <c r="H39" s="14">
        <f t="shared" si="4"/>
        <v>19.423703999999997</v>
      </c>
      <c r="I39" s="14">
        <f t="shared" si="4"/>
        <v>0</v>
      </c>
      <c r="J39" s="74">
        <f t="shared" si="4"/>
        <v>252.40781400000003</v>
      </c>
      <c r="M39" s="30"/>
      <c r="N39" s="29"/>
      <c r="O39" s="28"/>
      <c r="P39" s="21"/>
      <c r="Q39" s="21"/>
      <c r="R39" s="21"/>
      <c r="S39" s="21"/>
      <c r="T39" s="21"/>
    </row>
    <row r="40" spans="2:20" x14ac:dyDescent="0.35">
      <c r="B40" s="9" t="s">
        <v>24</v>
      </c>
      <c r="C40" s="1" t="s">
        <v>62</v>
      </c>
      <c r="D40" s="1" t="s">
        <v>9</v>
      </c>
      <c r="E40" s="21">
        <f>'[1]EBL-2018'!$G16*[1]Inputs!$N$7</f>
        <v>0</v>
      </c>
      <c r="F40" s="21">
        <f>'[1]EBL-2018'!$G16*[1]Inputs!$B$7</f>
        <v>0</v>
      </c>
      <c r="G40" s="21">
        <f>'[1]EBL-2018'!$G16*[1]Inputs!$C$7</f>
        <v>0</v>
      </c>
      <c r="H40" s="21">
        <f>'[1]EBL-2018'!$G16*[1]Inputs!$D$7</f>
        <v>0</v>
      </c>
      <c r="I40" s="21">
        <f>'[1]EBL-2018'!$G16*[1]Inputs!$E$7</f>
        <v>0</v>
      </c>
      <c r="J40" s="10">
        <f>SUM(E40:I40)</f>
        <v>0</v>
      </c>
      <c r="M40" s="30"/>
      <c r="N40" s="29"/>
      <c r="P40" s="21"/>
      <c r="Q40" s="21"/>
      <c r="R40" s="21"/>
      <c r="S40" s="21"/>
      <c r="T40" s="21"/>
    </row>
    <row r="41" spans="2:20" x14ac:dyDescent="0.35">
      <c r="B41" s="9" t="s">
        <v>24</v>
      </c>
      <c r="C41" s="1" t="s">
        <v>62</v>
      </c>
      <c r="D41" s="1" t="s">
        <v>10</v>
      </c>
      <c r="E41" s="21">
        <f>'[1]EBL-2018'!$G17*[1]Inputs!$N$7</f>
        <v>61.584094404890571</v>
      </c>
      <c r="F41" s="21">
        <f>'[1]EBL-2018'!$G17*[1]Inputs!$B$7</f>
        <v>62.469150695088054</v>
      </c>
      <c r="G41" s="21">
        <f>'[1]EBL-2018'!$G17*[1]Inputs!$C$7</f>
        <v>22.490920374991084</v>
      </c>
      <c r="H41" s="21">
        <f>'[1]EBL-2018'!$G17*[1]Inputs!$D$7</f>
        <v>126.48979261424394</v>
      </c>
      <c r="I41" s="21">
        <f>'[1]EBL-2018'!$G17*[1]Inputs!$E$7</f>
        <v>12.01708494332359</v>
      </c>
      <c r="J41" s="10">
        <f t="shared" ref="J41:J47" si="5">SUM(E41:I41)</f>
        <v>285.05104303253722</v>
      </c>
      <c r="M41" s="30"/>
      <c r="N41" s="29"/>
      <c r="P41" s="21"/>
      <c r="Q41" s="21"/>
      <c r="R41" s="21"/>
      <c r="S41" s="21"/>
      <c r="T41" s="21"/>
    </row>
    <row r="42" spans="2:20" x14ac:dyDescent="0.35">
      <c r="B42" s="9" t="s">
        <v>24</v>
      </c>
      <c r="C42" s="1" t="s">
        <v>62</v>
      </c>
      <c r="D42" s="1" t="s">
        <v>13</v>
      </c>
      <c r="E42" s="21">
        <f>'[1]EBL-2018'!$G18*[1]Inputs!$N$7</f>
        <v>53.808474227988889</v>
      </c>
      <c r="F42" s="21">
        <f>'[1]EBL-2018'!$G18*[1]Inputs!$B$7</f>
        <v>54.581783132530141</v>
      </c>
      <c r="G42" s="21">
        <f>'[1]EBL-2018'!$G18*[1]Inputs!$C$7</f>
        <v>19.651212233549582</v>
      </c>
      <c r="H42" s="21">
        <f>'[1]EBL-2018'!$G18*[1]Inputs!$D$7</f>
        <v>110.51916589434663</v>
      </c>
      <c r="I42" s="21">
        <f>'[1]EBL-2018'!$G18*[1]Inputs!$E$7</f>
        <v>10.499805375347547</v>
      </c>
      <c r="J42" s="10">
        <f t="shared" si="5"/>
        <v>249.06044086376278</v>
      </c>
      <c r="M42" s="30"/>
      <c r="N42" s="29"/>
      <c r="P42" s="21"/>
      <c r="Q42" s="21"/>
      <c r="R42" s="21"/>
      <c r="S42" s="21"/>
      <c r="T42" s="21"/>
    </row>
    <row r="43" spans="2:20" x14ac:dyDescent="0.35">
      <c r="B43" s="9" t="s">
        <v>24</v>
      </c>
      <c r="C43" s="1" t="s">
        <v>62</v>
      </c>
      <c r="D43" s="1" t="s">
        <v>14</v>
      </c>
      <c r="E43" s="21">
        <f>'[1]EBL-2018'!$G19*[1]Inputs!$N$7</f>
        <v>0.49275159549440373</v>
      </c>
      <c r="F43" s="21">
        <f>'[1]EBL-2018'!$G19*[1]Inputs!$B$7</f>
        <v>0.49983317886932355</v>
      </c>
      <c r="G43" s="21">
        <f>'[1]EBL-2018'!$G19*[1]Inputs!$C$7</f>
        <v>0.17995615598488626</v>
      </c>
      <c r="H43" s="21">
        <f>'[1]EBL-2018'!$G19*[1]Inputs!$D$7</f>
        <v>1.012080273757753</v>
      </c>
      <c r="I43" s="21">
        <f>'[1]EBL-2018'!$G19*[1]Inputs!$E$7</f>
        <v>9.6152063876809024E-2</v>
      </c>
      <c r="J43" s="10">
        <f t="shared" si="5"/>
        <v>2.2807732679831756</v>
      </c>
      <c r="M43" s="30"/>
      <c r="N43" s="29"/>
    </row>
    <row r="44" spans="2:20" x14ac:dyDescent="0.35">
      <c r="B44" s="9" t="s">
        <v>24</v>
      </c>
      <c r="C44" s="1" t="s">
        <v>62</v>
      </c>
      <c r="D44" s="1" t="s">
        <v>15</v>
      </c>
      <c r="E44" s="21">
        <f>'[1]EBL-2018'!$G20*[1]Inputs!$N$7</f>
        <v>0.14782547864832113</v>
      </c>
      <c r="F44" s="21">
        <f>'[1]EBL-2018'!$G20*[1]Inputs!$B$7</f>
        <v>0.14994995366079708</v>
      </c>
      <c r="G44" s="21">
        <f>'[1]EBL-2018'!$G20*[1]Inputs!$C$7</f>
        <v>5.3986846795465886E-2</v>
      </c>
      <c r="H44" s="21">
        <f>'[1]EBL-2018'!$G20*[1]Inputs!$D$7</f>
        <v>0.30362408212732589</v>
      </c>
      <c r="I44" s="21">
        <f>'[1]EBL-2018'!$G20*[1]Inputs!$E$7</f>
        <v>2.8845619163042711E-2</v>
      </c>
      <c r="J44" s="10">
        <f t="shared" si="5"/>
        <v>0.6842319803949527</v>
      </c>
      <c r="M44" s="30"/>
      <c r="N44" s="29"/>
      <c r="P44" s="11"/>
      <c r="Q44" s="11"/>
      <c r="R44" s="11"/>
      <c r="S44" s="11"/>
      <c r="T44" s="11"/>
    </row>
    <row r="45" spans="2:20" x14ac:dyDescent="0.35">
      <c r="B45" s="9" t="s">
        <v>24</v>
      </c>
      <c r="C45" s="1" t="s">
        <v>62</v>
      </c>
      <c r="D45" s="1" t="s">
        <v>16</v>
      </c>
      <c r="E45" s="21">
        <f>'[1]EBL-2018'!$G21*[1]Inputs!$N$7</f>
        <v>19.926874521793689</v>
      </c>
      <c r="F45" s="21">
        <f>'[1]EBL-2018'!$G21*[1]Inputs!$B$7</f>
        <v>20.213253753475449</v>
      </c>
      <c r="G45" s="21">
        <f>'[1]EBL-2018'!$G21*[1]Inputs!$C$7</f>
        <v>7.2774269480288023</v>
      </c>
      <c r="H45" s="21">
        <f>'[1]EBL-2018'!$G21*[1]Inputs!$D$7</f>
        <v>40.928526270763534</v>
      </c>
      <c r="I45" s="21">
        <f>'[1]EBL-2018'!$G21*[1]Inputs!$E$7</f>
        <v>3.8883894631781577</v>
      </c>
      <c r="J45" s="10">
        <f t="shared" si="5"/>
        <v>92.234470957239637</v>
      </c>
      <c r="M45" s="30"/>
      <c r="N45" s="29"/>
      <c r="P45" s="21"/>
      <c r="Q45" s="21"/>
      <c r="R45" s="21"/>
      <c r="S45" s="21"/>
      <c r="T45" s="21"/>
    </row>
    <row r="46" spans="2:20" x14ac:dyDescent="0.35">
      <c r="B46" s="9" t="s">
        <v>24</v>
      </c>
      <c r="C46" s="1" t="s">
        <v>62</v>
      </c>
      <c r="D46" s="1" t="s">
        <v>17</v>
      </c>
      <c r="E46" s="21">
        <f>'[1]EBL-2018'!$G22*[1]Inputs!$N$7</f>
        <v>2.237092243544593</v>
      </c>
      <c r="F46" s="21">
        <f>'[1]EBL-2018'!$G22*[1]Inputs!$B$7</f>
        <v>2.2692426320667294</v>
      </c>
      <c r="G46" s="21">
        <f>'[1]EBL-2018'!$G22*[1]Inputs!$C$7</f>
        <v>0.8170009481713838</v>
      </c>
      <c r="H46" s="21">
        <f>'[1]EBL-2018'!$G22*[1]Inputs!$D$7</f>
        <v>4.5948444428601993</v>
      </c>
      <c r="I46" s="21">
        <f>'[1]EBL-2018'!$G22*[1]Inputs!$E$7</f>
        <v>0.43653037000071304</v>
      </c>
      <c r="J46" s="10">
        <f t="shared" si="5"/>
        <v>10.35471063664362</v>
      </c>
      <c r="M46" s="30"/>
      <c r="N46" s="29"/>
      <c r="P46" s="21"/>
      <c r="Q46" s="21"/>
      <c r="R46" s="21"/>
      <c r="S46" s="21"/>
      <c r="T46" s="21"/>
    </row>
    <row r="47" spans="2:20" x14ac:dyDescent="0.35">
      <c r="B47" s="9" t="s">
        <v>24</v>
      </c>
      <c r="C47" s="1" t="s">
        <v>62</v>
      </c>
      <c r="D47" s="1" t="s">
        <v>18</v>
      </c>
      <c r="E47" s="21">
        <f>'[1]EBL-2018'!$G23*[1]Inputs!$N$7</f>
        <v>3.9420127639552292E-2</v>
      </c>
      <c r="F47" s="21">
        <f>'[1]EBL-2018'!$G23*[1]Inputs!$B$7</f>
        <v>3.9986654309545885E-2</v>
      </c>
      <c r="G47" s="21">
        <f>'[1]EBL-2018'!$G23*[1]Inputs!$C$7</f>
        <v>1.4396492478790901E-2</v>
      </c>
      <c r="H47" s="21">
        <f>'[1]EBL-2018'!$G23*[1]Inputs!$D$7</f>
        <v>8.0966421900620228E-2</v>
      </c>
      <c r="I47" s="21">
        <f>'[1]EBL-2018'!$G23*[1]Inputs!$E$7</f>
        <v>7.6921651101447223E-3</v>
      </c>
      <c r="J47" s="10">
        <f t="shared" si="5"/>
        <v>0.18246186143865403</v>
      </c>
      <c r="M47" s="30"/>
      <c r="N47" s="29"/>
      <c r="P47" s="21"/>
      <c r="Q47" s="21"/>
      <c r="R47" s="21"/>
      <c r="S47" s="21"/>
      <c r="T47" s="21"/>
    </row>
    <row r="48" spans="2:20" x14ac:dyDescent="0.35">
      <c r="B48" s="9" t="s">
        <v>24</v>
      </c>
      <c r="C48" s="1" t="s">
        <v>62</v>
      </c>
      <c r="D48" s="1" t="s">
        <v>19</v>
      </c>
      <c r="E48" s="21">
        <f>'[1]EBL-2018'!$G24*[1]Inputs!$N$7</f>
        <v>0</v>
      </c>
      <c r="F48" s="21">
        <f>'[1]EBL-2018'!$G24*[1]Inputs!$B$7</f>
        <v>0</v>
      </c>
      <c r="G48" s="21">
        <f>'[1]EBL-2018'!$G24*[1]Inputs!$C$7</f>
        <v>0</v>
      </c>
      <c r="H48" s="21">
        <f>'[1]EBL-2018'!$G24*[1]Inputs!$D$7</f>
        <v>0</v>
      </c>
      <c r="I48" s="21">
        <f>'[1]EBL-2018'!$G24*[1]Inputs!$E$7</f>
        <v>0</v>
      </c>
      <c r="J48" s="10">
        <f>SUM(E48:I48)</f>
        <v>0</v>
      </c>
      <c r="M48" s="28"/>
      <c r="N48" s="28"/>
      <c r="P48" s="21"/>
      <c r="Q48" s="21"/>
      <c r="R48" s="21"/>
      <c r="S48" s="21"/>
      <c r="T48" s="21"/>
    </row>
    <row r="49" spans="2:20" x14ac:dyDescent="0.35">
      <c r="B49" s="9" t="s">
        <v>24</v>
      </c>
      <c r="C49" s="1" t="s">
        <v>62</v>
      </c>
      <c r="D49" s="1" t="s">
        <v>20</v>
      </c>
      <c r="E49" s="2">
        <v>91.540827900000011</v>
      </c>
      <c r="F49" s="2">
        <v>54.74098</v>
      </c>
      <c r="G49" s="2">
        <v>71.272799999999989</v>
      </c>
      <c r="H49" s="2">
        <v>99.837360000000004</v>
      </c>
      <c r="I49" s="2">
        <v>9.9090000000000007</v>
      </c>
      <c r="J49" s="10">
        <f>SUM(E49:I49)</f>
        <v>327.30096789999999</v>
      </c>
      <c r="M49" s="30"/>
      <c r="N49" s="29"/>
      <c r="P49" s="21"/>
      <c r="Q49" s="21"/>
      <c r="R49" s="21"/>
      <c r="S49" s="21"/>
      <c r="T49" s="21"/>
    </row>
    <row r="50" spans="2:20" x14ac:dyDescent="0.35">
      <c r="B50" s="12" t="s">
        <v>24</v>
      </c>
      <c r="C50" s="13" t="s">
        <v>62</v>
      </c>
      <c r="D50" s="13" t="s">
        <v>21</v>
      </c>
      <c r="E50" s="16">
        <f>SUM(E40:E49)</f>
        <v>229.77736050000001</v>
      </c>
      <c r="F50" s="16">
        <f t="shared" ref="F50:J50" si="6">SUM(F40:F49)</f>
        <v>194.96418000000006</v>
      </c>
      <c r="G50" s="16">
        <f t="shared" si="6"/>
        <v>121.75769999999999</v>
      </c>
      <c r="H50" s="16">
        <f t="shared" si="6"/>
        <v>383.76636000000002</v>
      </c>
      <c r="I50" s="16">
        <f t="shared" si="6"/>
        <v>36.883500000000005</v>
      </c>
      <c r="J50" s="15">
        <f t="shared" si="6"/>
        <v>967.14910050000003</v>
      </c>
      <c r="M50" s="28"/>
      <c r="N50" s="28"/>
      <c r="P50" s="21"/>
      <c r="Q50" s="21"/>
      <c r="R50" s="21"/>
      <c r="S50" s="21"/>
      <c r="T50" s="21"/>
    </row>
    <row r="51" spans="2:20" x14ac:dyDescent="0.35">
      <c r="B51" s="9" t="s">
        <v>25</v>
      </c>
      <c r="C51" s="1" t="s">
        <v>62</v>
      </c>
      <c r="D51" s="1" t="s">
        <v>9</v>
      </c>
      <c r="E51" s="21">
        <f>'[1]EBL-2018'!$H16*[1]Inputs!$N$8</f>
        <v>300.0486754350236</v>
      </c>
      <c r="F51" s="21">
        <f>'[1]EBL-2018'!$H16*[1]Inputs!$B$8</f>
        <v>30.891253067262213</v>
      </c>
      <c r="G51" s="21">
        <f>'[1]EBL-2018'!$H16*[1]Inputs!$C$8</f>
        <v>10.458181554131633</v>
      </c>
      <c r="H51" s="21">
        <f>'[1]EBL-2018'!$H16*[1]Inputs!$D$8</f>
        <v>32.508277059360218</v>
      </c>
      <c r="I51" s="21">
        <f>'[1]EBL-2018'!$H16*[1]Inputs!$E$8</f>
        <v>3.2008778391093009</v>
      </c>
      <c r="J51" s="10">
        <f>SUM(E51:I51)</f>
        <v>377.10726495488694</v>
      </c>
      <c r="M51" s="28"/>
      <c r="N51" s="28"/>
      <c r="P51" s="21"/>
      <c r="Q51" s="21"/>
      <c r="R51" s="21"/>
      <c r="S51" s="21"/>
      <c r="T51" s="21"/>
    </row>
    <row r="52" spans="2:20" x14ac:dyDescent="0.35">
      <c r="B52" s="9" t="s">
        <v>25</v>
      </c>
      <c r="C52" s="1" t="s">
        <v>62</v>
      </c>
      <c r="D52" s="1" t="s">
        <v>10</v>
      </c>
      <c r="E52" s="21">
        <f>'[1]EBL-2018'!$H17*[1]Inputs!$N$8</f>
        <v>9.1339018397267466</v>
      </c>
      <c r="F52" s="21">
        <f>'[1]EBL-2018'!$H17*[1]Inputs!$B$8</f>
        <v>0.94037300052548611</v>
      </c>
      <c r="G52" s="21">
        <f>'[1]EBL-2018'!$H17*[1]Inputs!$C$8</f>
        <v>0.31836169114555962</v>
      </c>
      <c r="H52" s="21">
        <f>'[1]EBL-2018'!$H17*[1]Inputs!$D$8</f>
        <v>0.98959747517078289</v>
      </c>
      <c r="I52" s="21">
        <f>'[1]EBL-2018'!$H17*[1]Inputs!$E$8</f>
        <v>9.7439203625853926E-2</v>
      </c>
      <c r="J52" s="10">
        <f t="shared" ref="J52:J92" si="7">SUM(E52:I52)</f>
        <v>11.479673210194429</v>
      </c>
      <c r="M52" s="28"/>
      <c r="N52" s="28"/>
      <c r="P52" s="21"/>
      <c r="Q52" s="21"/>
      <c r="R52" s="21"/>
      <c r="S52" s="21"/>
      <c r="T52" s="21"/>
    </row>
    <row r="53" spans="2:20" x14ac:dyDescent="0.35">
      <c r="B53" s="9" t="s">
        <v>25</v>
      </c>
      <c r="C53" s="1" t="s">
        <v>62</v>
      </c>
      <c r="D53" s="1" t="s">
        <v>13</v>
      </c>
      <c r="E53" s="21">
        <f>'[1]EBL-2018'!$H18*[1]Inputs!$N$8</f>
        <v>0</v>
      </c>
      <c r="F53" s="21">
        <f>'[1]EBL-2018'!$H18*[1]Inputs!$B$8</f>
        <v>0</v>
      </c>
      <c r="G53" s="21">
        <f>'[1]EBL-2018'!$H18*[1]Inputs!$C$8</f>
        <v>0</v>
      </c>
      <c r="H53" s="21">
        <f>'[1]EBL-2018'!$H18*[1]Inputs!$D$8</f>
        <v>0</v>
      </c>
      <c r="I53" s="21">
        <f>'[1]EBL-2018'!$H18*[1]Inputs!$E$8</f>
        <v>0</v>
      </c>
      <c r="J53" s="10">
        <f t="shared" si="7"/>
        <v>0</v>
      </c>
      <c r="M53" s="21"/>
      <c r="N53" s="21"/>
      <c r="P53" s="21"/>
      <c r="Q53" s="21"/>
      <c r="R53" s="21"/>
      <c r="S53" s="21"/>
      <c r="T53" s="21"/>
    </row>
    <row r="54" spans="2:20" x14ac:dyDescent="0.35">
      <c r="B54" s="9" t="s">
        <v>25</v>
      </c>
      <c r="C54" s="1" t="s">
        <v>62</v>
      </c>
      <c r="D54" s="1" t="s">
        <v>14</v>
      </c>
      <c r="E54" s="21">
        <f>'[1]EBL-2018'!$H19*[1]Inputs!$N$8</f>
        <v>14.037364932632684</v>
      </c>
      <c r="F54" s="21">
        <f>'[1]EBL-2018'!$H19*[1]Inputs!$B$8</f>
        <v>1.4452048218602207</v>
      </c>
      <c r="G54" s="21">
        <f>'[1]EBL-2018'!$H19*[1]Inputs!$C$8</f>
        <v>0.48927165165528108</v>
      </c>
      <c r="H54" s="21">
        <f>'[1]EBL-2018'!$H19*[1]Inputs!$D$8</f>
        <v>1.5208550671045715</v>
      </c>
      <c r="I54" s="21">
        <f>'[1]EBL-2018'!$H19*[1]Inputs!$E$8</f>
        <v>0.14974867083552287</v>
      </c>
      <c r="J54" s="10">
        <f t="shared" si="7"/>
        <v>17.642445144088278</v>
      </c>
      <c r="M54" s="21"/>
      <c r="N54" s="21"/>
      <c r="P54" s="21"/>
      <c r="Q54" s="21"/>
      <c r="R54" s="21"/>
      <c r="S54" s="21"/>
      <c r="T54" s="21"/>
    </row>
    <row r="55" spans="2:20" x14ac:dyDescent="0.35">
      <c r="B55" s="9" t="s">
        <v>25</v>
      </c>
      <c r="C55" s="1" t="s">
        <v>62</v>
      </c>
      <c r="D55" s="1" t="s">
        <v>15</v>
      </c>
      <c r="E55" s="21">
        <f>'[1]EBL-2018'!$H20*[1]Inputs!$N$8</f>
        <v>2.0671462058328949</v>
      </c>
      <c r="F55" s="21">
        <f>'[1]EBL-2018'!$H20*[1]Inputs!$B$8</f>
        <v>0.21282125801366261</v>
      </c>
      <c r="G55" s="21">
        <f>'[1]EBL-2018'!$H20*[1]Inputs!$C$8</f>
        <v>7.2050277469784541E-2</v>
      </c>
      <c r="H55" s="21">
        <f>'[1]EBL-2018'!$H20*[1]Inputs!$D$8</f>
        <v>0.22396153385444031</v>
      </c>
      <c r="I55" s="21">
        <f>'[1]EBL-2018'!$H20*[1]Inputs!$E$8</f>
        <v>2.2052030294272201E-2</v>
      </c>
      <c r="J55" s="10">
        <f t="shared" si="7"/>
        <v>2.5980313054650548</v>
      </c>
      <c r="M55" s="21"/>
      <c r="N55" s="21"/>
      <c r="P55" s="21"/>
      <c r="Q55" s="21"/>
      <c r="R55" s="21"/>
      <c r="S55" s="21"/>
      <c r="T55" s="21"/>
    </row>
    <row r="56" spans="2:20" x14ac:dyDescent="0.35">
      <c r="B56" s="9" t="s">
        <v>25</v>
      </c>
      <c r="C56" s="1" t="s">
        <v>62</v>
      </c>
      <c r="D56" s="1" t="s">
        <v>16</v>
      </c>
      <c r="E56" s="21">
        <f>'[1]EBL-2018'!$H21*[1]Inputs!$N$8</f>
        <v>35.477997672201781</v>
      </c>
      <c r="F56" s="21">
        <f>'[1]EBL-2018'!$H21*[1]Inputs!$B$8</f>
        <v>3.6526067073042565</v>
      </c>
      <c r="G56" s="21">
        <f>'[1]EBL-2018'!$H21*[1]Inputs!$C$8</f>
        <v>1.2365838319232789</v>
      </c>
      <c r="H56" s="21">
        <f>'[1]EBL-2018'!$H21*[1]Inputs!$D$8</f>
        <v>3.8438049298738832</v>
      </c>
      <c r="I56" s="21">
        <f>'[1]EBL-2018'!$H21*[1]Inputs!$E$8</f>
        <v>0.37847438039936943</v>
      </c>
      <c r="J56" s="10">
        <f>SUM(E56:I56)</f>
        <v>44.589467521702566</v>
      </c>
      <c r="M56" s="21"/>
      <c r="N56" s="21"/>
      <c r="P56" s="21"/>
      <c r="Q56" s="21"/>
      <c r="R56" s="21"/>
      <c r="S56" s="21"/>
      <c r="T56" s="21"/>
    </row>
    <row r="57" spans="2:20" x14ac:dyDescent="0.35">
      <c r="B57" s="9" t="s">
        <v>25</v>
      </c>
      <c r="C57" s="1" t="s">
        <v>62</v>
      </c>
      <c r="D57" s="1" t="s">
        <v>17</v>
      </c>
      <c r="E57" s="21">
        <f>'[1]EBL-2018'!$H22*[1]Inputs!$N$8</f>
        <v>5.1678655145822381</v>
      </c>
      <c r="F57" s="21">
        <f>'[1]EBL-2018'!$H22*[1]Inputs!$B$8</f>
        <v>0.53205314503415657</v>
      </c>
      <c r="G57" s="21">
        <f>'[1]EBL-2018'!$H22*[1]Inputs!$C$8</f>
        <v>0.18012569367446138</v>
      </c>
      <c r="H57" s="21">
        <f>'[1]EBL-2018'!$H22*[1]Inputs!$D$8</f>
        <v>0.55990383463610083</v>
      </c>
      <c r="I57" s="21">
        <f>'[1]EBL-2018'!$H22*[1]Inputs!$E$8</f>
        <v>5.513007573568051E-2</v>
      </c>
      <c r="J57" s="10">
        <f t="shared" si="7"/>
        <v>6.495078263662637</v>
      </c>
      <c r="M57" s="21"/>
      <c r="N57" s="21"/>
      <c r="P57" s="21"/>
      <c r="Q57" s="21"/>
      <c r="R57" s="21"/>
      <c r="S57" s="21"/>
      <c r="T57" s="21"/>
    </row>
    <row r="58" spans="2:20" x14ac:dyDescent="0.35">
      <c r="B58" s="9" t="s">
        <v>25</v>
      </c>
      <c r="C58" s="1" t="s">
        <v>62</v>
      </c>
      <c r="D58" s="1" t="s">
        <v>18</v>
      </c>
      <c r="E58" s="21">
        <f>'[1]EBL-2018'!$H23*[1]Inputs!$N$8</f>
        <v>0</v>
      </c>
      <c r="F58" s="21">
        <f>'[1]EBL-2018'!$H23*[1]Inputs!$B$8</f>
        <v>0</v>
      </c>
      <c r="G58" s="21">
        <f>'[1]EBL-2018'!$H23*[1]Inputs!$C$8</f>
        <v>0</v>
      </c>
      <c r="H58" s="21">
        <f>'[1]EBL-2018'!$H23*[1]Inputs!$D$8</f>
        <v>0</v>
      </c>
      <c r="I58" s="21">
        <f>'[1]EBL-2018'!$H23*[1]Inputs!$E$8</f>
        <v>0</v>
      </c>
      <c r="J58" s="10">
        <f t="shared" si="7"/>
        <v>0</v>
      </c>
      <c r="L58" s="21"/>
      <c r="M58" s="21"/>
      <c r="N58" s="21"/>
      <c r="O58" s="21"/>
      <c r="P58" s="21"/>
      <c r="Q58" s="21"/>
      <c r="R58" s="21"/>
      <c r="S58" s="21"/>
      <c r="T58" s="21"/>
    </row>
    <row r="59" spans="2:20" x14ac:dyDescent="0.35">
      <c r="B59" s="9" t="s">
        <v>25</v>
      </c>
      <c r="C59" s="1" t="s">
        <v>62</v>
      </c>
      <c r="D59" s="1" t="s">
        <v>19</v>
      </c>
      <c r="E59" s="21">
        <f>'[1]EBL-2018'!$H24*[1]Inputs!$N$8</f>
        <v>0</v>
      </c>
      <c r="F59" s="21">
        <f>'[1]EBL-2018'!$H24*[1]Inputs!$B$8</f>
        <v>0</v>
      </c>
      <c r="G59" s="21">
        <f>'[1]EBL-2018'!$H24*[1]Inputs!$C$8</f>
        <v>0</v>
      </c>
      <c r="H59" s="21">
        <f>'[1]EBL-2018'!$H24*[1]Inputs!$D$8</f>
        <v>0</v>
      </c>
      <c r="I59" s="21">
        <f>'[1]EBL-2018'!$H24*[1]Inputs!$E$8</f>
        <v>0</v>
      </c>
      <c r="J59" s="10">
        <f t="shared" si="7"/>
        <v>0</v>
      </c>
      <c r="L59" s="21"/>
      <c r="M59" s="21"/>
      <c r="N59" s="21"/>
      <c r="O59" s="21"/>
      <c r="P59" s="21"/>
      <c r="Q59" s="21"/>
      <c r="R59" s="21"/>
      <c r="S59" s="21"/>
      <c r="T59" s="21"/>
    </row>
    <row r="60" spans="2:20" x14ac:dyDescent="0.35">
      <c r="B60" s="9" t="s">
        <v>25</v>
      </c>
      <c r="C60" s="1" t="s">
        <v>62</v>
      </c>
      <c r="D60" s="1" t="s">
        <v>20</v>
      </c>
      <c r="E60" s="2">
        <v>82.499732875999982</v>
      </c>
      <c r="F60" s="2">
        <v>14.7074718</v>
      </c>
      <c r="G60" s="2">
        <v>18.006458400000003</v>
      </c>
      <c r="H60" s="2">
        <v>13.940780616000001</v>
      </c>
      <c r="I60" s="2">
        <v>1.4340204000000001</v>
      </c>
      <c r="J60" s="10">
        <f>SUM(E60:I60)</f>
        <v>130.58846409199998</v>
      </c>
      <c r="M60" s="28"/>
      <c r="N60" s="28"/>
      <c r="P60" s="21"/>
      <c r="Q60" s="21"/>
      <c r="R60" s="21"/>
      <c r="S60" s="21"/>
      <c r="T60" s="21"/>
    </row>
    <row r="61" spans="2:20" x14ac:dyDescent="0.35">
      <c r="B61" s="12" t="s">
        <v>25</v>
      </c>
      <c r="C61" s="13" t="s">
        <v>62</v>
      </c>
      <c r="D61" s="13" t="s">
        <v>21</v>
      </c>
      <c r="E61" s="16">
        <f>SUM(E51:E60)</f>
        <v>448.43268447599991</v>
      </c>
      <c r="F61" s="16">
        <f t="shared" ref="F61:J61" si="8">SUM(F51:F60)</f>
        <v>52.381783799999994</v>
      </c>
      <c r="G61" s="16">
        <f t="shared" si="8"/>
        <v>30.761033100000002</v>
      </c>
      <c r="H61" s="16">
        <f t="shared" si="8"/>
        <v>53.587180516000004</v>
      </c>
      <c r="I61" s="16">
        <f t="shared" si="8"/>
        <v>5.3377426000000003</v>
      </c>
      <c r="J61" s="15">
        <f t="shared" si="8"/>
        <v>590.50042449199987</v>
      </c>
      <c r="L61" s="21"/>
      <c r="M61" s="21"/>
      <c r="N61" s="21"/>
      <c r="O61" s="21"/>
      <c r="P61" s="21"/>
      <c r="Q61" s="21"/>
      <c r="R61" s="21"/>
      <c r="S61" s="21"/>
      <c r="T61" s="21"/>
    </row>
    <row r="62" spans="2:20" x14ac:dyDescent="0.35">
      <c r="B62" s="9" t="s">
        <v>26</v>
      </c>
      <c r="C62" s="1" t="s">
        <v>62</v>
      </c>
      <c r="D62" s="1" t="s">
        <v>9</v>
      </c>
      <c r="E62" s="21">
        <f>'[1]EBL-2018'!$I16*[1]Inputs!$N$9</f>
        <v>17.419955147290118</v>
      </c>
      <c r="F62" s="21">
        <f>'[1]EBL-2018'!$I16*[1]Inputs!$B$9</f>
        <v>5.7583450984059512</v>
      </c>
      <c r="G62" s="21">
        <f>'[1]EBL-2018'!$I16*[1]Inputs!$C$9</f>
        <v>2.6741038444208289</v>
      </c>
      <c r="H62" s="21">
        <f>'[1]EBL-2018'!$I16*[1]Inputs!$D$9</f>
        <v>16.17708165483528</v>
      </c>
      <c r="I62" s="21">
        <f>'[1]EBL-2018'!$I16*[1]Inputs!$E$9</f>
        <v>0.83449224527098842</v>
      </c>
      <c r="J62" s="10">
        <f t="shared" si="7"/>
        <v>42.863977990223169</v>
      </c>
      <c r="L62" s="21"/>
      <c r="M62" s="21"/>
      <c r="N62" s="21"/>
      <c r="O62" s="21"/>
      <c r="P62" s="21"/>
      <c r="Q62" s="21"/>
      <c r="R62" s="21"/>
      <c r="S62" s="21"/>
      <c r="T62" s="21"/>
    </row>
    <row r="63" spans="2:20" x14ac:dyDescent="0.35">
      <c r="B63" s="9" t="s">
        <v>26</v>
      </c>
      <c r="C63" s="1" t="s">
        <v>62</v>
      </c>
      <c r="D63" s="1" t="s">
        <v>10</v>
      </c>
      <c r="E63" s="21">
        <f>'[1]EBL-2018'!$I17*[1]Inputs!$N$9</f>
        <v>2.977498416294722</v>
      </c>
      <c r="F63" s="21">
        <f>'[1]EBL-2018'!$I17*[1]Inputs!$B$9</f>
        <v>0.98424268409493443</v>
      </c>
      <c r="G63" s="21">
        <f>'[1]EBL-2018'!$I17*[1]Inputs!$C$9</f>
        <v>0.45707006099893732</v>
      </c>
      <c r="H63" s="21">
        <f>'[1]EBL-2018'!$I17*[1]Inputs!$D$9</f>
        <v>2.7650607938009206</v>
      </c>
      <c r="I63" s="21">
        <f>'[1]EBL-2018'!$I17*[1]Inputs!$E$9</f>
        <v>0.14263523170386117</v>
      </c>
      <c r="J63" s="10">
        <f t="shared" si="7"/>
        <v>7.3265071868933758</v>
      </c>
      <c r="L63" s="21"/>
      <c r="M63" s="21"/>
      <c r="N63" s="21"/>
      <c r="O63" s="21"/>
      <c r="P63" s="21"/>
      <c r="Q63" s="21"/>
      <c r="R63" s="21"/>
      <c r="S63" s="21"/>
      <c r="T63" s="21"/>
    </row>
    <row r="64" spans="2:20" x14ac:dyDescent="0.35">
      <c r="B64" s="9" t="s">
        <v>26</v>
      </c>
      <c r="C64" s="1" t="s">
        <v>62</v>
      </c>
      <c r="D64" s="1" t="s">
        <v>13</v>
      </c>
      <c r="E64" s="21">
        <f>'[1]EBL-2018'!$I18*[1]Inputs!$N$9</f>
        <v>1.8331218007793129</v>
      </c>
      <c r="F64" s="21">
        <f>'[1]EBL-2018'!$I18*[1]Inputs!$B$9</f>
        <v>0.60595723967410553</v>
      </c>
      <c r="G64" s="21">
        <f>'[1]EBL-2018'!$I18*[1]Inputs!$C$9</f>
        <v>0.28139900552603614</v>
      </c>
      <c r="H64" s="21">
        <f>'[1]EBL-2018'!$I18*[1]Inputs!$D$9</f>
        <v>1.7023328018774351</v>
      </c>
      <c r="I64" s="21">
        <f>'[1]EBL-2018'!$I18*[1]Inputs!$E$9</f>
        <v>8.7814573255402054E-2</v>
      </c>
      <c r="J64" s="10">
        <f t="shared" si="7"/>
        <v>4.5106254211122918</v>
      </c>
      <c r="L64" s="21"/>
      <c r="M64" s="21"/>
      <c r="N64" s="21"/>
      <c r="O64" s="21"/>
      <c r="P64" s="21"/>
      <c r="Q64" s="21"/>
      <c r="R64" s="21"/>
      <c r="S64" s="21"/>
      <c r="T64" s="21"/>
    </row>
    <row r="65" spans="2:20" x14ac:dyDescent="0.35">
      <c r="B65" s="9" t="s">
        <v>26</v>
      </c>
      <c r="C65" s="1" t="s">
        <v>62</v>
      </c>
      <c r="D65" s="1" t="s">
        <v>14</v>
      </c>
      <c r="E65" s="21">
        <f>'[1]EBL-2018'!$I19*[1]Inputs!$N$9</f>
        <v>0.41324711115834223</v>
      </c>
      <c r="F65" s="21">
        <f>'[1]EBL-2018'!$I19*[1]Inputs!$B$9</f>
        <v>0.13660307715196598</v>
      </c>
      <c r="G65" s="21">
        <f>'[1]EBL-2018'!$I19*[1]Inputs!$C$9</f>
        <v>6.3436770031880974E-2</v>
      </c>
      <c r="H65" s="21">
        <f>'[1]EBL-2018'!$I19*[1]Inputs!$D$9</f>
        <v>0.38376288597236979</v>
      </c>
      <c r="I65" s="21">
        <f>'[1]EBL-2018'!$I19*[1]Inputs!$E$9</f>
        <v>1.9796348884165784E-2</v>
      </c>
      <c r="J65" s="10">
        <f t="shared" si="7"/>
        <v>1.0168461931987247</v>
      </c>
      <c r="O65" s="21"/>
    </row>
    <row r="66" spans="2:20" x14ac:dyDescent="0.35">
      <c r="B66" s="9" t="s">
        <v>26</v>
      </c>
      <c r="C66" s="1" t="s">
        <v>62</v>
      </c>
      <c r="D66" s="1" t="s">
        <v>15</v>
      </c>
      <c r="E66" s="21">
        <f>'[1]EBL-2018'!$I20*[1]Inputs!$N$9</f>
        <v>9.5364717959617443E-2</v>
      </c>
      <c r="F66" s="21">
        <f>'[1]EBL-2018'!$I20*[1]Inputs!$B$9</f>
        <v>3.1523787035069077E-2</v>
      </c>
      <c r="G66" s="21">
        <f>'[1]EBL-2018'!$I20*[1]Inputs!$C$9</f>
        <v>1.4639254622741765E-2</v>
      </c>
      <c r="H66" s="21">
        <f>'[1]EBL-2018'!$I20*[1]Inputs!$D$9</f>
        <v>8.8560665993623805E-2</v>
      </c>
      <c r="I66" s="21">
        <f>'[1]EBL-2018'!$I20*[1]Inputs!$E$9</f>
        <v>4.5683882040382581E-3</v>
      </c>
      <c r="J66" s="10">
        <f t="shared" si="7"/>
        <v>0.23465681381509035</v>
      </c>
      <c r="L66" s="11"/>
      <c r="M66" s="11"/>
      <c r="N66" s="11"/>
      <c r="O66" s="21"/>
      <c r="P66" s="11"/>
      <c r="Q66" s="11"/>
      <c r="R66" s="11"/>
      <c r="S66" s="11"/>
      <c r="T66" s="11"/>
    </row>
    <row r="67" spans="2:20" x14ac:dyDescent="0.35">
      <c r="B67" s="9" t="s">
        <v>26</v>
      </c>
      <c r="C67" s="1" t="s">
        <v>62</v>
      </c>
      <c r="D67" s="1" t="s">
        <v>16</v>
      </c>
      <c r="E67" s="21">
        <f>'[1]EBL-2018'!$I21*[1]Inputs!$N$9</f>
        <v>6.9722204908253635</v>
      </c>
      <c r="F67" s="21">
        <f>'[1]EBL-2018'!$I21*[1]Inputs!$B$9</f>
        <v>2.3047390965639392</v>
      </c>
      <c r="G67" s="21">
        <f>'[1]EBL-2018'!$I21*[1]Inputs!$C$9</f>
        <v>1.0702921713071201</v>
      </c>
      <c r="H67" s="21">
        <f>'[1]EBL-2018'!$I21*[1]Inputs!$D$9</f>
        <v>6.4747686915338294</v>
      </c>
      <c r="I67" s="21">
        <f>'[1]EBL-2018'!$I21*[1]Inputs!$E$9</f>
        <v>0.33399993758413044</v>
      </c>
      <c r="J67" s="10">
        <f t="shared" si="7"/>
        <v>17.156020387814383</v>
      </c>
      <c r="L67" s="21"/>
      <c r="M67" s="21"/>
      <c r="N67" s="21"/>
      <c r="O67" s="21"/>
      <c r="P67" s="21"/>
      <c r="Q67" s="21"/>
      <c r="R67" s="21"/>
      <c r="S67" s="21"/>
      <c r="T67" s="21"/>
    </row>
    <row r="68" spans="2:20" x14ac:dyDescent="0.35">
      <c r="B68" s="9" t="s">
        <v>26</v>
      </c>
      <c r="C68" s="1" t="s">
        <v>62</v>
      </c>
      <c r="D68" s="1" t="s">
        <v>17</v>
      </c>
      <c r="E68" s="21">
        <f>'[1]EBL-2018'!$I22*[1]Inputs!$N$9</f>
        <v>0.20132551569252571</v>
      </c>
      <c r="F68" s="21">
        <f>'[1]EBL-2018'!$I22*[1]Inputs!$B$9</f>
        <v>6.6550217074034718E-2</v>
      </c>
      <c r="G68" s="21">
        <f>'[1]EBL-2018'!$I22*[1]Inputs!$C$9</f>
        <v>3.0905093092454837E-2</v>
      </c>
      <c r="H68" s="21">
        <f>'[1]EBL-2018'!$I22*[1]Inputs!$D$9</f>
        <v>0.18696140598653913</v>
      </c>
      <c r="I68" s="21">
        <f>'[1]EBL-2018'!$I22*[1]Inputs!$E$9</f>
        <v>9.6443750974140995E-3</v>
      </c>
      <c r="J68" s="10">
        <f t="shared" si="7"/>
        <v>0.49538660694296843</v>
      </c>
      <c r="L68" s="21"/>
      <c r="M68" s="21"/>
      <c r="N68" s="21"/>
      <c r="O68" s="21"/>
      <c r="P68" s="21"/>
      <c r="Q68" s="21"/>
      <c r="R68" s="21"/>
      <c r="S68" s="21"/>
      <c r="T68" s="21"/>
    </row>
    <row r="69" spans="2:20" x14ac:dyDescent="0.35">
      <c r="B69" s="9" t="s">
        <v>26</v>
      </c>
      <c r="C69" s="1" t="s">
        <v>62</v>
      </c>
      <c r="D69" s="1" t="s">
        <v>18</v>
      </c>
      <c r="E69" s="21">
        <f>'[1]EBL-2018'!$I23*[1]Inputs!$N$9</f>
        <v>0</v>
      </c>
      <c r="F69" s="21">
        <f>'[1]EBL-2018'!$I23*[1]Inputs!$B$9</f>
        <v>0</v>
      </c>
      <c r="G69" s="21">
        <f>'[1]EBL-2018'!$I23*[1]Inputs!$C$9</f>
        <v>0</v>
      </c>
      <c r="H69" s="21">
        <f>'[1]EBL-2018'!$I23*[1]Inputs!$D$9</f>
        <v>0</v>
      </c>
      <c r="I69" s="21">
        <f>'[1]EBL-2018'!$I23*[1]Inputs!$E$9</f>
        <v>0</v>
      </c>
      <c r="J69" s="10">
        <f t="shared" si="7"/>
        <v>0</v>
      </c>
      <c r="L69" s="21"/>
      <c r="M69" s="21"/>
      <c r="N69" s="21"/>
      <c r="O69" s="21"/>
      <c r="P69" s="21"/>
      <c r="Q69" s="21"/>
      <c r="R69" s="21"/>
      <c r="S69" s="21"/>
      <c r="T69" s="21"/>
    </row>
    <row r="70" spans="2:20" x14ac:dyDescent="0.35">
      <c r="B70" s="9" t="s">
        <v>26</v>
      </c>
      <c r="C70" s="1" t="s">
        <v>62</v>
      </c>
      <c r="D70" s="1" t="s">
        <v>19</v>
      </c>
      <c r="E70" s="21">
        <f>'[1]EBL-2018'!$I24*[1]Inputs!$N$9</f>
        <v>0</v>
      </c>
      <c r="F70" s="21">
        <f>'[1]EBL-2018'!$I24*[1]Inputs!$B$9</f>
        <v>0</v>
      </c>
      <c r="G70" s="21">
        <f>'[1]EBL-2018'!$I24*[1]Inputs!$C$9</f>
        <v>0</v>
      </c>
      <c r="H70" s="21">
        <f>'[1]EBL-2018'!$I24*[1]Inputs!$D$9</f>
        <v>0</v>
      </c>
      <c r="I70" s="21">
        <f>'[1]EBL-2018'!$I24*[1]Inputs!$E$9</f>
        <v>0</v>
      </c>
      <c r="J70" s="10">
        <f t="shared" si="7"/>
        <v>0</v>
      </c>
      <c r="L70" s="21"/>
      <c r="M70" s="21"/>
      <c r="N70" s="21"/>
      <c r="O70" s="21"/>
      <c r="P70" s="21"/>
      <c r="Q70" s="21"/>
      <c r="R70" s="21"/>
      <c r="S70" s="21"/>
      <c r="T70" s="21"/>
    </row>
    <row r="71" spans="2:20" x14ac:dyDescent="0.35">
      <c r="B71" s="9" t="s">
        <v>26</v>
      </c>
      <c r="C71" s="1" t="s">
        <v>62</v>
      </c>
      <c r="D71" s="1" t="s">
        <v>20</v>
      </c>
      <c r="E71" s="2">
        <v>17.301484184</v>
      </c>
      <c r="F71" s="2">
        <v>3.8601079299999994</v>
      </c>
      <c r="G71" s="2">
        <v>6.4826063999999999</v>
      </c>
      <c r="H71" s="2">
        <v>9.7677059759999985</v>
      </c>
      <c r="I71" s="2">
        <v>0.52639020000000003</v>
      </c>
      <c r="J71" s="10">
        <f>SUM(E71:I71)</f>
        <v>37.938294689999999</v>
      </c>
      <c r="L71" s="21"/>
      <c r="M71" s="21"/>
      <c r="N71" s="21"/>
      <c r="O71" s="21"/>
      <c r="P71" s="21"/>
      <c r="Q71" s="21"/>
      <c r="R71" s="21"/>
      <c r="S71" s="21"/>
      <c r="T71" s="21"/>
    </row>
    <row r="72" spans="2:20" x14ac:dyDescent="0.35">
      <c r="B72" s="12" t="s">
        <v>26</v>
      </c>
      <c r="C72" s="13" t="s">
        <v>62</v>
      </c>
      <c r="D72" s="13" t="s">
        <v>21</v>
      </c>
      <c r="E72" s="16">
        <f>SUM(E62:E71)</f>
        <v>47.214217384000001</v>
      </c>
      <c r="F72" s="16">
        <f t="shared" ref="F72:J72" si="9">SUM(F62:F71)</f>
        <v>13.748069129999999</v>
      </c>
      <c r="G72" s="16">
        <f t="shared" si="9"/>
        <v>11.074452600000001</v>
      </c>
      <c r="H72" s="16">
        <f t="shared" si="9"/>
        <v>37.546234876</v>
      </c>
      <c r="I72" s="16">
        <f t="shared" si="9"/>
        <v>1.9593413</v>
      </c>
      <c r="J72" s="15">
        <f t="shared" si="9"/>
        <v>111.54231529</v>
      </c>
      <c r="L72" s="21"/>
      <c r="M72" s="21"/>
      <c r="N72" s="21"/>
      <c r="O72" s="21"/>
      <c r="P72" s="21"/>
      <c r="Q72" s="21"/>
      <c r="R72" s="21"/>
      <c r="S72" s="21"/>
      <c r="T72" s="21"/>
    </row>
    <row r="73" spans="2:20" x14ac:dyDescent="0.35">
      <c r="B73" s="9" t="s">
        <v>27</v>
      </c>
      <c r="C73" s="1" t="s">
        <v>62</v>
      </c>
      <c r="D73" s="1" t="s">
        <v>9</v>
      </c>
      <c r="E73" s="21">
        <f>'[1]EBL-2018'!$J16*[1]Inputs!N$10</f>
        <v>1.6723233894332494</v>
      </c>
      <c r="F73" s="21">
        <f>'[1]EBL-2018'!$J16*[1]Inputs!B$10</f>
        <v>8.8460431654676264E-2</v>
      </c>
      <c r="G73" s="21">
        <f>'[1]EBL-2018'!$J16*[1]Inputs!C$10</f>
        <v>0.34048920863309345</v>
      </c>
      <c r="H73" s="21">
        <f>'[1]EBL-2018'!$J16*[1]Inputs!D$10</f>
        <v>0.54931488655229666</v>
      </c>
      <c r="I73" s="21">
        <f>'[1]EBL-2018'!$J16*[1]Inputs!E$10</f>
        <v>1.1957081959048146E-2</v>
      </c>
      <c r="J73" s="10">
        <f>SUM(E73:I73)</f>
        <v>2.6625449982323639</v>
      </c>
      <c r="L73" s="21"/>
      <c r="M73" s="21"/>
      <c r="N73" s="21"/>
      <c r="O73" s="21"/>
      <c r="P73" s="21"/>
      <c r="Q73" s="21"/>
      <c r="R73" s="21"/>
      <c r="S73" s="21"/>
      <c r="T73" s="21"/>
    </row>
    <row r="74" spans="2:20" x14ac:dyDescent="0.35">
      <c r="B74" s="9" t="s">
        <v>27</v>
      </c>
      <c r="C74" s="1" t="s">
        <v>62</v>
      </c>
      <c r="D74" s="1" t="s">
        <v>10</v>
      </c>
      <c r="E74" s="21">
        <f>'[1]EBL-2018'!$J17*[1]Inputs!N$10</f>
        <v>3.8444215849040224E-2</v>
      </c>
      <c r="F74" s="21">
        <f>'[1]EBL-2018'!$J17*[1]Inputs!B$10</f>
        <v>2.0335731414868109E-3</v>
      </c>
      <c r="G74" s="21">
        <f>'[1]EBL-2018'!$J17*[1]Inputs!C$10</f>
        <v>7.8273381294964028E-3</v>
      </c>
      <c r="H74" s="21">
        <f>'[1]EBL-2018'!$J17*[1]Inputs!D$10</f>
        <v>1.262792842648958E-2</v>
      </c>
      <c r="I74" s="21">
        <f>'[1]EBL-2018'!$J17*[1]Inputs!E$10</f>
        <v>2.7487544733444016E-4</v>
      </c>
      <c r="J74" s="10">
        <f t="shared" si="7"/>
        <v>6.1207930993847456E-2</v>
      </c>
      <c r="L74" s="21"/>
      <c r="M74" s="21"/>
      <c r="N74" s="21"/>
      <c r="O74" s="21"/>
      <c r="P74" s="21"/>
      <c r="Q74" s="21"/>
      <c r="R74" s="21"/>
      <c r="S74" s="21"/>
      <c r="T74" s="21"/>
    </row>
    <row r="75" spans="2:20" x14ac:dyDescent="0.35">
      <c r="B75" s="9" t="s">
        <v>27</v>
      </c>
      <c r="C75" s="1" t="s">
        <v>62</v>
      </c>
      <c r="D75" s="1" t="s">
        <v>13</v>
      </c>
      <c r="E75" s="21">
        <f>'[1]EBL-2018'!$J18*[1]Inputs!N$10</f>
        <v>85.480713940340934</v>
      </c>
      <c r="F75" s="21">
        <f>'[1]EBL-2018'!$J18*[1]Inputs!B$10</f>
        <v>4.5216498800959242</v>
      </c>
      <c r="G75" s="21">
        <f>'[1]EBL-2018'!$J18*[1]Inputs!C$10</f>
        <v>17.40408633093525</v>
      </c>
      <c r="H75" s="21">
        <f>'[1]EBL-2018'!$J18*[1]Inputs!D$10</f>
        <v>28.078198856299579</v>
      </c>
      <c r="I75" s="21">
        <f>'[1]EBL-2018'!$J18*[1]Inputs!E$10</f>
        <v>0.61118555714812772</v>
      </c>
      <c r="J75" s="10">
        <f t="shared" si="7"/>
        <v>136.09583456481982</v>
      </c>
      <c r="L75" s="21"/>
      <c r="M75" s="21"/>
      <c r="N75" s="21"/>
      <c r="O75" s="21"/>
      <c r="P75" s="21"/>
      <c r="Q75" s="21"/>
      <c r="R75" s="21"/>
      <c r="S75" s="21"/>
      <c r="T75" s="21"/>
    </row>
    <row r="76" spans="2:20" x14ac:dyDescent="0.35">
      <c r="B76" s="9" t="s">
        <v>27</v>
      </c>
      <c r="C76" s="1" t="s">
        <v>62</v>
      </c>
      <c r="D76" s="1" t="s">
        <v>14</v>
      </c>
      <c r="E76" s="21">
        <f>'[1]EBL-2018'!$J19*[1]Inputs!N$10</f>
        <v>2.2297645192443327</v>
      </c>
      <c r="F76" s="21">
        <f>'[1]EBL-2018'!$J19*[1]Inputs!B$10</f>
        <v>0.11794724220623501</v>
      </c>
      <c r="G76" s="21">
        <f>'[1]EBL-2018'!$J19*[1]Inputs!C$10</f>
        <v>0.45398561151079131</v>
      </c>
      <c r="H76" s="21">
        <f>'[1]EBL-2018'!$J19*[1]Inputs!D$10</f>
        <v>0.73241984873639543</v>
      </c>
      <c r="I76" s="21">
        <f>'[1]EBL-2018'!$J19*[1]Inputs!E$10</f>
        <v>1.5942775945397527E-2</v>
      </c>
      <c r="J76" s="10">
        <f t="shared" si="7"/>
        <v>3.5500599976431522</v>
      </c>
      <c r="L76" s="21"/>
      <c r="M76" s="21"/>
      <c r="N76" s="21"/>
      <c r="O76" s="21"/>
      <c r="P76" s="21"/>
      <c r="Q76" s="21"/>
      <c r="R76" s="21"/>
      <c r="S76" s="21"/>
      <c r="T76" s="21"/>
    </row>
    <row r="77" spans="2:20" x14ac:dyDescent="0.35">
      <c r="B77" s="9" t="s">
        <v>27</v>
      </c>
      <c r="C77" s="1" t="s">
        <v>62</v>
      </c>
      <c r="D77" s="1" t="s">
        <v>15</v>
      </c>
      <c r="E77" s="21">
        <f>'[1]EBL-2018'!$J20*[1]Inputs!N$10</f>
        <v>7.6888431698080448E-2</v>
      </c>
      <c r="F77" s="21">
        <f>'[1]EBL-2018'!$J20*[1]Inputs!B$10</f>
        <v>4.0671462829736217E-3</v>
      </c>
      <c r="G77" s="21">
        <f>'[1]EBL-2018'!$J20*[1]Inputs!C$10</f>
        <v>1.5654676258992806E-2</v>
      </c>
      <c r="H77" s="21">
        <f>'[1]EBL-2018'!$J20*[1]Inputs!D$10</f>
        <v>2.525585685297916E-2</v>
      </c>
      <c r="I77" s="21">
        <f>'[1]EBL-2018'!$J20*[1]Inputs!E$10</f>
        <v>5.4975089466888032E-4</v>
      </c>
      <c r="J77" s="10">
        <f t="shared" si="7"/>
        <v>0.12241586198769491</v>
      </c>
      <c r="L77" s="21"/>
      <c r="M77" s="21"/>
      <c r="N77" s="21"/>
      <c r="O77" s="21"/>
      <c r="P77" s="21"/>
      <c r="Q77" s="21"/>
      <c r="R77" s="21"/>
      <c r="S77" s="21"/>
      <c r="T77" s="21"/>
    </row>
    <row r="78" spans="2:20" x14ac:dyDescent="0.35">
      <c r="B78" s="9" t="s">
        <v>27</v>
      </c>
      <c r="C78" s="1" t="s">
        <v>62</v>
      </c>
      <c r="D78" s="1" t="s">
        <v>16</v>
      </c>
      <c r="E78" s="21">
        <f>'[1]EBL-2018'!$J21*[1]Inputs!N$10</f>
        <v>12.974922849051074</v>
      </c>
      <c r="F78" s="21">
        <f>'[1]EBL-2018'!$J21*[1]Inputs!B$10</f>
        <v>0.68633093525179867</v>
      </c>
      <c r="G78" s="21">
        <f>'[1]EBL-2018'!$J21*[1]Inputs!C$10</f>
        <v>2.6417266187050359</v>
      </c>
      <c r="H78" s="21">
        <f>'[1]EBL-2018'!$J21*[1]Inputs!D$10</f>
        <v>4.261925843940233</v>
      </c>
      <c r="I78" s="21">
        <f>'[1]EBL-2018'!$J21*[1]Inputs!E$10</f>
        <v>9.2770463475373557E-2</v>
      </c>
      <c r="J78" s="10">
        <f t="shared" si="7"/>
        <v>20.657676710423516</v>
      </c>
      <c r="L78" s="21"/>
      <c r="M78" s="21"/>
      <c r="N78" s="21"/>
      <c r="O78" s="21"/>
      <c r="P78" s="21"/>
      <c r="Q78" s="21"/>
      <c r="R78" s="21"/>
      <c r="S78" s="21"/>
      <c r="T78" s="21"/>
    </row>
    <row r="79" spans="2:20" x14ac:dyDescent="0.35">
      <c r="B79" s="9" t="s">
        <v>27</v>
      </c>
      <c r="C79" s="1" t="s">
        <v>62</v>
      </c>
      <c r="D79" s="1" t="s">
        <v>17</v>
      </c>
      <c r="E79" s="21">
        <f>'[1]EBL-2018'!$J22*[1]Inputs!N$10</f>
        <v>1.7299897132068098</v>
      </c>
      <c r="F79" s="21">
        <f>'[1]EBL-2018'!$J22*[1]Inputs!B$10</f>
        <v>9.1510791366906485E-2</v>
      </c>
      <c r="G79" s="21">
        <f>'[1]EBL-2018'!$J22*[1]Inputs!C$10</f>
        <v>0.3522302158273381</v>
      </c>
      <c r="H79" s="21">
        <f>'[1]EBL-2018'!$J22*[1]Inputs!D$10</f>
        <v>0.56825677919203099</v>
      </c>
      <c r="I79" s="21">
        <f>'[1]EBL-2018'!$J22*[1]Inputs!E$10</f>
        <v>1.2369395130049808E-2</v>
      </c>
      <c r="J79" s="10">
        <f t="shared" si="7"/>
        <v>2.7543568947231347</v>
      </c>
      <c r="L79" s="21"/>
      <c r="M79" s="21"/>
      <c r="N79" s="21"/>
      <c r="O79" s="21"/>
      <c r="P79" s="21"/>
      <c r="Q79" s="21"/>
      <c r="R79" s="21"/>
      <c r="S79" s="21"/>
      <c r="T79" s="21"/>
    </row>
    <row r="80" spans="2:20" x14ac:dyDescent="0.35">
      <c r="B80" s="9" t="s">
        <v>27</v>
      </c>
      <c r="C80" s="1" t="s">
        <v>62</v>
      </c>
      <c r="D80" s="1" t="s">
        <v>18</v>
      </c>
      <c r="E80" s="21">
        <f>'[1]EBL-2018'!$J23*[1]Inputs!N$10</f>
        <v>0</v>
      </c>
      <c r="F80" s="21">
        <f>'[1]EBL-2018'!$J23*[1]Inputs!B$10</f>
        <v>0</v>
      </c>
      <c r="G80" s="21">
        <f>'[1]EBL-2018'!$J23*[1]Inputs!C$10</f>
        <v>0</v>
      </c>
      <c r="H80" s="21">
        <f>'[1]EBL-2018'!$J23*[1]Inputs!D$10</f>
        <v>0</v>
      </c>
      <c r="I80" s="21">
        <f>'[1]EBL-2018'!$J23*[1]Inputs!E$10</f>
        <v>0</v>
      </c>
      <c r="J80" s="10">
        <f t="shared" si="7"/>
        <v>0</v>
      </c>
      <c r="L80" s="21"/>
      <c r="M80" s="21"/>
      <c r="N80" s="21"/>
      <c r="O80" s="21"/>
      <c r="P80" s="21"/>
      <c r="Q80" s="21"/>
      <c r="R80" s="21"/>
      <c r="S80" s="21"/>
      <c r="T80" s="21"/>
    </row>
    <row r="81" spans="2:20" x14ac:dyDescent="0.35">
      <c r="B81" s="9" t="s">
        <v>27</v>
      </c>
      <c r="C81" s="1" t="s">
        <v>62</v>
      </c>
      <c r="D81" s="1" t="s">
        <v>19</v>
      </c>
      <c r="E81" s="21">
        <f>'[1]EBL-2018'!$J24*[1]Inputs!N$10</f>
        <v>0</v>
      </c>
      <c r="F81" s="21">
        <f>'[1]EBL-2018'!$J24*[1]Inputs!B$10</f>
        <v>0</v>
      </c>
      <c r="G81" s="21">
        <f>'[1]EBL-2018'!$J24*[1]Inputs!C$10</f>
        <v>0</v>
      </c>
      <c r="H81" s="21">
        <f>'[1]EBL-2018'!$J24*[1]Inputs!D$10</f>
        <v>0</v>
      </c>
      <c r="I81" s="21">
        <f>'[1]EBL-2018'!$J24*[1]Inputs!E$10</f>
        <v>0</v>
      </c>
      <c r="J81" s="10">
        <f t="shared" si="7"/>
        <v>0</v>
      </c>
      <c r="L81" s="21"/>
      <c r="M81" s="21"/>
      <c r="N81" s="21"/>
      <c r="O81" s="21"/>
      <c r="P81" s="21"/>
      <c r="Q81" s="21"/>
      <c r="R81" s="21"/>
      <c r="S81" s="21"/>
      <c r="T81" s="21"/>
    </row>
    <row r="82" spans="2:20" x14ac:dyDescent="0.35">
      <c r="B82" s="9" t="s">
        <v>27</v>
      </c>
      <c r="C82" s="1" t="s">
        <v>62</v>
      </c>
      <c r="D82" s="1" t="s">
        <v>20</v>
      </c>
      <c r="E82" s="2">
        <f>[1]Inputs!M10</f>
        <v>49.047811902117644</v>
      </c>
      <c r="F82" s="2">
        <f>[1]Inputs!F10</f>
        <v>1.9080000000000001</v>
      </c>
      <c r="G82" s="2">
        <f>[1]Inputs!G10</f>
        <v>14.976000000000001</v>
      </c>
      <c r="H82" s="2">
        <f>[1]Inputs!H10</f>
        <v>14.328000000000001</v>
      </c>
      <c r="I82" s="2">
        <f>[1]Inputs!I10</f>
        <v>0.44094789999999995</v>
      </c>
      <c r="J82" s="10">
        <f>SUM(E82:I82)</f>
        <v>80.700759802117645</v>
      </c>
      <c r="L82" s="21"/>
      <c r="M82" s="21"/>
      <c r="N82" s="21"/>
      <c r="O82" s="21"/>
      <c r="P82" s="21"/>
      <c r="Q82" s="21"/>
      <c r="R82" s="21"/>
      <c r="S82" s="21"/>
      <c r="T82" s="21"/>
    </row>
    <row r="83" spans="2:20" x14ac:dyDescent="0.35">
      <c r="B83" s="12" t="s">
        <v>27</v>
      </c>
      <c r="C83" s="13" t="s">
        <v>62</v>
      </c>
      <c r="D83" s="13" t="s">
        <v>21</v>
      </c>
      <c r="E83" s="16">
        <f>SUM(E73:E82)</f>
        <v>153.25085896094114</v>
      </c>
      <c r="F83" s="16">
        <f t="shared" ref="F83:J83" si="10">SUM(F73:F82)</f>
        <v>7.4200000000000008</v>
      </c>
      <c r="G83" s="16">
        <f t="shared" si="10"/>
        <v>36.192</v>
      </c>
      <c r="H83" s="16">
        <f t="shared" si="10"/>
        <v>48.556000000000004</v>
      </c>
      <c r="I83" s="16">
        <f t="shared" si="10"/>
        <v>1.1859978</v>
      </c>
      <c r="J83" s="15">
        <f t="shared" si="10"/>
        <v>246.60485676094117</v>
      </c>
      <c r="L83" s="21"/>
      <c r="M83" s="21"/>
      <c r="N83" s="21"/>
      <c r="O83" s="21"/>
      <c r="P83" s="21"/>
      <c r="Q83" s="21"/>
      <c r="R83" s="21"/>
      <c r="S83" s="21"/>
      <c r="T83" s="21"/>
    </row>
    <row r="84" spans="2:20" x14ac:dyDescent="0.35">
      <c r="B84" s="9" t="s">
        <v>28</v>
      </c>
      <c r="C84" s="1" t="s">
        <v>62</v>
      </c>
      <c r="D84" s="1" t="s">
        <v>9</v>
      </c>
      <c r="E84" s="21">
        <f>'[1]EBL-2018'!$K16*[1]Inputs!N$11</f>
        <v>6.1145609913793102</v>
      </c>
      <c r="F84" s="11">
        <f>'[1]EBL-2018'!$K16*[1]Inputs!B$11</f>
        <v>9.0470615148706894</v>
      </c>
      <c r="G84" s="11">
        <f>'[1]EBL-2018'!$K16*[1]Inputs!C$11</f>
        <v>1.6865990749461206</v>
      </c>
      <c r="H84" s="11">
        <f>'[1]EBL-2018'!$K16*[1]Inputs!D$11</f>
        <v>11.163450374999998</v>
      </c>
      <c r="I84" s="11">
        <f>'[1]EBL-2018'!$K16*[1]Inputs!E$11</f>
        <v>1.5049518610452588</v>
      </c>
      <c r="J84" s="10">
        <f>SUM(E84:I84)</f>
        <v>29.516623817241378</v>
      </c>
      <c r="L84" s="21"/>
      <c r="M84" s="21"/>
      <c r="N84" s="21"/>
      <c r="O84" s="21"/>
      <c r="P84" s="21"/>
      <c r="Q84" s="21"/>
      <c r="R84" s="21"/>
      <c r="S84" s="21"/>
      <c r="T84" s="21"/>
    </row>
    <row r="85" spans="2:20" x14ac:dyDescent="0.35">
      <c r="B85" s="9" t="s">
        <v>28</v>
      </c>
      <c r="C85" s="1" t="s">
        <v>62</v>
      </c>
      <c r="D85" s="1" t="s">
        <v>10</v>
      </c>
      <c r="E85" s="21">
        <f>'[1]EBL-2018'!$K17*[1]Inputs!N$11</f>
        <v>2.3061059267241379</v>
      </c>
      <c r="F85" s="11">
        <f>'[1]EBL-2018'!$K17*[1]Inputs!B$11</f>
        <v>3.4120981389008622</v>
      </c>
      <c r="G85" s="11">
        <f>'[1]EBL-2018'!$K17*[1]Inputs!C$11</f>
        <v>0.63610063391702587</v>
      </c>
      <c r="H85" s="11">
        <f>'[1]EBL-2018'!$K17*[1]Inputs!D$11</f>
        <v>4.2102939374999995</v>
      </c>
      <c r="I85" s="11">
        <f>'[1]EBL-2018'!$K17*[1]Inputs!E$11</f>
        <v>0.56759240950969836</v>
      </c>
      <c r="J85" s="10">
        <f t="shared" si="7"/>
        <v>11.132191046551725</v>
      </c>
      <c r="L85" s="21"/>
      <c r="M85" s="21"/>
      <c r="N85" s="21"/>
      <c r="O85" s="21"/>
      <c r="P85" s="21"/>
      <c r="Q85" s="21"/>
      <c r="R85" s="21"/>
      <c r="S85" s="21"/>
      <c r="T85" s="21"/>
    </row>
    <row r="86" spans="2:20" x14ac:dyDescent="0.35">
      <c r="B86" s="9" t="s">
        <v>28</v>
      </c>
      <c r="C86" s="1" t="s">
        <v>62</v>
      </c>
      <c r="D86" s="1" t="s">
        <v>13</v>
      </c>
      <c r="E86" s="21">
        <f>'[1]EBL-2018'!$K18*[1]Inputs!N$11</f>
        <v>4.9877991379310354</v>
      </c>
      <c r="F86" s="11">
        <f>'[1]EBL-2018'!$K18*[1]Inputs!B$11</f>
        <v>7.3799125870689659</v>
      </c>
      <c r="G86" s="11">
        <f>'[1]EBL-2018'!$K18*[1]Inputs!C$11</f>
        <v>1.375800719612069</v>
      </c>
      <c r="H86" s="11">
        <f>'[1]EBL-2018'!$K18*[1]Inputs!D$11</f>
        <v>9.1063034999999992</v>
      </c>
      <c r="I86" s="11">
        <f>'[1]EBL-2018'!$K18*[1]Inputs!E$11</f>
        <v>1.2276265795258623</v>
      </c>
      <c r="J86" s="10">
        <f>SUM(E86:I86)</f>
        <v>24.077442524137929</v>
      </c>
    </row>
    <row r="87" spans="2:20" x14ac:dyDescent="0.35">
      <c r="B87" s="9" t="s">
        <v>28</v>
      </c>
      <c r="C87" s="1" t="s">
        <v>62</v>
      </c>
      <c r="D87" s="1" t="s">
        <v>14</v>
      </c>
      <c r="E87" s="21">
        <f>'[1]EBL-2018'!$K19*[1]Inputs!N$11</f>
        <v>7.5117456896551735E-2</v>
      </c>
      <c r="F87" s="11">
        <f>'[1]EBL-2018'!$K19*[1]Inputs!B$11</f>
        <v>0.11114326185344828</v>
      </c>
      <c r="G87" s="11">
        <f>'[1]EBL-2018'!$K19*[1]Inputs!C$11</f>
        <v>2.0719890355603451E-2</v>
      </c>
      <c r="H87" s="11">
        <f>'[1]EBL-2018'!$K19*[1]Inputs!D$11</f>
        <v>0.13714312499999998</v>
      </c>
      <c r="I87" s="11">
        <f>'[1]EBL-2018'!$K19*[1]Inputs!E$11</f>
        <v>1.8488352101293105E-2</v>
      </c>
      <c r="J87" s="10">
        <f t="shared" si="7"/>
        <v>0.36261208620689656</v>
      </c>
      <c r="L87" s="11"/>
      <c r="M87" s="11"/>
      <c r="N87" s="11"/>
      <c r="O87" s="11"/>
      <c r="P87" s="11"/>
      <c r="Q87" s="11"/>
      <c r="R87" s="11"/>
      <c r="S87" s="11"/>
      <c r="T87" s="11"/>
    </row>
    <row r="88" spans="2:20" x14ac:dyDescent="0.35">
      <c r="B88" s="9" t="s">
        <v>28</v>
      </c>
      <c r="C88" s="1" t="s">
        <v>62</v>
      </c>
      <c r="D88" s="1" t="s">
        <v>15</v>
      </c>
      <c r="E88" s="21">
        <f>'[1]EBL-2018'!$K20*[1]Inputs!N$11</f>
        <v>7.5117456896551726E-3</v>
      </c>
      <c r="F88" s="11">
        <f>'[1]EBL-2018'!$K20*[1]Inputs!B$11</f>
        <v>1.1114326185344827E-2</v>
      </c>
      <c r="G88" s="11">
        <f>'[1]EBL-2018'!$K20*[1]Inputs!C$11</f>
        <v>2.0719890355603448E-3</v>
      </c>
      <c r="H88" s="11">
        <f>'[1]EBL-2018'!$K20*[1]Inputs!D$11</f>
        <v>1.3714312499999997E-2</v>
      </c>
      <c r="I88" s="11">
        <f>'[1]EBL-2018'!$K20*[1]Inputs!E$11</f>
        <v>1.8488352101293105E-3</v>
      </c>
      <c r="J88" s="10">
        <f t="shared" si="7"/>
        <v>3.6261208620689656E-2</v>
      </c>
      <c r="L88" s="21"/>
      <c r="M88" s="21"/>
      <c r="N88" s="21"/>
      <c r="O88" s="21"/>
      <c r="P88" s="21"/>
      <c r="Q88" s="21"/>
      <c r="R88" s="21"/>
      <c r="S88" s="21"/>
      <c r="T88" s="21"/>
    </row>
    <row r="89" spans="2:20" x14ac:dyDescent="0.35">
      <c r="B89" s="9" t="s">
        <v>28</v>
      </c>
      <c r="C89" s="1" t="s">
        <v>62</v>
      </c>
      <c r="D89" s="1" t="s">
        <v>16</v>
      </c>
      <c r="E89" s="21">
        <f>'[1]EBL-2018'!$K21*[1]Inputs!N$11</f>
        <v>14.12959364224138</v>
      </c>
      <c r="F89" s="11">
        <f>'[1]EBL-2018'!$K21*[1]Inputs!B$11</f>
        <v>20.90604755463362</v>
      </c>
      <c r="G89" s="11">
        <f>'[1]EBL-2018'!$K21*[1]Inputs!C$11</f>
        <v>3.8974113758890083</v>
      </c>
      <c r="H89" s="11">
        <f>'[1]EBL-2018'!$K21*[1]Inputs!D$11</f>
        <v>25.796621812499996</v>
      </c>
      <c r="I89" s="11">
        <f>'[1]EBL-2018'!$K21*[1]Inputs!E$11</f>
        <v>3.4776590302532329</v>
      </c>
      <c r="J89" s="10">
        <f t="shared" si="7"/>
        <v>68.20733341551724</v>
      </c>
      <c r="L89" s="21"/>
      <c r="M89" s="21"/>
      <c r="N89" s="21"/>
      <c r="O89" s="21"/>
      <c r="P89" s="21"/>
      <c r="Q89" s="21"/>
      <c r="R89" s="21"/>
      <c r="S89" s="21"/>
      <c r="T89" s="21"/>
    </row>
    <row r="90" spans="2:20" x14ac:dyDescent="0.35">
      <c r="B90" s="9" t="s">
        <v>28</v>
      </c>
      <c r="C90" s="1" t="s">
        <v>62</v>
      </c>
      <c r="D90" s="1" t="s">
        <v>17</v>
      </c>
      <c r="E90" s="21">
        <f>'[1]EBL-2018'!$K22*[1]Inputs!N$11</f>
        <v>0.26291109913793104</v>
      </c>
      <c r="F90" s="11">
        <f>'[1]EBL-2018'!$K22*[1]Inputs!B$11</f>
        <v>0.38900141648706899</v>
      </c>
      <c r="G90" s="11">
        <f>'[1]EBL-2018'!$K22*[1]Inputs!C$11</f>
        <v>7.2519616244612062E-2</v>
      </c>
      <c r="H90" s="11">
        <f>'[1]EBL-2018'!$K22*[1]Inputs!D$11</f>
        <v>0.48000093749999989</v>
      </c>
      <c r="I90" s="11">
        <f>'[1]EBL-2018'!$K22*[1]Inputs!E$11</f>
        <v>6.4709232354525872E-2</v>
      </c>
      <c r="J90" s="10">
        <f t="shared" si="7"/>
        <v>1.2691423017241379</v>
      </c>
      <c r="L90" s="21"/>
      <c r="M90" s="21"/>
      <c r="N90" s="21"/>
      <c r="O90" s="21"/>
      <c r="P90" s="21"/>
      <c r="Q90" s="21"/>
      <c r="R90" s="21"/>
      <c r="S90" s="21"/>
      <c r="T90" s="21"/>
    </row>
    <row r="91" spans="2:20" x14ac:dyDescent="0.35">
      <c r="B91" s="9" t="s">
        <v>28</v>
      </c>
      <c r="C91" s="1" t="s">
        <v>62</v>
      </c>
      <c r="D91" s="1" t="s">
        <v>18</v>
      </c>
      <c r="E91" s="21">
        <f>'[1]EBL-2018'!$K23*[1]Inputs!N$11</f>
        <v>0</v>
      </c>
      <c r="F91" s="11">
        <f>'[1]EBL-2018'!$K23*[1]Inputs!B$11</f>
        <v>0</v>
      </c>
      <c r="G91" s="11">
        <f>'[1]EBL-2018'!$K23*[1]Inputs!C$11</f>
        <v>0</v>
      </c>
      <c r="H91" s="11">
        <f>'[1]EBL-2018'!$K23*[1]Inputs!D$11</f>
        <v>0</v>
      </c>
      <c r="I91" s="11">
        <f>'[1]EBL-2018'!$K23*[1]Inputs!E$11</f>
        <v>0</v>
      </c>
      <c r="J91" s="10">
        <f t="shared" si="7"/>
        <v>0</v>
      </c>
      <c r="L91" s="21"/>
      <c r="M91" s="21"/>
      <c r="N91" s="21"/>
      <c r="O91" s="21"/>
      <c r="P91" s="21"/>
      <c r="Q91" s="21"/>
      <c r="R91" s="21"/>
      <c r="S91" s="21"/>
      <c r="T91" s="21"/>
    </row>
    <row r="92" spans="2:20" x14ac:dyDescent="0.35">
      <c r="B92" s="9" t="s">
        <v>28</v>
      </c>
      <c r="C92" s="1" t="s">
        <v>62</v>
      </c>
      <c r="D92" s="1" t="s">
        <v>19</v>
      </c>
      <c r="E92" s="21">
        <f>'[1]EBL-2018'!$K24*[1]Inputs!N$11</f>
        <v>0</v>
      </c>
      <c r="F92" s="11">
        <f>'[1]EBL-2018'!$K24*[1]Inputs!B$11</f>
        <v>0</v>
      </c>
      <c r="G92" s="11">
        <f>'[1]EBL-2018'!$K24*[1]Inputs!C$11</f>
        <v>0</v>
      </c>
      <c r="H92" s="11">
        <f>'[1]EBL-2018'!$K24*[1]Inputs!D$11</f>
        <v>0</v>
      </c>
      <c r="I92" s="11">
        <f>'[1]EBL-2018'!$K24*[1]Inputs!E$11</f>
        <v>0</v>
      </c>
      <c r="J92" s="10">
        <f t="shared" si="7"/>
        <v>0</v>
      </c>
      <c r="L92" s="21"/>
      <c r="M92" s="21"/>
      <c r="N92" s="21"/>
      <c r="O92" s="21"/>
      <c r="P92" s="21"/>
      <c r="Q92" s="21"/>
      <c r="R92" s="21"/>
      <c r="S92" s="21"/>
      <c r="T92" s="21"/>
    </row>
    <row r="93" spans="2:20" x14ac:dyDescent="0.35">
      <c r="B93" s="9" t="s">
        <v>28</v>
      </c>
      <c r="C93" s="1" t="s">
        <v>62</v>
      </c>
      <c r="D93" s="1" t="s">
        <v>20</v>
      </c>
      <c r="E93" s="2">
        <v>25.650759999999998</v>
      </c>
      <c r="F93" s="2">
        <v>16.105855569999996</v>
      </c>
      <c r="G93" s="2">
        <v>10.8581976</v>
      </c>
      <c r="H93" s="2">
        <v>17.900507519999998</v>
      </c>
      <c r="I93" s="2">
        <v>2.5210566000000001</v>
      </c>
      <c r="J93" s="10">
        <f>SUM(E93:I93)</f>
        <v>73.036377289999976</v>
      </c>
      <c r="L93" s="21"/>
      <c r="M93" s="21"/>
      <c r="N93" s="21"/>
      <c r="O93" s="21"/>
      <c r="P93" s="21"/>
      <c r="Q93" s="21"/>
      <c r="R93" s="21"/>
      <c r="S93" s="21"/>
      <c r="T93" s="21"/>
    </row>
    <row r="94" spans="2:20" x14ac:dyDescent="0.35">
      <c r="B94" s="12" t="s">
        <v>28</v>
      </c>
      <c r="C94" s="13" t="s">
        <v>62</v>
      </c>
      <c r="D94" s="13" t="s">
        <v>21</v>
      </c>
      <c r="E94" s="16">
        <f>SUM(E84:E93)</f>
        <v>53.53436</v>
      </c>
      <c r="F94" s="16">
        <f t="shared" ref="F94:J94" si="11">SUM(F84:F93)</f>
        <v>57.362234369999996</v>
      </c>
      <c r="G94" s="16">
        <f t="shared" si="11"/>
        <v>18.549420900000001</v>
      </c>
      <c r="H94" s="16">
        <f t="shared" si="11"/>
        <v>68.80803551999999</v>
      </c>
      <c r="I94" s="16">
        <f t="shared" si="11"/>
        <v>9.3839328999999996</v>
      </c>
      <c r="J94" s="15">
        <f t="shared" si="11"/>
        <v>207.63798369</v>
      </c>
      <c r="L94" s="21"/>
      <c r="M94" s="21"/>
      <c r="N94" s="21"/>
      <c r="O94" s="21"/>
      <c r="P94" s="21"/>
      <c r="Q94" s="21"/>
      <c r="R94" s="21"/>
      <c r="S94" s="21"/>
      <c r="T94" s="21"/>
    </row>
    <row r="95" spans="2:20" x14ac:dyDescent="0.35">
      <c r="B95" s="9" t="s">
        <v>29</v>
      </c>
      <c r="C95" s="1" t="s">
        <v>62</v>
      </c>
      <c r="D95" s="1" t="s">
        <v>9</v>
      </c>
      <c r="E95" s="2">
        <f>'[1]EBL-2018'!$L16*[1]Inputs!N$12</f>
        <v>0</v>
      </c>
      <c r="F95" s="11">
        <f>'[1]EBL-2018'!$L16*[1]Inputs!B$12</f>
        <v>0</v>
      </c>
      <c r="G95" s="11">
        <f>'[1]EBL-2018'!$L16*[1]Inputs!C$12</f>
        <v>0</v>
      </c>
      <c r="H95" s="11">
        <f>'[1]EBL-2018'!$L16*[1]Inputs!D$12</f>
        <v>0</v>
      </c>
      <c r="I95" s="11">
        <f>'[1]EBL-2018'!$L16*[1]Inputs!E$12</f>
        <v>0</v>
      </c>
      <c r="J95" s="10">
        <f>SUM(E95:I95)</f>
        <v>0</v>
      </c>
      <c r="L95" s="21"/>
      <c r="M95" s="21"/>
      <c r="N95" s="21"/>
      <c r="O95" s="21"/>
      <c r="P95" s="21"/>
      <c r="Q95" s="21"/>
      <c r="R95" s="21"/>
      <c r="S95" s="21"/>
      <c r="T95" s="21"/>
    </row>
    <row r="96" spans="2:20" x14ac:dyDescent="0.35">
      <c r="B96" s="9" t="s">
        <v>29</v>
      </c>
      <c r="C96" s="1" t="s">
        <v>62</v>
      </c>
      <c r="D96" s="1" t="s">
        <v>10</v>
      </c>
      <c r="E96" s="2">
        <f>'[1]EBL-2018'!$L17*[1]Inputs!N$12</f>
        <v>31.184480000000001</v>
      </c>
      <c r="F96" s="11">
        <f>'[1]EBL-2018'!$L17*[1]Inputs!B$12</f>
        <v>32.864000000000004</v>
      </c>
      <c r="G96" s="11">
        <f>'[1]EBL-2018'!$L17*[1]Inputs!C$12</f>
        <v>1.1169</v>
      </c>
      <c r="H96" s="11">
        <f>'[1]EBL-2018'!$L17*[1]Inputs!D$12</f>
        <v>43.021500000000003</v>
      </c>
      <c r="I96" s="11">
        <f>'[1]EBL-2018'!$L17*[1]Inputs!E$12</f>
        <v>3.6260000000000003</v>
      </c>
      <c r="J96" s="10">
        <f t="shared" ref="J96:J162" si="12">SUM(E96:I96)</f>
        <v>111.81288000000002</v>
      </c>
      <c r="L96" s="21"/>
      <c r="M96" s="21"/>
      <c r="N96" s="21"/>
      <c r="O96" s="21"/>
      <c r="P96" s="21"/>
      <c r="Q96" s="21"/>
      <c r="R96" s="21"/>
      <c r="S96" s="21"/>
      <c r="T96" s="21"/>
    </row>
    <row r="97" spans="2:20" x14ac:dyDescent="0.35">
      <c r="B97" s="9" t="s">
        <v>29</v>
      </c>
      <c r="C97" s="1" t="s">
        <v>62</v>
      </c>
      <c r="D97" s="1" t="s">
        <v>13</v>
      </c>
      <c r="E97" s="2">
        <f>'[1]EBL-2018'!$L18*[1]Inputs!N$12</f>
        <v>0</v>
      </c>
      <c r="F97" s="11">
        <f>'[1]EBL-2018'!$L18*[1]Inputs!B$12</f>
        <v>0</v>
      </c>
      <c r="G97" s="11">
        <f>'[1]EBL-2018'!$L18*[1]Inputs!C$12</f>
        <v>0</v>
      </c>
      <c r="H97" s="11">
        <f>'[1]EBL-2018'!$L18*[1]Inputs!D$12</f>
        <v>0</v>
      </c>
      <c r="I97" s="11">
        <f>'[1]EBL-2018'!$L18*[1]Inputs!E$12</f>
        <v>0</v>
      </c>
      <c r="J97" s="10">
        <f t="shared" si="12"/>
        <v>0</v>
      </c>
      <c r="L97" s="21"/>
      <c r="M97" s="21"/>
      <c r="N97" s="21"/>
      <c r="O97" s="21"/>
      <c r="P97" s="21"/>
      <c r="Q97" s="21"/>
      <c r="R97" s="21"/>
      <c r="S97" s="21"/>
      <c r="T97" s="21"/>
    </row>
    <row r="98" spans="2:20" x14ac:dyDescent="0.35">
      <c r="B98" s="9" t="s">
        <v>29</v>
      </c>
      <c r="C98" s="1" t="s">
        <v>62</v>
      </c>
      <c r="D98" s="1" t="s">
        <v>14</v>
      </c>
      <c r="E98" s="2">
        <f>'[1]EBL-2018'!$L19*[1]Inputs!N$12</f>
        <v>0</v>
      </c>
      <c r="F98" s="11">
        <f>'[1]EBL-2018'!$L19*[1]Inputs!B$12</f>
        <v>0</v>
      </c>
      <c r="G98" s="11">
        <f>'[1]EBL-2018'!$L19*[1]Inputs!C$12</f>
        <v>0</v>
      </c>
      <c r="H98" s="11">
        <f>'[1]EBL-2018'!$L19*[1]Inputs!D$12</f>
        <v>0</v>
      </c>
      <c r="I98" s="11">
        <f>'[1]EBL-2018'!$L19*[1]Inputs!E$12</f>
        <v>0</v>
      </c>
      <c r="J98" s="10">
        <f t="shared" si="12"/>
        <v>0</v>
      </c>
      <c r="L98" s="21"/>
      <c r="M98" s="21"/>
      <c r="N98" s="21"/>
      <c r="O98" s="21"/>
      <c r="P98" s="21"/>
      <c r="Q98" s="21"/>
      <c r="R98" s="21"/>
      <c r="S98" s="21"/>
      <c r="T98" s="21"/>
    </row>
    <row r="99" spans="2:20" x14ac:dyDescent="0.35">
      <c r="B99" s="9" t="s">
        <v>29</v>
      </c>
      <c r="C99" s="1" t="s">
        <v>62</v>
      </c>
      <c r="D99" s="1" t="s">
        <v>15</v>
      </c>
      <c r="E99" s="2">
        <f>'[1]EBL-2018'!$L20*[1]Inputs!N$12</f>
        <v>0</v>
      </c>
      <c r="F99" s="11">
        <f>'[1]EBL-2018'!$L20*[1]Inputs!B$12</f>
        <v>0</v>
      </c>
      <c r="G99" s="11">
        <f>'[1]EBL-2018'!$L20*[1]Inputs!C$12</f>
        <v>0</v>
      </c>
      <c r="H99" s="11">
        <f>'[1]EBL-2018'!$L20*[1]Inputs!D$12</f>
        <v>0</v>
      </c>
      <c r="I99" s="11">
        <f>'[1]EBL-2018'!$L20*[1]Inputs!E$12</f>
        <v>0</v>
      </c>
      <c r="J99" s="10">
        <f t="shared" si="12"/>
        <v>0</v>
      </c>
      <c r="L99" s="21"/>
      <c r="M99" s="21"/>
      <c r="N99" s="21"/>
      <c r="O99" s="21"/>
      <c r="P99" s="21"/>
      <c r="Q99" s="21"/>
      <c r="R99" s="21"/>
      <c r="S99" s="21"/>
      <c r="T99" s="21"/>
    </row>
    <row r="100" spans="2:20" x14ac:dyDescent="0.35">
      <c r="B100" s="9" t="s">
        <v>29</v>
      </c>
      <c r="C100" s="1" t="s">
        <v>62</v>
      </c>
      <c r="D100" s="1" t="s">
        <v>16</v>
      </c>
      <c r="E100" s="2">
        <f>'[1]EBL-2018'!$L21*[1]Inputs!N$12</f>
        <v>0</v>
      </c>
      <c r="F100" s="11">
        <f>'[1]EBL-2018'!$L21*[1]Inputs!B$12</f>
        <v>0</v>
      </c>
      <c r="G100" s="11">
        <f>'[1]EBL-2018'!$L21*[1]Inputs!C$12</f>
        <v>0</v>
      </c>
      <c r="H100" s="11">
        <f>'[1]EBL-2018'!$L21*[1]Inputs!D$12</f>
        <v>0</v>
      </c>
      <c r="I100" s="11">
        <f>'[1]EBL-2018'!$L21*[1]Inputs!E$12</f>
        <v>0</v>
      </c>
      <c r="J100" s="10">
        <f t="shared" si="12"/>
        <v>0</v>
      </c>
      <c r="L100" s="21"/>
      <c r="M100" s="21"/>
      <c r="N100" s="21"/>
      <c r="O100" s="21"/>
      <c r="P100" s="21"/>
      <c r="Q100" s="21"/>
      <c r="R100" s="21"/>
      <c r="S100" s="21"/>
      <c r="T100" s="21"/>
    </row>
    <row r="101" spans="2:20" x14ac:dyDescent="0.35">
      <c r="B101" s="9" t="s">
        <v>29</v>
      </c>
      <c r="C101" s="1" t="s">
        <v>62</v>
      </c>
      <c r="D101" s="1" t="s">
        <v>17</v>
      </c>
      <c r="E101" s="2">
        <f>'[1]EBL-2018'!$L22*[1]Inputs!N$12</f>
        <v>0</v>
      </c>
      <c r="F101" s="11">
        <f>'[1]EBL-2018'!$L22*[1]Inputs!B$12</f>
        <v>0</v>
      </c>
      <c r="G101" s="11">
        <f>'[1]EBL-2018'!$L22*[1]Inputs!C$12</f>
        <v>0</v>
      </c>
      <c r="H101" s="11">
        <f>'[1]EBL-2018'!$L22*[1]Inputs!D$12</f>
        <v>0</v>
      </c>
      <c r="I101" s="11">
        <f>'[1]EBL-2018'!$L22*[1]Inputs!E$12</f>
        <v>0</v>
      </c>
      <c r="J101" s="10">
        <f t="shared" si="12"/>
        <v>0</v>
      </c>
      <c r="L101" s="21"/>
      <c r="M101" s="21"/>
      <c r="N101" s="21"/>
      <c r="O101" s="21"/>
      <c r="P101" s="21"/>
      <c r="Q101" s="21"/>
      <c r="R101" s="21"/>
      <c r="S101" s="21"/>
      <c r="T101" s="21"/>
    </row>
    <row r="102" spans="2:20" x14ac:dyDescent="0.35">
      <c r="B102" s="9" t="s">
        <v>29</v>
      </c>
      <c r="C102" s="1" t="s">
        <v>62</v>
      </c>
      <c r="D102" s="1" t="s">
        <v>18</v>
      </c>
      <c r="E102" s="2">
        <f>'[1]EBL-2018'!$L23*[1]Inputs!N$12</f>
        <v>0</v>
      </c>
      <c r="F102" s="11">
        <f>'[1]EBL-2018'!$L23*[1]Inputs!B$12</f>
        <v>0</v>
      </c>
      <c r="G102" s="11">
        <f>'[1]EBL-2018'!$L23*[1]Inputs!C$12</f>
        <v>0</v>
      </c>
      <c r="H102" s="11">
        <f>'[1]EBL-2018'!$L23*[1]Inputs!D$12</f>
        <v>0</v>
      </c>
      <c r="I102" s="11">
        <f>'[1]EBL-2018'!$L23*[1]Inputs!E$12</f>
        <v>0</v>
      </c>
      <c r="J102" s="10">
        <f t="shared" si="12"/>
        <v>0</v>
      </c>
      <c r="L102" s="21"/>
      <c r="M102" s="21"/>
      <c r="N102" s="21"/>
      <c r="O102" s="21"/>
      <c r="P102" s="21"/>
      <c r="Q102" s="21"/>
      <c r="R102" s="21"/>
      <c r="S102" s="21"/>
      <c r="T102" s="21"/>
    </row>
    <row r="103" spans="2:20" x14ac:dyDescent="0.35">
      <c r="B103" s="9" t="s">
        <v>29</v>
      </c>
      <c r="C103" s="1" t="s">
        <v>62</v>
      </c>
      <c r="D103" s="1" t="s">
        <v>19</v>
      </c>
      <c r="E103" s="2">
        <f>'[1]EBL-2018'!$L24*[1]Inputs!N$12</f>
        <v>0</v>
      </c>
      <c r="F103" s="11">
        <f>'[1]EBL-2018'!$L24*[1]Inputs!B$12</f>
        <v>0</v>
      </c>
      <c r="G103" s="11">
        <f>'[1]EBL-2018'!$L24*[1]Inputs!C$12</f>
        <v>0</v>
      </c>
      <c r="H103" s="11">
        <f>'[1]EBL-2018'!$L24*[1]Inputs!D$12</f>
        <v>0</v>
      </c>
      <c r="I103" s="11">
        <f>'[1]EBL-2018'!$L24*[1]Inputs!E$12</f>
        <v>0</v>
      </c>
      <c r="J103" s="10">
        <f t="shared" si="12"/>
        <v>0</v>
      </c>
      <c r="L103" s="21"/>
      <c r="M103" s="21"/>
      <c r="N103" s="21"/>
      <c r="O103" s="21"/>
      <c r="P103" s="21"/>
      <c r="Q103" s="21"/>
      <c r="R103" s="21"/>
      <c r="S103" s="21"/>
      <c r="T103" s="21"/>
    </row>
    <row r="104" spans="2:20" x14ac:dyDescent="0.35">
      <c r="B104" s="9" t="s">
        <v>29</v>
      </c>
      <c r="C104" s="1" t="s">
        <v>62</v>
      </c>
      <c r="D104" s="1" t="s">
        <v>20</v>
      </c>
      <c r="E104" s="2">
        <v>14.385480000000001</v>
      </c>
      <c r="F104" s="2">
        <v>12.829599999999999</v>
      </c>
      <c r="G104" s="2">
        <v>1.5768</v>
      </c>
      <c r="H104" s="2">
        <v>15.127560000000001</v>
      </c>
      <c r="I104" s="2">
        <v>1.3320000000000001</v>
      </c>
      <c r="J104" s="10">
        <f>SUM(E104:I104)</f>
        <v>45.251440000000002</v>
      </c>
      <c r="L104" s="21"/>
      <c r="M104" s="21"/>
      <c r="N104" s="21"/>
      <c r="O104" s="21"/>
      <c r="P104" s="21"/>
      <c r="Q104" s="21"/>
      <c r="R104" s="21"/>
      <c r="S104" s="21"/>
      <c r="T104" s="21"/>
    </row>
    <row r="105" spans="2:20" x14ac:dyDescent="0.35">
      <c r="B105" s="12" t="s">
        <v>29</v>
      </c>
      <c r="C105" s="13" t="s">
        <v>62</v>
      </c>
      <c r="D105" s="13" t="s">
        <v>21</v>
      </c>
      <c r="E105" s="16">
        <f>SUM(E95:E104)</f>
        <v>45.569960000000002</v>
      </c>
      <c r="F105" s="16">
        <f t="shared" ref="F105:J105" si="13">SUM(F95:F104)</f>
        <v>45.693600000000004</v>
      </c>
      <c r="G105" s="16">
        <f t="shared" si="13"/>
        <v>2.6936999999999998</v>
      </c>
      <c r="H105" s="16">
        <f t="shared" si="13"/>
        <v>58.149060000000006</v>
      </c>
      <c r="I105" s="16">
        <f t="shared" si="13"/>
        <v>4.9580000000000002</v>
      </c>
      <c r="J105" s="15">
        <f t="shared" si="13"/>
        <v>157.06432000000001</v>
      </c>
      <c r="L105" s="21"/>
      <c r="M105" s="21"/>
      <c r="N105" s="21"/>
      <c r="O105" s="21"/>
      <c r="P105" s="21"/>
      <c r="Q105" s="21"/>
      <c r="R105" s="21"/>
      <c r="S105" s="21"/>
      <c r="T105" s="21"/>
    </row>
    <row r="106" spans="2:20" x14ac:dyDescent="0.35">
      <c r="B106" s="9" t="s">
        <v>30</v>
      </c>
      <c r="C106" s="1" t="s">
        <v>62</v>
      </c>
      <c r="D106" s="1" t="s">
        <v>9</v>
      </c>
      <c r="E106" s="2">
        <f>'[1]EBL-2018'!$M16*[1]Inputs!N$13</f>
        <v>52.597356195491194</v>
      </c>
      <c r="F106" s="28">
        <f>'[1]EBL-2018'!$M16*[1]Inputs!B$13</f>
        <v>25.771763040974164</v>
      </c>
      <c r="G106" s="28">
        <f>'[1]EBL-2018'!$M16*[1]Inputs!C$13</f>
        <v>4.2871638966595356</v>
      </c>
      <c r="H106" s="28">
        <f>'[1]EBL-2018'!$M16*[1]Inputs!D$13</f>
        <v>25.015536218528879</v>
      </c>
      <c r="I106" s="28">
        <f>'[1]EBL-2018'!$M16*[1]Inputs!E$13</f>
        <v>3.5551374691459605</v>
      </c>
      <c r="J106" s="10">
        <f t="shared" si="12"/>
        <v>111.22695682079974</v>
      </c>
      <c r="L106" s="21"/>
      <c r="M106" s="21"/>
      <c r="N106" s="21"/>
      <c r="O106" s="21"/>
      <c r="P106" s="21"/>
      <c r="Q106" s="21"/>
      <c r="R106" s="21"/>
      <c r="S106" s="21"/>
      <c r="T106" s="21"/>
    </row>
    <row r="107" spans="2:20" x14ac:dyDescent="0.35">
      <c r="B107" s="9" t="s">
        <v>30</v>
      </c>
      <c r="C107" s="1" t="s">
        <v>62</v>
      </c>
      <c r="D107" s="1" t="s">
        <v>10</v>
      </c>
      <c r="E107" s="2">
        <f>'[1]EBL-2018'!$M17*[1]Inputs!N$13</f>
        <v>32.110338719763043</v>
      </c>
      <c r="F107" s="28">
        <f>'[1]EBL-2018'!$M17*[1]Inputs!B$13</f>
        <v>15.733491196313972</v>
      </c>
      <c r="G107" s="28">
        <f>'[1]EBL-2018'!$M17*[1]Inputs!C$13</f>
        <v>2.6172852558828366</v>
      </c>
      <c r="H107" s="28">
        <f>'[1]EBL-2018'!$M17*[1]Inputs!D$13</f>
        <v>15.27181971367451</v>
      </c>
      <c r="I107" s="28">
        <f>'[1]EBL-2018'!$M17*[1]Inputs!E$13</f>
        <v>2.1703879545828539</v>
      </c>
      <c r="J107" s="10">
        <f t="shared" si="12"/>
        <v>67.903322840217214</v>
      </c>
      <c r="L107" s="21"/>
      <c r="M107" s="21"/>
      <c r="N107" s="21"/>
      <c r="O107" s="21"/>
      <c r="P107" s="21"/>
      <c r="Q107" s="21"/>
      <c r="R107" s="21"/>
      <c r="S107" s="21"/>
      <c r="T107" s="21"/>
    </row>
    <row r="108" spans="2:20" x14ac:dyDescent="0.35">
      <c r="B108" s="9" t="s">
        <v>30</v>
      </c>
      <c r="C108" s="1" t="s">
        <v>62</v>
      </c>
      <c r="D108" s="1" t="s">
        <v>13</v>
      </c>
      <c r="E108" s="2">
        <f>'[1]EBL-2018'!$M18*[1]Inputs!N$13</f>
        <v>0</v>
      </c>
      <c r="F108" s="28">
        <f>'[1]EBL-2018'!$M18*[1]Inputs!B$13</f>
        <v>0</v>
      </c>
      <c r="G108" s="28">
        <f>'[1]EBL-2018'!$M18*[1]Inputs!C$13</f>
        <v>0</v>
      </c>
      <c r="H108" s="28">
        <f>'[1]EBL-2018'!$M18*[1]Inputs!D$13</f>
        <v>0</v>
      </c>
      <c r="I108" s="28">
        <f>'[1]EBL-2018'!$M18*[1]Inputs!E$13</f>
        <v>0</v>
      </c>
      <c r="J108" s="10">
        <f t="shared" si="12"/>
        <v>0</v>
      </c>
    </row>
    <row r="109" spans="2:20" x14ac:dyDescent="0.35">
      <c r="B109" s="9" t="s">
        <v>30</v>
      </c>
      <c r="C109" s="1" t="s">
        <v>62</v>
      </c>
      <c r="D109" s="1" t="s">
        <v>14</v>
      </c>
      <c r="E109" s="2">
        <f>'[1]EBL-2018'!$M19*[1]Inputs!N$13</f>
        <v>8.1143940760243538</v>
      </c>
      <c r="F109" s="28">
        <f>'[1]EBL-2018'!$M19*[1]Inputs!B$13</f>
        <v>3.9759078492677307</v>
      </c>
      <c r="G109" s="28">
        <f>'[1]EBL-2018'!$M19*[1]Inputs!C$13</f>
        <v>0.6613970709231527</v>
      </c>
      <c r="H109" s="28">
        <f>'[1]EBL-2018'!$M19*[1]Inputs!D$13</f>
        <v>3.8592418627612308</v>
      </c>
      <c r="I109" s="28">
        <f>'[1]EBL-2018'!$M19*[1]Inputs!E$13</f>
        <v>0.54846457133454019</v>
      </c>
      <c r="J109" s="10">
        <f t="shared" si="12"/>
        <v>17.159405430311011</v>
      </c>
      <c r="L109" s="11"/>
      <c r="M109" s="11"/>
      <c r="N109" s="11"/>
      <c r="O109" s="11"/>
      <c r="P109" s="11"/>
      <c r="Q109" s="11"/>
      <c r="R109" s="11"/>
      <c r="S109" s="11"/>
      <c r="T109" s="11"/>
    </row>
    <row r="110" spans="2:20" x14ac:dyDescent="0.35">
      <c r="B110" s="9" t="s">
        <v>30</v>
      </c>
      <c r="C110" s="1" t="s">
        <v>62</v>
      </c>
      <c r="D110" s="1" t="s">
        <v>15</v>
      </c>
      <c r="E110" s="2">
        <f>'[1]EBL-2018'!$M20*[1]Inputs!N$13</f>
        <v>0.74930215566891556</v>
      </c>
      <c r="F110" s="28">
        <f>'[1]EBL-2018'!$M20*[1]Inputs!B$13</f>
        <v>0.36714464373868683</v>
      </c>
      <c r="G110" s="28">
        <f>'[1]EBL-2018'!$M20*[1]Inputs!C$13</f>
        <v>6.1074954747408247E-2</v>
      </c>
      <c r="H110" s="28">
        <f>'[1]EBL-2018'!$M20*[1]Inputs!D$13</f>
        <v>0.35637143327299653</v>
      </c>
      <c r="I110" s="28">
        <f>'[1]EBL-2018'!$M20*[1]Inputs!E$13</f>
        <v>5.0646503208820144E-2</v>
      </c>
      <c r="J110" s="10">
        <f t="shared" si="12"/>
        <v>1.5845396906368274</v>
      </c>
      <c r="L110" s="21"/>
      <c r="M110" s="21"/>
      <c r="N110" s="21"/>
      <c r="O110" s="21"/>
      <c r="P110" s="21"/>
      <c r="Q110" s="21"/>
      <c r="R110" s="21"/>
      <c r="S110" s="21"/>
      <c r="T110" s="21"/>
    </row>
    <row r="111" spans="2:20" x14ac:dyDescent="0.35">
      <c r="B111" s="9" t="s">
        <v>30</v>
      </c>
      <c r="C111" s="1" t="s">
        <v>62</v>
      </c>
      <c r="D111" s="1" t="s">
        <v>16</v>
      </c>
      <c r="E111" s="2">
        <f>'[1]EBL-2018'!$M21*[1]Inputs!N$13</f>
        <v>13.067098568372552</v>
      </c>
      <c r="F111" s="28">
        <f>'[1]EBL-2018'!$M21*[1]Inputs!B$13</f>
        <v>6.4026443969063687</v>
      </c>
      <c r="G111" s="28">
        <f>'[1]EBL-2018'!$M21*[1]Inputs!C$13</f>
        <v>1.0650876254730952</v>
      </c>
      <c r="H111" s="28">
        <f>'[1]EBL-2018'!$M21*[1]Inputs!D$13</f>
        <v>6.2147701168339635</v>
      </c>
      <c r="I111" s="28">
        <f>'[1]EBL-2018'!$M21*[1]Inputs!E$13</f>
        <v>0.88322560473918066</v>
      </c>
      <c r="J111" s="10">
        <f t="shared" si="12"/>
        <v>27.632826312325161</v>
      </c>
      <c r="L111" s="21"/>
      <c r="M111" s="21"/>
      <c r="N111" s="21"/>
      <c r="O111" s="21"/>
      <c r="P111" s="21"/>
      <c r="Q111" s="21"/>
      <c r="R111" s="21"/>
      <c r="S111" s="21"/>
      <c r="T111" s="21"/>
    </row>
    <row r="112" spans="2:20" x14ac:dyDescent="0.35">
      <c r="B112" s="9" t="s">
        <v>30</v>
      </c>
      <c r="C112" s="1" t="s">
        <v>62</v>
      </c>
      <c r="D112" s="1" t="s">
        <v>17</v>
      </c>
      <c r="E112" s="2">
        <f>'[1]EBL-2018'!$M22*[1]Inputs!N$13</f>
        <v>3.344446207010038</v>
      </c>
      <c r="F112" s="28">
        <f>'[1]EBL-2018'!$M22*[1]Inputs!B$13</f>
        <v>1.6387187757116999</v>
      </c>
      <c r="G112" s="28">
        <f>'[1]EBL-2018'!$M22*[1]Inputs!C$13</f>
        <v>0.27260284679940755</v>
      </c>
      <c r="H112" s="28">
        <f>'[1]EBL-2018'!$M22*[1]Inputs!D$13</f>
        <v>1.5906334704623992</v>
      </c>
      <c r="I112" s="28">
        <f>'[1]EBL-2018'!$M22*[1]Inputs!E$13</f>
        <v>0.22605634359058752</v>
      </c>
      <c r="J112" s="10">
        <f t="shared" si="12"/>
        <v>7.0724576435741326</v>
      </c>
      <c r="L112" s="21"/>
      <c r="M112" s="21"/>
      <c r="N112" s="21"/>
      <c r="O112" s="21"/>
      <c r="P112" s="21"/>
      <c r="Q112" s="21"/>
      <c r="R112" s="21"/>
      <c r="S112" s="21"/>
      <c r="T112" s="21"/>
    </row>
    <row r="113" spans="2:20" x14ac:dyDescent="0.35">
      <c r="B113" s="9" t="s">
        <v>30</v>
      </c>
      <c r="C113" s="1" t="s">
        <v>62</v>
      </c>
      <c r="D113" s="1" t="s">
        <v>18</v>
      </c>
      <c r="E113" s="2">
        <f>'[1]EBL-2018'!$M23*[1]Inputs!N$13</f>
        <v>0</v>
      </c>
      <c r="F113" s="28">
        <f>'[1]EBL-2018'!$M23*[1]Inputs!B$13</f>
        <v>0</v>
      </c>
      <c r="G113" s="28">
        <f>'[1]EBL-2018'!$M23*[1]Inputs!C$13</f>
        <v>0</v>
      </c>
      <c r="H113" s="28">
        <f>'[1]EBL-2018'!$M23*[1]Inputs!D$13</f>
        <v>0</v>
      </c>
      <c r="I113" s="28">
        <f>'[1]EBL-2018'!$M23*[1]Inputs!E$13</f>
        <v>0</v>
      </c>
      <c r="J113" s="10">
        <f t="shared" si="12"/>
        <v>0</v>
      </c>
      <c r="L113" s="21"/>
      <c r="M113" s="21"/>
      <c r="N113" s="21"/>
      <c r="O113" s="21"/>
      <c r="P113" s="21"/>
      <c r="Q113" s="21"/>
      <c r="R113" s="21"/>
      <c r="S113" s="21"/>
      <c r="T113" s="21"/>
    </row>
    <row r="114" spans="2:20" x14ac:dyDescent="0.35">
      <c r="B114" s="9" t="s">
        <v>30</v>
      </c>
      <c r="C114" s="1" t="s">
        <v>62</v>
      </c>
      <c r="D114" s="1" t="s">
        <v>19</v>
      </c>
      <c r="E114" s="2">
        <f>'[1]EBL-2018'!$M24*[1]Inputs!N$13</f>
        <v>1.0782640776699031</v>
      </c>
      <c r="F114" s="28">
        <f>'[1]EBL-2018'!$M24*[1]Inputs!B$13</f>
        <v>0.52833009708737866</v>
      </c>
      <c r="G114" s="28">
        <f>'[1]EBL-2018'!$M24*[1]Inputs!C$13</f>
        <v>8.7888349514563105E-2</v>
      </c>
      <c r="H114" s="28">
        <f>'[1]EBL-2018'!$M24*[1]Inputs!D$13</f>
        <v>0.51282718446601949</v>
      </c>
      <c r="I114" s="28">
        <f>'[1]EBL-2018'!$M24*[1]Inputs!E$13</f>
        <v>7.2881553398058269E-2</v>
      </c>
      <c r="J114" s="10">
        <f t="shared" si="12"/>
        <v>2.2801912621359226</v>
      </c>
      <c r="L114" s="21"/>
      <c r="M114" s="21"/>
      <c r="N114" s="21"/>
      <c r="O114" s="21"/>
      <c r="P114" s="21"/>
      <c r="Q114" s="21"/>
      <c r="R114" s="21"/>
      <c r="S114" s="21"/>
      <c r="T114" s="21"/>
    </row>
    <row r="115" spans="2:20" x14ac:dyDescent="0.35">
      <c r="B115" s="9" t="s">
        <v>30</v>
      </c>
      <c r="C115" s="1" t="s">
        <v>62</v>
      </c>
      <c r="D115" s="1" t="s">
        <v>20</v>
      </c>
      <c r="E115" s="2">
        <v>42.128444000000002</v>
      </c>
      <c r="F115" s="2">
        <v>21.243949999999998</v>
      </c>
      <c r="G115" s="2">
        <v>12.78</v>
      </c>
      <c r="H115" s="2">
        <v>18.573408000000001</v>
      </c>
      <c r="I115" s="2">
        <v>2.7576000000000001</v>
      </c>
      <c r="J115" s="10">
        <f>SUM(E115:I115)</f>
        <v>97.483401999999998</v>
      </c>
      <c r="L115" s="21"/>
      <c r="M115" s="21"/>
      <c r="N115" s="21"/>
      <c r="O115" s="21"/>
      <c r="P115" s="21"/>
      <c r="Q115" s="21"/>
      <c r="R115" s="21"/>
      <c r="S115" s="21"/>
      <c r="T115" s="21"/>
    </row>
    <row r="116" spans="2:20" x14ac:dyDescent="0.35">
      <c r="B116" s="12" t="s">
        <v>30</v>
      </c>
      <c r="C116" s="13" t="s">
        <v>62</v>
      </c>
      <c r="D116" s="13" t="s">
        <v>21</v>
      </c>
      <c r="E116" s="16">
        <f>SUM(E106:E115)</f>
        <v>153.18964399999999</v>
      </c>
      <c r="F116" s="16">
        <f t="shared" ref="F116:J116" si="14">SUM(F106:F115)</f>
        <v>75.66194999999999</v>
      </c>
      <c r="G116" s="16">
        <f t="shared" si="14"/>
        <v>21.832499999999996</v>
      </c>
      <c r="H116" s="16">
        <f t="shared" si="14"/>
        <v>71.394608000000005</v>
      </c>
      <c r="I116" s="16">
        <f t="shared" si="14"/>
        <v>10.264400000000002</v>
      </c>
      <c r="J116" s="15">
        <f t="shared" si="14"/>
        <v>332.34310200000004</v>
      </c>
      <c r="L116" s="21"/>
      <c r="M116" s="21"/>
      <c r="N116" s="21"/>
      <c r="O116" s="21"/>
      <c r="P116" s="21"/>
      <c r="Q116" s="21"/>
      <c r="R116" s="21"/>
      <c r="S116" s="21"/>
      <c r="T116" s="21"/>
    </row>
    <row r="117" spans="2:20" x14ac:dyDescent="0.35">
      <c r="B117" s="9" t="s">
        <v>31</v>
      </c>
      <c r="C117" s="1" t="s">
        <v>62</v>
      </c>
      <c r="D117" s="1" t="s">
        <v>9</v>
      </c>
      <c r="E117" s="2">
        <f>'[1]EBL-2018'!$N16*[1]Inputs!N$14</f>
        <v>2.6165540322580654E-2</v>
      </c>
      <c r="F117" s="28">
        <f>'[1]EBL-2018'!$N16*[1]Inputs!B$14</f>
        <v>1.5981013824884798E-2</v>
      </c>
      <c r="G117" s="28">
        <f>'[1]EBL-2018'!$N16*[1]Inputs!C$14</f>
        <v>4.8332488479262685E-2</v>
      </c>
      <c r="H117" s="28">
        <f>'[1]EBL-2018'!$N16*[1]Inputs!D$14</f>
        <v>0.12900297235023048</v>
      </c>
      <c r="I117" s="28">
        <f>'[1]EBL-2018'!$N16*[1]Inputs!E$14</f>
        <v>9.246774193548391E-4</v>
      </c>
      <c r="J117" s="10">
        <f t="shared" si="12"/>
        <v>0.22040669239631347</v>
      </c>
      <c r="L117" s="21"/>
      <c r="M117" s="21"/>
      <c r="N117" s="21"/>
      <c r="O117" s="21"/>
      <c r="P117" s="21"/>
      <c r="Q117" s="21"/>
      <c r="R117" s="21"/>
      <c r="S117" s="21"/>
      <c r="T117" s="21"/>
    </row>
    <row r="118" spans="2:20" x14ac:dyDescent="0.35">
      <c r="B118" s="9" t="s">
        <v>31</v>
      </c>
      <c r="C118" s="1" t="s">
        <v>62</v>
      </c>
      <c r="D118" s="1" t="s">
        <v>10</v>
      </c>
      <c r="E118" s="2">
        <f>'[1]EBL-2018'!$N17*[1]Inputs!N$14</f>
        <v>0.70937687096774227</v>
      </c>
      <c r="F118" s="28">
        <f>'[1]EBL-2018'!$N17*[1]Inputs!B$14</f>
        <v>0.43326304147465455</v>
      </c>
      <c r="G118" s="28">
        <f>'[1]EBL-2018'!$N17*[1]Inputs!C$14</f>
        <v>1.3103474654377885</v>
      </c>
      <c r="H118" s="28">
        <f>'[1]EBL-2018'!$N17*[1]Inputs!D$14</f>
        <v>3.4974139170506926</v>
      </c>
      <c r="I118" s="28">
        <f>'[1]EBL-2018'!$N17*[1]Inputs!E$14</f>
        <v>2.506903225806453E-2</v>
      </c>
      <c r="J118" s="10">
        <f t="shared" si="12"/>
        <v>5.9754703271889422</v>
      </c>
      <c r="L118" s="21"/>
      <c r="M118" s="21"/>
      <c r="N118" s="21"/>
      <c r="O118" s="21"/>
      <c r="P118" s="21"/>
      <c r="Q118" s="21"/>
      <c r="R118" s="21"/>
      <c r="S118" s="21"/>
      <c r="T118" s="21"/>
    </row>
    <row r="119" spans="2:20" x14ac:dyDescent="0.35">
      <c r="B119" s="9" t="s">
        <v>31</v>
      </c>
      <c r="C119" s="1" t="s">
        <v>62</v>
      </c>
      <c r="D119" s="1" t="s">
        <v>13</v>
      </c>
      <c r="E119" s="2">
        <f>'[1]EBL-2018'!$N18*[1]Inputs!N$14</f>
        <v>0</v>
      </c>
      <c r="F119" s="28">
        <f>'[1]EBL-2018'!$N18*[1]Inputs!B$14</f>
        <v>0</v>
      </c>
      <c r="G119" s="28">
        <f>'[1]EBL-2018'!$N18*[1]Inputs!C$14</f>
        <v>0</v>
      </c>
      <c r="H119" s="28">
        <f>'[1]EBL-2018'!$N18*[1]Inputs!D$14</f>
        <v>0</v>
      </c>
      <c r="I119" s="28">
        <f>'[1]EBL-2018'!$N18*[1]Inputs!E$14</f>
        <v>0</v>
      </c>
      <c r="J119" s="10">
        <f t="shared" si="12"/>
        <v>0</v>
      </c>
      <c r="L119" s="21"/>
      <c r="M119" s="21"/>
      <c r="N119" s="21"/>
      <c r="O119" s="21"/>
      <c r="P119" s="21"/>
      <c r="Q119" s="21"/>
      <c r="R119" s="21"/>
      <c r="S119" s="21"/>
      <c r="T119" s="21"/>
    </row>
    <row r="120" spans="2:20" x14ac:dyDescent="0.35">
      <c r="B120" s="9" t="s">
        <v>31</v>
      </c>
      <c r="C120" s="1" t="s">
        <v>62</v>
      </c>
      <c r="D120" s="1" t="s">
        <v>14</v>
      </c>
      <c r="E120" s="2">
        <f>'[1]EBL-2018'!$N19*[1]Inputs!N$14</f>
        <v>0</v>
      </c>
      <c r="F120" s="28">
        <f>'[1]EBL-2018'!$N19*[1]Inputs!B$14</f>
        <v>0</v>
      </c>
      <c r="G120" s="28">
        <f>'[1]EBL-2018'!$N19*[1]Inputs!C$14</f>
        <v>0</v>
      </c>
      <c r="H120" s="28">
        <f>'[1]EBL-2018'!$N19*[1]Inputs!D$14</f>
        <v>0</v>
      </c>
      <c r="I120" s="28">
        <f>'[1]EBL-2018'!$N19*[1]Inputs!E$14</f>
        <v>0</v>
      </c>
      <c r="J120" s="10">
        <f t="shared" si="12"/>
        <v>0</v>
      </c>
      <c r="L120" s="21"/>
      <c r="M120" s="21"/>
      <c r="N120" s="21"/>
      <c r="O120" s="21"/>
      <c r="P120" s="21"/>
      <c r="Q120" s="21"/>
      <c r="R120" s="21"/>
      <c r="S120" s="21"/>
      <c r="T120" s="21"/>
    </row>
    <row r="121" spans="2:20" x14ac:dyDescent="0.35">
      <c r="B121" s="9" t="s">
        <v>31</v>
      </c>
      <c r="C121" s="1" t="s">
        <v>62</v>
      </c>
      <c r="D121" s="1" t="s">
        <v>15</v>
      </c>
      <c r="E121" s="2">
        <f>'[1]EBL-2018'!$N20*[1]Inputs!N$14</f>
        <v>0</v>
      </c>
      <c r="F121" s="28">
        <f>'[1]EBL-2018'!$N20*[1]Inputs!B$14</f>
        <v>0</v>
      </c>
      <c r="G121" s="28">
        <f>'[1]EBL-2018'!$N20*[1]Inputs!C$14</f>
        <v>0</v>
      </c>
      <c r="H121" s="28">
        <f>'[1]EBL-2018'!$N20*[1]Inputs!D$14</f>
        <v>0</v>
      </c>
      <c r="I121" s="28">
        <f>'[1]EBL-2018'!$N20*[1]Inputs!E$14</f>
        <v>0</v>
      </c>
      <c r="J121" s="10">
        <f t="shared" si="12"/>
        <v>0</v>
      </c>
      <c r="L121" s="21"/>
      <c r="M121" s="21"/>
      <c r="N121" s="21"/>
      <c r="O121" s="21"/>
      <c r="P121" s="21"/>
      <c r="Q121" s="21"/>
      <c r="R121" s="21"/>
      <c r="S121" s="21"/>
      <c r="T121" s="21"/>
    </row>
    <row r="122" spans="2:20" x14ac:dyDescent="0.35">
      <c r="B122" s="9" t="s">
        <v>31</v>
      </c>
      <c r="C122" s="1" t="s">
        <v>62</v>
      </c>
      <c r="D122" s="1" t="s">
        <v>16</v>
      </c>
      <c r="E122" s="2">
        <f>'[1]EBL-2018'!$N21*[1]Inputs!N$14</f>
        <v>0.51458895967741958</v>
      </c>
      <c r="F122" s="28">
        <f>'[1]EBL-2018'!$N21*[1]Inputs!B$14</f>
        <v>0.31429327188940104</v>
      </c>
      <c r="G122" s="28">
        <f>'[1]EBL-2018'!$N21*[1]Inputs!C$14</f>
        <v>0.95053894009216611</v>
      </c>
      <c r="H122" s="28">
        <f>'[1]EBL-2018'!$N21*[1]Inputs!D$14</f>
        <v>2.5370584562211991</v>
      </c>
      <c r="I122" s="28">
        <f>'[1]EBL-2018'!$N21*[1]Inputs!E$14</f>
        <v>1.8185322580645168E-2</v>
      </c>
      <c r="J122" s="10">
        <f t="shared" si="12"/>
        <v>4.334664950460831</v>
      </c>
      <c r="L122" s="21"/>
      <c r="M122" s="21"/>
      <c r="N122" s="21"/>
      <c r="O122" s="21"/>
      <c r="P122" s="21"/>
      <c r="Q122" s="21"/>
      <c r="R122" s="21"/>
      <c r="S122" s="21"/>
      <c r="T122" s="21"/>
    </row>
    <row r="123" spans="2:20" x14ac:dyDescent="0.35">
      <c r="B123" s="9" t="s">
        <v>31</v>
      </c>
      <c r="C123" s="1" t="s">
        <v>62</v>
      </c>
      <c r="D123" s="1" t="s">
        <v>17</v>
      </c>
      <c r="E123" s="2">
        <f>'[1]EBL-2018'!$N22*[1]Inputs!N$14</f>
        <v>5.8145645161290348E-3</v>
      </c>
      <c r="F123" s="28">
        <f>'[1]EBL-2018'!$N22*[1]Inputs!B$14</f>
        <v>3.5513364055299551E-3</v>
      </c>
      <c r="G123" s="28">
        <f>'[1]EBL-2018'!$N22*[1]Inputs!C$14</f>
        <v>1.0740552995391709E-2</v>
      </c>
      <c r="H123" s="28">
        <f>'[1]EBL-2018'!$N22*[1]Inputs!D$14</f>
        <v>2.8667327188940103E-2</v>
      </c>
      <c r="I123" s="28">
        <f>'[1]EBL-2018'!$N22*[1]Inputs!E$14</f>
        <v>2.0548387096774203E-4</v>
      </c>
      <c r="J123" s="10">
        <f t="shared" si="12"/>
        <v>4.8979264976958543E-2</v>
      </c>
      <c r="L123" s="21"/>
      <c r="M123" s="21"/>
      <c r="N123" s="21"/>
      <c r="O123" s="21"/>
      <c r="P123" s="21"/>
      <c r="Q123" s="21"/>
      <c r="R123" s="21"/>
      <c r="S123" s="21"/>
      <c r="T123" s="21"/>
    </row>
    <row r="124" spans="2:20" x14ac:dyDescent="0.35">
      <c r="B124" s="9" t="s">
        <v>31</v>
      </c>
      <c r="C124" s="1" t="s">
        <v>62</v>
      </c>
      <c r="D124" s="1" t="s">
        <v>18</v>
      </c>
      <c r="E124" s="2">
        <f>'[1]EBL-2018'!$N23*[1]Inputs!N$14</f>
        <v>0</v>
      </c>
      <c r="F124" s="28">
        <f>'[1]EBL-2018'!$N23*[1]Inputs!B$14</f>
        <v>0</v>
      </c>
      <c r="G124" s="28">
        <f>'[1]EBL-2018'!$N23*[1]Inputs!C$14</f>
        <v>0</v>
      </c>
      <c r="H124" s="28">
        <f>'[1]EBL-2018'!$N23*[1]Inputs!D$14</f>
        <v>0</v>
      </c>
      <c r="I124" s="28">
        <f>'[1]EBL-2018'!$N23*[1]Inputs!E$14</f>
        <v>0</v>
      </c>
      <c r="J124" s="10">
        <f t="shared" si="12"/>
        <v>0</v>
      </c>
      <c r="L124" s="21"/>
      <c r="M124" s="21"/>
      <c r="N124" s="21"/>
      <c r="O124" s="21"/>
      <c r="P124" s="21"/>
      <c r="Q124" s="21"/>
      <c r="R124" s="21"/>
      <c r="S124" s="21"/>
      <c r="T124" s="21"/>
    </row>
    <row r="125" spans="2:20" x14ac:dyDescent="0.35">
      <c r="B125" s="9" t="s">
        <v>31</v>
      </c>
      <c r="C125" s="1" t="s">
        <v>62</v>
      </c>
      <c r="D125" s="1" t="s">
        <v>19</v>
      </c>
      <c r="E125" s="2">
        <f>'[1]EBL-2018'!$N24*[1]Inputs!N$14</f>
        <v>5.8145645161290348E-3</v>
      </c>
      <c r="F125" s="28">
        <f>'[1]EBL-2018'!$N24*[1]Inputs!B$14</f>
        <v>3.5513364055299551E-3</v>
      </c>
      <c r="G125" s="28">
        <f>'[1]EBL-2018'!$N24*[1]Inputs!C$14</f>
        <v>1.0740552995391709E-2</v>
      </c>
      <c r="H125" s="28">
        <f>'[1]EBL-2018'!$N24*[1]Inputs!D$14</f>
        <v>2.8667327188940103E-2</v>
      </c>
      <c r="I125" s="28">
        <f>'[1]EBL-2018'!$N24*[1]Inputs!E$14</f>
        <v>2.0548387096774203E-4</v>
      </c>
      <c r="J125" s="10">
        <f t="shared" si="12"/>
        <v>4.8979264976958543E-2</v>
      </c>
      <c r="L125" s="21"/>
      <c r="M125" s="21"/>
      <c r="N125" s="21"/>
      <c r="O125" s="21"/>
      <c r="P125" s="21"/>
      <c r="Q125" s="21"/>
      <c r="R125" s="21"/>
      <c r="S125" s="21"/>
      <c r="T125" s="21"/>
    </row>
    <row r="126" spans="2:20" x14ac:dyDescent="0.35">
      <c r="B126" s="9" t="s">
        <v>31</v>
      </c>
      <c r="C126" s="1" t="s">
        <v>62</v>
      </c>
      <c r="D126" s="1" t="s">
        <v>20</v>
      </c>
      <c r="E126" s="2">
        <v>2.3620156560000001</v>
      </c>
      <c r="F126" s="2">
        <v>0.30084599999999995</v>
      </c>
      <c r="G126" s="2">
        <v>3.2904</v>
      </c>
      <c r="H126" s="2">
        <v>2.1874104000000001</v>
      </c>
      <c r="I126" s="2">
        <v>1.6380000000000002E-2</v>
      </c>
      <c r="J126" s="10">
        <f>SUM(E126:I126)</f>
        <v>8.1570520559999995</v>
      </c>
      <c r="L126" s="21"/>
      <c r="M126" s="21"/>
      <c r="N126" s="21"/>
      <c r="O126" s="21"/>
      <c r="P126" s="21"/>
      <c r="Q126" s="21"/>
      <c r="R126" s="21"/>
      <c r="S126" s="21"/>
      <c r="T126" s="21"/>
    </row>
    <row r="127" spans="2:20" x14ac:dyDescent="0.35">
      <c r="B127" s="12" t="s">
        <v>31</v>
      </c>
      <c r="C127" s="13" t="s">
        <v>62</v>
      </c>
      <c r="D127" s="13" t="s">
        <v>21</v>
      </c>
      <c r="E127" s="16">
        <f>SUM(E117:E126)</f>
        <v>3.6237761560000004</v>
      </c>
      <c r="F127" s="16">
        <f t="shared" ref="F127:J127" si="15">SUM(F117:F126)</f>
        <v>1.0714860000000002</v>
      </c>
      <c r="G127" s="16">
        <f t="shared" si="15"/>
        <v>5.6211000000000011</v>
      </c>
      <c r="H127" s="16">
        <f t="shared" si="15"/>
        <v>8.4082204000000029</v>
      </c>
      <c r="I127" s="16">
        <f t="shared" si="15"/>
        <v>6.0970000000000024E-2</v>
      </c>
      <c r="J127" s="15">
        <f t="shared" si="15"/>
        <v>18.785552556000006</v>
      </c>
      <c r="L127" s="21"/>
      <c r="M127" s="21"/>
      <c r="N127" s="21"/>
      <c r="O127" s="21"/>
      <c r="P127" s="21"/>
      <c r="Q127" s="21"/>
      <c r="R127" s="21"/>
      <c r="S127" s="21"/>
      <c r="T127" s="21"/>
    </row>
    <row r="128" spans="2:20" x14ac:dyDescent="0.35">
      <c r="B128" s="9" t="s">
        <v>32</v>
      </c>
      <c r="C128" s="1" t="s">
        <v>62</v>
      </c>
      <c r="D128" s="1" t="s">
        <v>9</v>
      </c>
      <c r="E128" s="2">
        <f>'[1]EBL-2018'!$O16*[1]Inputs!N$15</f>
        <v>0</v>
      </c>
      <c r="F128" s="28">
        <f>'[1]EBL-2018'!$O16*[1]Inputs!B$15</f>
        <v>0</v>
      </c>
      <c r="G128" s="28">
        <f>'[1]EBL-2018'!$O16*[1]Inputs!C$15</f>
        <v>0</v>
      </c>
      <c r="H128" s="28">
        <f>'[1]EBL-2018'!$O16*[1]Inputs!D$15</f>
        <v>0</v>
      </c>
      <c r="I128" s="28">
        <f>'[1]EBL-2018'!$O16*[1]Inputs!E$15</f>
        <v>0</v>
      </c>
      <c r="J128" s="10">
        <f t="shared" si="12"/>
        <v>0</v>
      </c>
      <c r="L128" s="21"/>
      <c r="M128" s="21"/>
      <c r="N128" s="21"/>
      <c r="O128" s="21"/>
      <c r="P128" s="21"/>
      <c r="Q128" s="21"/>
      <c r="R128" s="21"/>
      <c r="S128" s="21"/>
      <c r="T128" s="21"/>
    </row>
    <row r="129" spans="2:20" x14ac:dyDescent="0.35">
      <c r="B129" s="9" t="s">
        <v>32</v>
      </c>
      <c r="C129" s="1" t="s">
        <v>62</v>
      </c>
      <c r="D129" s="1" t="s">
        <v>10</v>
      </c>
      <c r="E129" s="2">
        <f>'[1]EBL-2018'!$O17*[1]Inputs!N$15</f>
        <v>0</v>
      </c>
      <c r="F129" s="28">
        <f>'[1]EBL-2018'!$O17*[1]Inputs!B$15</f>
        <v>0</v>
      </c>
      <c r="G129" s="28">
        <f>'[1]EBL-2018'!$O17*[1]Inputs!C$15</f>
        <v>0</v>
      </c>
      <c r="H129" s="28">
        <f>'[1]EBL-2018'!$O17*[1]Inputs!D$15</f>
        <v>0</v>
      </c>
      <c r="I129" s="28">
        <f>'[1]EBL-2018'!$O17*[1]Inputs!E$15</f>
        <v>0</v>
      </c>
      <c r="J129" s="10">
        <f t="shared" si="12"/>
        <v>0</v>
      </c>
      <c r="L129" s="21"/>
      <c r="M129" s="21"/>
      <c r="N129" s="21"/>
      <c r="O129" s="21"/>
      <c r="P129" s="21"/>
      <c r="Q129" s="21"/>
      <c r="R129" s="21"/>
      <c r="S129" s="21"/>
      <c r="T129" s="21"/>
    </row>
    <row r="130" spans="2:20" x14ac:dyDescent="0.35">
      <c r="B130" s="9" t="s">
        <v>32</v>
      </c>
      <c r="C130" s="1" t="s">
        <v>62</v>
      </c>
      <c r="D130" s="1" t="s">
        <v>13</v>
      </c>
      <c r="E130" s="2">
        <f>'[1]EBL-2018'!$O18*[1]Inputs!N$15</f>
        <v>0</v>
      </c>
      <c r="F130" s="28">
        <f>'[1]EBL-2018'!$O18*[1]Inputs!B$15</f>
        <v>0</v>
      </c>
      <c r="G130" s="28">
        <f>'[1]EBL-2018'!$O18*[1]Inputs!C$15</f>
        <v>0</v>
      </c>
      <c r="H130" s="28">
        <f>'[1]EBL-2018'!$O18*[1]Inputs!D$15</f>
        <v>0</v>
      </c>
      <c r="I130" s="28">
        <f>'[1]EBL-2018'!$O18*[1]Inputs!E$15</f>
        <v>0</v>
      </c>
      <c r="J130" s="10">
        <f t="shared" si="12"/>
        <v>0</v>
      </c>
      <c r="L130" s="11"/>
      <c r="M130" s="11"/>
      <c r="N130" s="11"/>
      <c r="O130" s="11"/>
      <c r="P130" s="11"/>
      <c r="Q130" s="11"/>
      <c r="R130" s="11"/>
      <c r="S130" s="11"/>
      <c r="T130" s="11"/>
    </row>
    <row r="131" spans="2:20" x14ac:dyDescent="0.35">
      <c r="B131" s="9" t="s">
        <v>32</v>
      </c>
      <c r="C131" s="1" t="s">
        <v>62</v>
      </c>
      <c r="D131" s="1" t="s">
        <v>14</v>
      </c>
      <c r="E131" s="2">
        <f>'[1]EBL-2018'!$O19*[1]Inputs!N$15</f>
        <v>0.29874938271604939</v>
      </c>
      <c r="F131" s="28">
        <f>'[1]EBL-2018'!$O19*[1]Inputs!B$15</f>
        <v>0.2576760493827161</v>
      </c>
      <c r="G131" s="28">
        <f>'[1]EBL-2018'!$O19*[1]Inputs!C$15</f>
        <v>0.47586777777777783</v>
      </c>
      <c r="H131" s="28">
        <f>'[1]EBL-2018'!$O19*[1]Inputs!D$15</f>
        <v>1.2991945679012344</v>
      </c>
      <c r="I131" s="28">
        <f>'[1]EBL-2018'!$O19*[1]Inputs!E$15</f>
        <v>1.7343580246913581E-2</v>
      </c>
      <c r="J131" s="10">
        <f t="shared" si="12"/>
        <v>2.3488313580246913</v>
      </c>
      <c r="L131" s="21"/>
      <c r="M131" s="21"/>
      <c r="N131" s="21"/>
      <c r="O131" s="21"/>
      <c r="P131" s="21"/>
      <c r="Q131" s="21"/>
      <c r="R131" s="21"/>
      <c r="S131" s="21"/>
      <c r="T131" s="21"/>
    </row>
    <row r="132" spans="2:20" x14ac:dyDescent="0.35">
      <c r="B132" s="9" t="s">
        <v>32</v>
      </c>
      <c r="C132" s="1" t="s">
        <v>62</v>
      </c>
      <c r="D132" s="1" t="s">
        <v>15</v>
      </c>
      <c r="E132" s="2">
        <f>'[1]EBL-2018'!$O20*[1]Inputs!N$15</f>
        <v>4.8975308641975308E-2</v>
      </c>
      <c r="F132" s="28">
        <f>'[1]EBL-2018'!$O20*[1]Inputs!B$15</f>
        <v>4.2241975308641981E-2</v>
      </c>
      <c r="G132" s="28">
        <f>'[1]EBL-2018'!$O20*[1]Inputs!C$15</f>
        <v>7.8011111111111114E-2</v>
      </c>
      <c r="H132" s="28">
        <f>'[1]EBL-2018'!$O20*[1]Inputs!D$15</f>
        <v>0.21298271604938268</v>
      </c>
      <c r="I132" s="28">
        <f>'[1]EBL-2018'!$O20*[1]Inputs!E$15</f>
        <v>2.8432098765432102E-3</v>
      </c>
      <c r="J132" s="10">
        <f t="shared" si="12"/>
        <v>0.38505432098765424</v>
      </c>
      <c r="L132" s="21"/>
      <c r="M132" s="21"/>
      <c r="N132" s="21"/>
      <c r="O132" s="21"/>
      <c r="P132" s="21"/>
      <c r="Q132" s="21"/>
      <c r="R132" s="21"/>
      <c r="S132" s="21"/>
      <c r="T132" s="21"/>
    </row>
    <row r="133" spans="2:20" x14ac:dyDescent="0.35">
      <c r="B133" s="9" t="s">
        <v>32</v>
      </c>
      <c r="C133" s="1" t="s">
        <v>62</v>
      </c>
      <c r="D133" s="1" t="s">
        <v>16</v>
      </c>
      <c r="E133" s="2">
        <f>'[1]EBL-2018'!$O21*[1]Inputs!N$15</f>
        <v>3.4478617283950612</v>
      </c>
      <c r="F133" s="28">
        <f>'[1]EBL-2018'!$O21*[1]Inputs!B$15</f>
        <v>2.9738350617283951</v>
      </c>
      <c r="G133" s="28">
        <f>'[1]EBL-2018'!$O21*[1]Inputs!C$15</f>
        <v>5.4919822222222221</v>
      </c>
      <c r="H133" s="28">
        <f>'[1]EBL-2018'!$O21*[1]Inputs!D$15</f>
        <v>14.993983209876539</v>
      </c>
      <c r="I133" s="28">
        <f>'[1]EBL-2018'!$O21*[1]Inputs!E$15</f>
        <v>0.20016197530864197</v>
      </c>
      <c r="J133" s="10">
        <f t="shared" si="12"/>
        <v>27.10782419753086</v>
      </c>
      <c r="L133" s="21"/>
      <c r="M133" s="21"/>
      <c r="N133" s="21"/>
      <c r="O133" s="21"/>
      <c r="P133" s="21"/>
      <c r="Q133" s="21"/>
      <c r="R133" s="21"/>
      <c r="S133" s="21"/>
      <c r="T133" s="21"/>
    </row>
    <row r="134" spans="2:20" x14ac:dyDescent="0.35">
      <c r="B134" s="9" t="s">
        <v>32</v>
      </c>
      <c r="C134" s="1" t="s">
        <v>62</v>
      </c>
      <c r="D134" s="1" t="s">
        <v>17</v>
      </c>
      <c r="E134" s="2">
        <f>'[1]EBL-2018'!$O22*[1]Inputs!N$15</f>
        <v>0.17141358024691358</v>
      </c>
      <c r="F134" s="28">
        <f>'[1]EBL-2018'!$O22*[1]Inputs!B$15</f>
        <v>0.14784691358024693</v>
      </c>
      <c r="G134" s="28">
        <f>'[1]EBL-2018'!$O22*[1]Inputs!C$15</f>
        <v>0.27303888888888894</v>
      </c>
      <c r="H134" s="28">
        <f>'[1]EBL-2018'!$O22*[1]Inputs!D$15</f>
        <v>0.74543950617283938</v>
      </c>
      <c r="I134" s="28">
        <f>'[1]EBL-2018'!$O22*[1]Inputs!E$15</f>
        <v>9.9512345679012362E-3</v>
      </c>
      <c r="J134" s="10">
        <f t="shared" si="12"/>
        <v>1.34769012345679</v>
      </c>
      <c r="L134" s="21"/>
      <c r="M134" s="21"/>
      <c r="N134" s="21"/>
      <c r="O134" s="21"/>
      <c r="P134" s="21"/>
      <c r="Q134" s="21"/>
      <c r="R134" s="21"/>
      <c r="S134" s="21"/>
      <c r="T134" s="21"/>
    </row>
    <row r="135" spans="2:20" x14ac:dyDescent="0.35">
      <c r="B135" s="9" t="s">
        <v>32</v>
      </c>
      <c r="C135" s="1" t="s">
        <v>62</v>
      </c>
      <c r="D135" s="1" t="s">
        <v>18</v>
      </c>
      <c r="E135" s="2">
        <f>'[1]EBL-2018'!$O23*[1]Inputs!N$15</f>
        <v>0</v>
      </c>
      <c r="F135" s="28">
        <f>'[1]EBL-2018'!$O23*[1]Inputs!B$15</f>
        <v>0</v>
      </c>
      <c r="G135" s="28">
        <f>'[1]EBL-2018'!$O23*[1]Inputs!C$15</f>
        <v>0</v>
      </c>
      <c r="H135" s="28">
        <f>'[1]EBL-2018'!$O23*[1]Inputs!D$15</f>
        <v>0</v>
      </c>
      <c r="I135" s="28">
        <f>'[1]EBL-2018'!$O23*[1]Inputs!E$15</f>
        <v>0</v>
      </c>
      <c r="J135" s="10">
        <f t="shared" si="12"/>
        <v>0</v>
      </c>
      <c r="L135" s="21"/>
      <c r="M135" s="21"/>
      <c r="N135" s="21"/>
      <c r="O135" s="21"/>
      <c r="P135" s="21"/>
      <c r="Q135" s="21"/>
      <c r="R135" s="21"/>
      <c r="S135" s="21"/>
      <c r="T135" s="21"/>
    </row>
    <row r="136" spans="2:20" x14ac:dyDescent="0.35">
      <c r="B136" s="9" t="s">
        <v>32</v>
      </c>
      <c r="C136" s="1" t="s">
        <v>62</v>
      </c>
      <c r="D136" s="1" t="s">
        <v>19</v>
      </c>
      <c r="E136" s="2">
        <f>'[1]EBL-2018'!$O24*[1]Inputs!N$15</f>
        <v>0</v>
      </c>
      <c r="F136" s="28">
        <f>'[1]EBL-2018'!$O24*[1]Inputs!B$15</f>
        <v>0</v>
      </c>
      <c r="G136" s="28">
        <f>'[1]EBL-2018'!$O24*[1]Inputs!C$15</f>
        <v>0</v>
      </c>
      <c r="H136" s="28">
        <f>'[1]EBL-2018'!$O24*[1]Inputs!D$15</f>
        <v>0</v>
      </c>
      <c r="I136" s="28">
        <f>'[1]EBL-2018'!$O24*[1]Inputs!E$15</f>
        <v>0</v>
      </c>
      <c r="J136" s="10">
        <f t="shared" si="12"/>
        <v>0</v>
      </c>
      <c r="L136" s="21"/>
      <c r="M136" s="21"/>
      <c r="N136" s="21"/>
      <c r="O136" s="21"/>
      <c r="P136" s="21"/>
      <c r="Q136" s="21"/>
      <c r="R136" s="21"/>
      <c r="S136" s="21"/>
      <c r="T136" s="21"/>
    </row>
    <row r="137" spans="2:20" x14ac:dyDescent="0.35">
      <c r="B137" s="9" t="s">
        <v>32</v>
      </c>
      <c r="C137" s="1" t="s">
        <v>62</v>
      </c>
      <c r="D137" s="1" t="s">
        <v>20</v>
      </c>
      <c r="E137" s="2">
        <v>4.7653239999999997</v>
      </c>
      <c r="F137" s="2">
        <v>1.3357399999999999</v>
      </c>
      <c r="G137" s="2">
        <v>8.9208000000000016</v>
      </c>
      <c r="H137" s="2">
        <v>6.0661439999999995</v>
      </c>
      <c r="I137" s="2">
        <v>8.4600000000000009E-2</v>
      </c>
      <c r="J137" s="10">
        <f>SUM(E137:I137)</f>
        <v>21.172608000000004</v>
      </c>
    </row>
    <row r="138" spans="2:20" x14ac:dyDescent="0.35">
      <c r="B138" s="12" t="s">
        <v>32</v>
      </c>
      <c r="C138" s="13" t="s">
        <v>62</v>
      </c>
      <c r="D138" s="13" t="s">
        <v>21</v>
      </c>
      <c r="E138" s="16">
        <f>SUM(E128:E137)</f>
        <v>8.7323239999999984</v>
      </c>
      <c r="F138" s="16">
        <f t="shared" ref="F138:J138" si="16">SUM(F128:F137)</f>
        <v>4.7573400000000001</v>
      </c>
      <c r="G138" s="16">
        <f t="shared" si="16"/>
        <v>15.239700000000003</v>
      </c>
      <c r="H138" s="16">
        <f t="shared" si="16"/>
        <v>23.317743999999998</v>
      </c>
      <c r="I138" s="16">
        <f t="shared" si="16"/>
        <v>0.31489999999999996</v>
      </c>
      <c r="J138" s="15">
        <f t="shared" si="16"/>
        <v>52.362008000000003</v>
      </c>
      <c r="L138" s="21"/>
      <c r="M138" s="21"/>
      <c r="N138" s="21"/>
      <c r="O138" s="21"/>
      <c r="P138" s="21"/>
      <c r="Q138" s="21"/>
      <c r="R138" s="21"/>
      <c r="S138" s="21"/>
      <c r="T138" s="21"/>
    </row>
    <row r="139" spans="2:20" x14ac:dyDescent="0.35">
      <c r="B139" s="9" t="s">
        <v>33</v>
      </c>
      <c r="C139" s="1" t="s">
        <v>62</v>
      </c>
      <c r="D139" s="1" t="s">
        <v>9</v>
      </c>
      <c r="E139" s="2">
        <f>'[1]EBL-2018'!$P16*[1]Inputs!N$16</f>
        <v>44.881004659173129</v>
      </c>
      <c r="F139" s="28">
        <f>'[1]EBL-2018'!$P16*[1]Inputs!B$16</f>
        <v>28.646910788217053</v>
      </c>
      <c r="G139" s="28">
        <f>'[1]EBL-2018'!$P16*[1]Inputs!C$16</f>
        <v>2.603380305736434</v>
      </c>
      <c r="H139" s="28">
        <f>'[1]EBL-2018'!$P16*[1]Inputs!D$16</f>
        <v>19.586272533333332</v>
      </c>
      <c r="I139" s="28">
        <f>'[1]EBL-2018'!$P16*[1]Inputs!E$16</f>
        <v>0.32829518356589149</v>
      </c>
      <c r="J139" s="10">
        <f t="shared" si="12"/>
        <v>96.045863470025836</v>
      </c>
      <c r="L139" s="21"/>
      <c r="M139" s="21"/>
      <c r="N139" s="21"/>
      <c r="O139" s="21"/>
      <c r="P139" s="21"/>
      <c r="Q139" s="21"/>
      <c r="R139" s="21"/>
      <c r="S139" s="21"/>
      <c r="T139" s="21"/>
    </row>
    <row r="140" spans="2:20" x14ac:dyDescent="0.35">
      <c r="B140" s="9" t="s">
        <v>33</v>
      </c>
      <c r="C140" s="1" t="s">
        <v>62</v>
      </c>
      <c r="D140" s="1" t="s">
        <v>10</v>
      </c>
      <c r="E140" s="2">
        <f>'[1]EBL-2018'!$P17*[1]Inputs!N$16</f>
        <v>59.056072976830322</v>
      </c>
      <c r="F140" s="28">
        <f>'[1]EBL-2018'!$P17*[1]Inputs!B$16</f>
        <v>37.694656501498713</v>
      </c>
      <c r="G140" s="28">
        <f>'[1]EBL-2018'!$P17*[1]Inputs!C$16</f>
        <v>3.4256233453229976</v>
      </c>
      <c r="H140" s="28">
        <f>'[1]EBL-2018'!$P17*[1]Inputs!D$16</f>
        <v>25.772336177777778</v>
      </c>
      <c r="I140" s="28">
        <f>'[1]EBL-2018'!$P17*[1]Inputs!E$16</f>
        <v>0.43198285033591738</v>
      </c>
      <c r="J140" s="10">
        <f t="shared" si="12"/>
        <v>126.38067185176573</v>
      </c>
      <c r="L140" s="21"/>
      <c r="M140" s="21"/>
      <c r="N140" s="21"/>
      <c r="O140" s="21"/>
      <c r="P140" s="21"/>
      <c r="Q140" s="21"/>
      <c r="R140" s="21"/>
      <c r="S140" s="21"/>
      <c r="T140" s="21"/>
    </row>
    <row r="141" spans="2:20" x14ac:dyDescent="0.35">
      <c r="B141" s="9" t="s">
        <v>33</v>
      </c>
      <c r="C141" s="1" t="s">
        <v>62</v>
      </c>
      <c r="D141" s="1" t="s">
        <v>13</v>
      </c>
      <c r="E141" s="2">
        <f>'[1]EBL-2018'!$P18*[1]Inputs!N$16</f>
        <v>8.0540160895779506E-2</v>
      </c>
      <c r="F141" s="28">
        <f>'[1]EBL-2018'!$P18*[1]Inputs!B$16</f>
        <v>5.1407646098191213E-2</v>
      </c>
      <c r="G141" s="28">
        <f>'[1]EBL-2018'!$P18*[1]Inputs!C$16</f>
        <v>4.671835452196382E-3</v>
      </c>
      <c r="H141" s="28">
        <f>'[1]EBL-2018'!$P18*[1]Inputs!D$16</f>
        <v>3.5148088888888887E-2</v>
      </c>
      <c r="I141" s="28">
        <f>'[1]EBL-2018'!$P18*[1]Inputs!E$16</f>
        <v>5.8913447028423782E-4</v>
      </c>
      <c r="J141" s="10">
        <f t="shared" si="12"/>
        <v>0.17235686580534021</v>
      </c>
      <c r="L141" s="21"/>
      <c r="M141" s="21"/>
      <c r="N141" s="21"/>
      <c r="O141" s="21"/>
      <c r="P141" s="21"/>
      <c r="Q141" s="21"/>
      <c r="R141" s="21"/>
      <c r="S141" s="21"/>
      <c r="T141" s="21"/>
    </row>
    <row r="142" spans="2:20" x14ac:dyDescent="0.35">
      <c r="B142" s="9" t="s">
        <v>33</v>
      </c>
      <c r="C142" s="1" t="s">
        <v>62</v>
      </c>
      <c r="D142" s="1" t="s">
        <v>14</v>
      </c>
      <c r="E142" s="2">
        <f>'[1]EBL-2018'!$P19*[1]Inputs!N$16</f>
        <v>1.8322886603789839</v>
      </c>
      <c r="F142" s="28">
        <f>'[1]EBL-2018'!$P19*[1]Inputs!B$16</f>
        <v>1.1695239487338502</v>
      </c>
      <c r="G142" s="28">
        <f>'[1]EBL-2018'!$P19*[1]Inputs!C$16</f>
        <v>0.10628425653746772</v>
      </c>
      <c r="H142" s="28">
        <f>'[1]EBL-2018'!$P19*[1]Inputs!D$16</f>
        <v>0.79961902222222225</v>
      </c>
      <c r="I142" s="28">
        <f>'[1]EBL-2018'!$P19*[1]Inputs!E$16</f>
        <v>1.3402809198966411E-2</v>
      </c>
      <c r="J142" s="10">
        <f t="shared" si="12"/>
        <v>3.9211186970714902</v>
      </c>
      <c r="L142" s="21"/>
      <c r="M142" s="21"/>
      <c r="N142" s="21"/>
      <c r="O142" s="21"/>
      <c r="P142" s="21"/>
      <c r="Q142" s="21"/>
      <c r="R142" s="21"/>
      <c r="S142" s="21"/>
      <c r="T142" s="21"/>
    </row>
    <row r="143" spans="2:20" x14ac:dyDescent="0.35">
      <c r="B143" s="9" t="s">
        <v>33</v>
      </c>
      <c r="C143" s="1" t="s">
        <v>62</v>
      </c>
      <c r="D143" s="1" t="s">
        <v>15</v>
      </c>
      <c r="E143" s="2">
        <f>'[1]EBL-2018'!$P20*[1]Inputs!N$16</f>
        <v>0.34229568380706293</v>
      </c>
      <c r="F143" s="28">
        <f>'[1]EBL-2018'!$P20*[1]Inputs!B$16</f>
        <v>0.21848249591731267</v>
      </c>
      <c r="G143" s="28">
        <f>'[1]EBL-2018'!$P20*[1]Inputs!C$16</f>
        <v>1.9855300671834625E-2</v>
      </c>
      <c r="H143" s="28">
        <f>'[1]EBL-2018'!$P20*[1]Inputs!D$16</f>
        <v>0.14937937777777777</v>
      </c>
      <c r="I143" s="28">
        <f>'[1]EBL-2018'!$P20*[1]Inputs!E$16</f>
        <v>2.5038214987080109E-3</v>
      </c>
      <c r="J143" s="10">
        <f t="shared" si="12"/>
        <v>0.73251667967269596</v>
      </c>
      <c r="L143" s="21"/>
      <c r="M143" s="21"/>
      <c r="N143" s="21"/>
      <c r="O143" s="21"/>
      <c r="P143" s="21"/>
      <c r="Q143" s="21"/>
      <c r="R143" s="21"/>
      <c r="S143" s="21"/>
      <c r="T143" s="21"/>
    </row>
    <row r="144" spans="2:20" x14ac:dyDescent="0.35">
      <c r="B144" s="9" t="s">
        <v>33</v>
      </c>
      <c r="C144" s="1" t="s">
        <v>62</v>
      </c>
      <c r="D144" s="1" t="s">
        <v>16</v>
      </c>
      <c r="E144" s="2">
        <f>'[1]EBL-2018'!$P21*[1]Inputs!N$16</f>
        <v>8.235231451593453</v>
      </c>
      <c r="F144" s="28">
        <f>'[1]EBL-2018'!$P21*[1]Inputs!B$16</f>
        <v>5.2564318135400514</v>
      </c>
      <c r="G144" s="28">
        <f>'[1]EBL-2018'!$P21*[1]Inputs!C$16</f>
        <v>0.47769517498708003</v>
      </c>
      <c r="H144" s="28">
        <f>'[1]EBL-2018'!$P21*[1]Inputs!D$16</f>
        <v>3.5938920888888881</v>
      </c>
      <c r="I144" s="28">
        <f>'[1]EBL-2018'!$P21*[1]Inputs!E$16</f>
        <v>6.0238999586563306E-2</v>
      </c>
      <c r="J144" s="10">
        <f t="shared" si="12"/>
        <v>17.623489528596036</v>
      </c>
      <c r="L144" s="21"/>
      <c r="M144" s="21"/>
      <c r="N144" s="21"/>
      <c r="O144" s="21"/>
      <c r="P144" s="21"/>
      <c r="Q144" s="21"/>
      <c r="R144" s="21"/>
      <c r="S144" s="21"/>
      <c r="T144" s="21"/>
    </row>
    <row r="145" spans="2:20" x14ac:dyDescent="0.35">
      <c r="B145" s="9" t="s">
        <v>33</v>
      </c>
      <c r="C145" s="1" t="s">
        <v>62</v>
      </c>
      <c r="D145" s="1" t="s">
        <v>17</v>
      </c>
      <c r="E145" s="2">
        <f>'[1]EBL-2018'!$P22*[1]Inputs!N$16</f>
        <v>2.456474907321275</v>
      </c>
      <c r="F145" s="28">
        <f>'[1]EBL-2018'!$P22*[1]Inputs!B$16</f>
        <v>1.5679332059948321</v>
      </c>
      <c r="G145" s="28">
        <f>'[1]EBL-2018'!$P22*[1]Inputs!C$16</f>
        <v>0.14249098129198967</v>
      </c>
      <c r="H145" s="28">
        <f>'[1]EBL-2018'!$P22*[1]Inputs!D$16</f>
        <v>1.072016711111111</v>
      </c>
      <c r="I145" s="28">
        <f>'[1]EBL-2018'!$P22*[1]Inputs!E$16</f>
        <v>1.7968601343669253E-2</v>
      </c>
      <c r="J145" s="10">
        <f t="shared" si="12"/>
        <v>5.2568844070628762</v>
      </c>
      <c r="L145" s="21"/>
      <c r="M145" s="21"/>
      <c r="N145" s="21"/>
      <c r="O145" s="21"/>
      <c r="P145" s="21"/>
      <c r="Q145" s="21"/>
      <c r="R145" s="21"/>
      <c r="S145" s="21"/>
      <c r="T145" s="21"/>
    </row>
    <row r="146" spans="2:20" x14ac:dyDescent="0.35">
      <c r="B146" s="9" t="s">
        <v>33</v>
      </c>
      <c r="C146" s="1" t="s">
        <v>62</v>
      </c>
      <c r="D146" s="1" t="s">
        <v>18</v>
      </c>
      <c r="E146" s="2">
        <f>'[1]EBL-2018'!$P23*[1]Inputs!N$16</f>
        <v>0</v>
      </c>
      <c r="F146" s="28">
        <f>'[1]EBL-2018'!$P23*[1]Inputs!B$16</f>
        <v>0</v>
      </c>
      <c r="G146" s="28">
        <f>'[1]EBL-2018'!$P23*[1]Inputs!C$16</f>
        <v>0</v>
      </c>
      <c r="H146" s="28">
        <f>'[1]EBL-2018'!$P23*[1]Inputs!D$16</f>
        <v>0</v>
      </c>
      <c r="I146" s="28">
        <f>'[1]EBL-2018'!$P23*[1]Inputs!E$16</f>
        <v>0</v>
      </c>
      <c r="J146" s="10">
        <f t="shared" si="12"/>
        <v>0</v>
      </c>
      <c r="L146" s="21"/>
      <c r="M146" s="21"/>
      <c r="N146" s="21"/>
      <c r="O146" s="21"/>
      <c r="P146" s="21"/>
      <c r="Q146" s="21"/>
      <c r="R146" s="21"/>
      <c r="S146" s="21"/>
      <c r="T146" s="21"/>
    </row>
    <row r="147" spans="2:20" x14ac:dyDescent="0.35">
      <c r="B147" s="9" t="s">
        <v>33</v>
      </c>
      <c r="C147" s="1" t="s">
        <v>62</v>
      </c>
      <c r="D147" s="1" t="s">
        <v>19</v>
      </c>
      <c r="E147" s="2">
        <f>'[1]EBL-2018'!$P24*[1]Inputs!N$16</f>
        <v>0</v>
      </c>
      <c r="F147" s="28">
        <f>'[1]EBL-2018'!$P24*[1]Inputs!B$16</f>
        <v>0</v>
      </c>
      <c r="G147" s="28">
        <f>'[1]EBL-2018'!$P24*[1]Inputs!C$16</f>
        <v>0</v>
      </c>
      <c r="H147" s="28">
        <f>'[1]EBL-2018'!$P24*[1]Inputs!D$16</f>
        <v>0</v>
      </c>
      <c r="I147" s="28">
        <f>'[1]EBL-2018'!$P24*[1]Inputs!E$16</f>
        <v>0</v>
      </c>
      <c r="J147" s="10">
        <f t="shared" si="12"/>
        <v>0</v>
      </c>
      <c r="L147" s="21"/>
      <c r="M147" s="21"/>
      <c r="N147" s="21"/>
      <c r="O147" s="21"/>
      <c r="P147" s="21"/>
      <c r="Q147" s="21"/>
      <c r="R147" s="21"/>
      <c r="S147" s="21"/>
      <c r="T147" s="21"/>
    </row>
    <row r="148" spans="2:20" x14ac:dyDescent="0.35">
      <c r="B148" s="9" t="s">
        <v>33</v>
      </c>
      <c r="C148" s="1" t="s">
        <v>62</v>
      </c>
      <c r="D148" s="1" t="s">
        <v>20</v>
      </c>
      <c r="E148" s="2">
        <v>32.310934791999998</v>
      </c>
      <c r="F148" s="2">
        <v>29.124779459999999</v>
      </c>
      <c r="G148" s="2">
        <v>9.5717664000000013</v>
      </c>
      <c r="H148" s="2">
        <v>17.936069759999999</v>
      </c>
      <c r="I148" s="2">
        <v>0.31407479999999999</v>
      </c>
      <c r="J148" s="10">
        <f>SUM(E148:I148)</f>
        <v>89.257625211999994</v>
      </c>
      <c r="L148" s="21"/>
      <c r="M148" s="21"/>
      <c r="N148" s="21"/>
      <c r="O148" s="21"/>
      <c r="P148" s="21"/>
      <c r="Q148" s="21"/>
      <c r="R148" s="21"/>
      <c r="S148" s="21"/>
      <c r="T148" s="21"/>
    </row>
    <row r="149" spans="2:20" x14ac:dyDescent="0.35">
      <c r="B149" s="12" t="s">
        <v>33</v>
      </c>
      <c r="C149" s="13" t="s">
        <v>62</v>
      </c>
      <c r="D149" s="13" t="s">
        <v>21</v>
      </c>
      <c r="E149" s="16">
        <f>SUM(E139:E148)</f>
        <v>149.194843292</v>
      </c>
      <c r="F149" s="16">
        <f t="shared" ref="F149:J149" si="17">SUM(F139:F148)</f>
        <v>103.73012586000002</v>
      </c>
      <c r="G149" s="16">
        <f t="shared" si="17"/>
        <v>16.351767600000002</v>
      </c>
      <c r="H149" s="16">
        <f t="shared" si="17"/>
        <v>68.944733759999991</v>
      </c>
      <c r="I149" s="16">
        <f t="shared" si="17"/>
        <v>1.1690562</v>
      </c>
      <c r="J149" s="15">
        <f t="shared" si="17"/>
        <v>339.390526712</v>
      </c>
      <c r="L149" s="21"/>
      <c r="M149" s="21"/>
      <c r="N149" s="21"/>
      <c r="O149" s="21"/>
      <c r="P149" s="21"/>
      <c r="Q149" s="21"/>
      <c r="R149" s="21"/>
      <c r="S149" s="21"/>
      <c r="T149" s="21"/>
    </row>
    <row r="150" spans="2:20" x14ac:dyDescent="0.35">
      <c r="B150" s="9" t="s">
        <v>34</v>
      </c>
      <c r="C150" s="1" t="s">
        <v>62</v>
      </c>
      <c r="D150" s="1" t="s">
        <v>9</v>
      </c>
      <c r="E150" s="2">
        <f>'[1]EBL-2018'!$Q16*[1]Inputs!N$17</f>
        <v>0</v>
      </c>
      <c r="F150" s="1">
        <f>'[1]EBL-2018'!$Q16*[1]Inputs!B$17</f>
        <v>11.054846202531648</v>
      </c>
      <c r="G150" s="1">
        <f>'[1]EBL-2018'!$Q16*[1]Inputs!C$17</f>
        <v>1.6443787974683546</v>
      </c>
      <c r="H150" s="1">
        <f>'[1]EBL-2018'!$Q16*[1]Inputs!D$17</f>
        <v>17.906482515822788</v>
      </c>
      <c r="I150" s="1">
        <f>'[1]EBL-2018'!$Q16*[1]Inputs!E$17</f>
        <v>0.35803338607594948</v>
      </c>
      <c r="J150" s="10">
        <f t="shared" si="12"/>
        <v>30.963740901898738</v>
      </c>
      <c r="L150" s="21"/>
      <c r="M150" s="21"/>
      <c r="N150" s="21"/>
      <c r="O150" s="21"/>
      <c r="P150" s="21"/>
      <c r="Q150" s="21"/>
      <c r="R150" s="21"/>
      <c r="S150" s="21"/>
      <c r="T150" s="21"/>
    </row>
    <row r="151" spans="2:20" x14ac:dyDescent="0.35">
      <c r="B151" s="9" t="s">
        <v>34</v>
      </c>
      <c r="C151" s="1" t="s">
        <v>62</v>
      </c>
      <c r="D151" s="1" t="s">
        <v>10</v>
      </c>
      <c r="E151" s="2">
        <f>'[1]EBL-2018'!$Q17*[1]Inputs!N$17</f>
        <v>0</v>
      </c>
      <c r="F151" s="1">
        <f>'[1]EBL-2018'!$Q17*[1]Inputs!B$17</f>
        <v>0</v>
      </c>
      <c r="G151" s="1">
        <f>'[1]EBL-2018'!$Q17*[1]Inputs!C$17</f>
        <v>0</v>
      </c>
      <c r="H151" s="1">
        <f>'[1]EBL-2018'!$Q17*[1]Inputs!D$17</f>
        <v>0</v>
      </c>
      <c r="I151" s="1">
        <f>'[1]EBL-2018'!$Q17*[1]Inputs!E$17</f>
        <v>0</v>
      </c>
      <c r="J151" s="10">
        <f t="shared" si="12"/>
        <v>0</v>
      </c>
      <c r="L151" s="21"/>
      <c r="M151" s="21"/>
      <c r="N151" s="21"/>
      <c r="O151" s="21"/>
      <c r="P151" s="21"/>
      <c r="Q151" s="21"/>
      <c r="R151" s="21"/>
      <c r="S151" s="21"/>
      <c r="T151" s="21"/>
    </row>
    <row r="152" spans="2:20" x14ac:dyDescent="0.35">
      <c r="B152" s="9" t="s">
        <v>34</v>
      </c>
      <c r="C152" s="1" t="s">
        <v>62</v>
      </c>
      <c r="D152" s="1" t="s">
        <v>13</v>
      </c>
      <c r="E152" s="2">
        <f>'[1]EBL-2018'!$Q18*[1]Inputs!N$17</f>
        <v>0</v>
      </c>
      <c r="F152" s="1">
        <f>'[1]EBL-2018'!$Q18*[1]Inputs!B$17</f>
        <v>3.9061462025316462</v>
      </c>
      <c r="G152" s="1">
        <f>'[1]EBL-2018'!$Q18*[1]Inputs!C$17</f>
        <v>0.58102879746835445</v>
      </c>
      <c r="H152" s="1">
        <f>'[1]EBL-2018'!$Q18*[1]Inputs!D$17</f>
        <v>6.3271200158227847</v>
      </c>
      <c r="I152" s="1">
        <f>'[1]EBL-2018'!$Q18*[1]Inputs!E$17</f>
        <v>0.12650838607594939</v>
      </c>
      <c r="J152" s="10">
        <f t="shared" si="12"/>
        <v>10.940803401898735</v>
      </c>
      <c r="L152" s="11"/>
      <c r="M152" s="11"/>
      <c r="N152" s="11"/>
      <c r="O152" s="11"/>
      <c r="P152" s="11"/>
      <c r="Q152" s="11"/>
      <c r="R152" s="11"/>
      <c r="S152" s="11"/>
      <c r="T152" s="11"/>
    </row>
    <row r="153" spans="2:20" x14ac:dyDescent="0.35">
      <c r="B153" s="9" t="s">
        <v>34</v>
      </c>
      <c r="C153" s="1" t="s">
        <v>62</v>
      </c>
      <c r="D153" s="1" t="s">
        <v>14</v>
      </c>
      <c r="E153" s="2">
        <f>'[1]EBL-2018'!$Q19*[1]Inputs!N$17</f>
        <v>0</v>
      </c>
      <c r="F153" s="1">
        <f>'[1]EBL-2018'!$Q19*[1]Inputs!B$17</f>
        <v>0.42228607594936712</v>
      </c>
      <c r="G153" s="1">
        <f>'[1]EBL-2018'!$Q19*[1]Inputs!C$17</f>
        <v>6.2813924050632908E-2</v>
      </c>
      <c r="H153" s="1">
        <f>'[1]EBL-2018'!$Q19*[1]Inputs!D$17</f>
        <v>0.68401297468354427</v>
      </c>
      <c r="I153" s="1">
        <f>'[1]EBL-2018'!$Q19*[1]Inputs!E$17</f>
        <v>1.3676582278481014E-2</v>
      </c>
      <c r="J153" s="10">
        <f t="shared" si="12"/>
        <v>1.1827895569620253</v>
      </c>
      <c r="L153" s="21"/>
      <c r="M153" s="21"/>
      <c r="N153" s="21"/>
      <c r="O153" s="21"/>
      <c r="P153" s="21"/>
      <c r="Q153" s="21"/>
      <c r="R153" s="21"/>
      <c r="S153" s="21"/>
      <c r="T153" s="21"/>
    </row>
    <row r="154" spans="2:20" x14ac:dyDescent="0.35">
      <c r="B154" s="9" t="s">
        <v>34</v>
      </c>
      <c r="C154" s="1" t="s">
        <v>62</v>
      </c>
      <c r="D154" s="1" t="s">
        <v>15</v>
      </c>
      <c r="E154" s="2">
        <f>'[1]EBL-2018'!$Q20*[1]Inputs!N$17</f>
        <v>0</v>
      </c>
      <c r="F154" s="1">
        <f>'[1]EBL-2018'!$Q20*[1]Inputs!B$17</f>
        <v>9.0489873417721536E-2</v>
      </c>
      <c r="G154" s="1">
        <f>'[1]EBL-2018'!$Q20*[1]Inputs!C$17</f>
        <v>1.3460126582278482E-2</v>
      </c>
      <c r="H154" s="1">
        <f>'[1]EBL-2018'!$Q20*[1]Inputs!D$17</f>
        <v>0.1465742088607595</v>
      </c>
      <c r="I154" s="1">
        <f>'[1]EBL-2018'!$Q20*[1]Inputs!E$17</f>
        <v>2.930696202531646E-3</v>
      </c>
      <c r="J154" s="10">
        <f>SUM(E154:I154)</f>
        <v>0.25345490506329121</v>
      </c>
      <c r="L154" s="21"/>
      <c r="M154" s="21"/>
      <c r="N154" s="21"/>
      <c r="O154" s="21"/>
      <c r="P154" s="21"/>
      <c r="Q154" s="21"/>
      <c r="R154" s="21"/>
      <c r="S154" s="21"/>
      <c r="T154" s="21"/>
    </row>
    <row r="155" spans="2:20" x14ac:dyDescent="0.35">
      <c r="B155" s="9" t="s">
        <v>34</v>
      </c>
      <c r="C155" s="1" t="s">
        <v>62</v>
      </c>
      <c r="D155" s="1" t="s">
        <v>16</v>
      </c>
      <c r="E155" s="2">
        <f>'[1]EBL-2018'!$Q21*[1]Inputs!N$17</f>
        <v>0</v>
      </c>
      <c r="F155" s="1">
        <f>'[1]EBL-2018'!$Q21*[1]Inputs!B$17</f>
        <v>3.5441867088607601</v>
      </c>
      <c r="G155" s="1">
        <f>'[1]EBL-2018'!$Q21*[1]Inputs!C$17</f>
        <v>0.52718829113924059</v>
      </c>
      <c r="H155" s="1">
        <f>'[1]EBL-2018'!$Q21*[1]Inputs!D$17</f>
        <v>5.7408231803797474</v>
      </c>
      <c r="I155" s="1">
        <f>'[1]EBL-2018'!$Q21*[1]Inputs!E$17</f>
        <v>0.11478560126582281</v>
      </c>
      <c r="J155" s="10">
        <f t="shared" si="12"/>
        <v>9.9269837816455713</v>
      </c>
      <c r="L155" s="21"/>
      <c r="M155" s="21"/>
      <c r="N155" s="21"/>
      <c r="O155" s="21"/>
      <c r="P155" s="21"/>
      <c r="Q155" s="21"/>
      <c r="R155" s="21"/>
      <c r="S155" s="21"/>
      <c r="T155" s="21"/>
    </row>
    <row r="156" spans="2:20" x14ac:dyDescent="0.35">
      <c r="B156" s="9" t="s">
        <v>34</v>
      </c>
      <c r="C156" s="1" t="s">
        <v>62</v>
      </c>
      <c r="D156" s="1" t="s">
        <v>17</v>
      </c>
      <c r="E156" s="2">
        <f>'[1]EBL-2018'!$Q22*[1]Inputs!N$17</f>
        <v>0</v>
      </c>
      <c r="F156" s="1">
        <f>'[1]EBL-2018'!$Q22*[1]Inputs!B$17</f>
        <v>4.5244936708860768E-2</v>
      </c>
      <c r="G156" s="1">
        <f>'[1]EBL-2018'!$Q22*[1]Inputs!C$17</f>
        <v>6.7300632911392409E-3</v>
      </c>
      <c r="H156" s="1">
        <f>'[1]EBL-2018'!$Q22*[1]Inputs!D$17</f>
        <v>7.3287104430379751E-2</v>
      </c>
      <c r="I156" s="1">
        <f>'[1]EBL-2018'!$Q22*[1]Inputs!E$17</f>
        <v>1.465348101265823E-3</v>
      </c>
      <c r="J156" s="10">
        <f t="shared" si="12"/>
        <v>0.12672745253164561</v>
      </c>
      <c r="L156" s="21"/>
      <c r="M156" s="21"/>
      <c r="N156" s="21"/>
      <c r="O156" s="21"/>
      <c r="P156" s="21"/>
      <c r="Q156" s="21"/>
      <c r="R156" s="21"/>
      <c r="S156" s="21"/>
      <c r="T156" s="21"/>
    </row>
    <row r="157" spans="2:20" x14ac:dyDescent="0.35">
      <c r="B157" s="9" t="s">
        <v>34</v>
      </c>
      <c r="C157" s="1" t="s">
        <v>62</v>
      </c>
      <c r="D157" s="1" t="s">
        <v>18</v>
      </c>
      <c r="E157" s="2">
        <f>'[1]EBL-2018'!$Q23*[1]Inputs!N$17</f>
        <v>0</v>
      </c>
      <c r="F157" s="1">
        <f>'[1]EBL-2018'!$Q23*[1]Inputs!B$17</f>
        <v>0</v>
      </c>
      <c r="G157" s="1">
        <f>'[1]EBL-2018'!$Q23*[1]Inputs!C$17</f>
        <v>0</v>
      </c>
      <c r="H157" s="1">
        <f>'[1]EBL-2018'!$Q23*[1]Inputs!D$17</f>
        <v>0</v>
      </c>
      <c r="I157" s="1">
        <f>'[1]EBL-2018'!$Q23*[1]Inputs!E$17</f>
        <v>0</v>
      </c>
      <c r="J157" s="10">
        <f t="shared" si="12"/>
        <v>0</v>
      </c>
      <c r="L157" s="21"/>
      <c r="M157" s="21"/>
      <c r="N157" s="21"/>
      <c r="O157" s="21"/>
      <c r="P157" s="21"/>
      <c r="Q157" s="21"/>
      <c r="R157" s="21"/>
      <c r="S157" s="21"/>
      <c r="T157" s="21"/>
    </row>
    <row r="158" spans="2:20" x14ac:dyDescent="0.35">
      <c r="B158" s="9" t="s">
        <v>34</v>
      </c>
      <c r="C158" s="1" t="s">
        <v>62</v>
      </c>
      <c r="D158" s="1" t="s">
        <v>19</v>
      </c>
      <c r="E158" s="2">
        <f>'[1]EBL-2018'!$Q24*[1]Inputs!N$17</f>
        <v>0</v>
      </c>
      <c r="F158" s="1">
        <f>'[1]EBL-2018'!$Q24*[1]Inputs!B$17</f>
        <v>0</v>
      </c>
      <c r="G158" s="1">
        <f>'[1]EBL-2018'!$Q24*[1]Inputs!C$17</f>
        <v>0</v>
      </c>
      <c r="H158" s="1">
        <f>'[1]EBL-2018'!$Q24*[1]Inputs!D$17</f>
        <v>0</v>
      </c>
      <c r="I158" s="1">
        <f>'[1]EBL-2018'!$Q24*[1]Inputs!E$17</f>
        <v>0</v>
      </c>
      <c r="J158" s="10">
        <f t="shared" si="12"/>
        <v>0</v>
      </c>
      <c r="L158" s="21"/>
      <c r="M158" s="21"/>
      <c r="N158" s="21"/>
      <c r="O158" s="21"/>
      <c r="P158" s="21"/>
      <c r="Q158" s="21"/>
      <c r="R158" s="21"/>
      <c r="S158" s="21"/>
      <c r="T158" s="21"/>
    </row>
    <row r="159" spans="2:20" x14ac:dyDescent="0.35">
      <c r="B159" s="9" t="s">
        <v>34</v>
      </c>
      <c r="C159" s="1" t="s">
        <v>62</v>
      </c>
      <c r="D159" s="1" t="s">
        <v>20</v>
      </c>
      <c r="E159" s="2">
        <v>0</v>
      </c>
      <c r="F159" s="2">
        <v>7.4419799999999992</v>
      </c>
      <c r="G159" s="2">
        <v>4.0032000000000005</v>
      </c>
      <c r="H159" s="2">
        <v>10.857672000000001</v>
      </c>
      <c r="I159" s="2">
        <v>0.2268</v>
      </c>
      <c r="J159" s="10">
        <f>SUM(E159:I159)</f>
        <v>22.529652000000002</v>
      </c>
    </row>
    <row r="160" spans="2:20" x14ac:dyDescent="0.35">
      <c r="B160" s="12" t="s">
        <v>34</v>
      </c>
      <c r="C160" s="13" t="s">
        <v>62</v>
      </c>
      <c r="D160" s="13" t="s">
        <v>21</v>
      </c>
      <c r="E160" s="16">
        <f>SUM(E150:E159)</f>
        <v>0</v>
      </c>
      <c r="F160" s="16">
        <f t="shared" ref="F160:J160" si="18">SUM(F150:F159)</f>
        <v>26.505180000000003</v>
      </c>
      <c r="G160" s="16">
        <f t="shared" si="18"/>
        <v>6.8388000000000009</v>
      </c>
      <c r="H160" s="16">
        <f t="shared" si="18"/>
        <v>41.735972000000004</v>
      </c>
      <c r="I160" s="16">
        <f t="shared" si="18"/>
        <v>0.84420000000000017</v>
      </c>
      <c r="J160" s="15">
        <f t="shared" si="18"/>
        <v>75.924152000000021</v>
      </c>
      <c r="L160" s="21"/>
      <c r="M160" s="21"/>
      <c r="N160" s="21"/>
      <c r="O160" s="21"/>
      <c r="P160" s="21"/>
      <c r="Q160" s="21"/>
      <c r="R160" s="21"/>
      <c r="S160" s="21"/>
      <c r="T160" s="21"/>
    </row>
    <row r="161" spans="2:20" x14ac:dyDescent="0.35">
      <c r="B161" s="9" t="s">
        <v>35</v>
      </c>
      <c r="C161" s="1" t="s">
        <v>62</v>
      </c>
      <c r="D161" s="1" t="s">
        <v>9</v>
      </c>
      <c r="E161" s="2">
        <f>'[1]EBL-2018'!$R16*[1]Inputs!N$18</f>
        <v>441.48035299090145</v>
      </c>
      <c r="F161" s="28">
        <f>'[1]EBL-2018'!$R16*[1]Inputs!B$18</f>
        <v>49.847704436728186</v>
      </c>
      <c r="G161" s="28">
        <f>'[1]EBL-2018'!$R16*[1]Inputs!C$18</f>
        <v>26.195224107723856</v>
      </c>
      <c r="H161" s="28">
        <f>'[1]EBL-2018'!$R16*[1]Inputs!D$18</f>
        <v>157.65045941443</v>
      </c>
      <c r="I161" s="28">
        <f>'[1]EBL-2018'!$R16*[1]Inputs!E$18</f>
        <v>4.9310950103668265</v>
      </c>
      <c r="J161" s="10">
        <f t="shared" si="12"/>
        <v>680.10483596015024</v>
      </c>
      <c r="L161" s="21"/>
      <c r="M161" s="21"/>
      <c r="N161" s="21"/>
      <c r="O161" s="21"/>
      <c r="P161" s="21"/>
      <c r="Q161" s="21"/>
      <c r="R161" s="21"/>
      <c r="S161" s="21"/>
      <c r="T161" s="21"/>
    </row>
    <row r="162" spans="2:20" x14ac:dyDescent="0.35">
      <c r="B162" s="9" t="s">
        <v>35</v>
      </c>
      <c r="C162" s="1" t="s">
        <v>62</v>
      </c>
      <c r="D162" s="1" t="s">
        <v>10</v>
      </c>
      <c r="E162" s="2">
        <f>'[1]EBL-2018'!$R17*[1]Inputs!N$18</f>
        <v>17.829799478514467</v>
      </c>
      <c r="F162" s="28">
        <f>'[1]EBL-2018'!$R17*[1]Inputs!B$18</f>
        <v>2.0131690313055368</v>
      </c>
      <c r="G162" s="28">
        <f>'[1]EBL-2018'!$R17*[1]Inputs!C$18</f>
        <v>1.0579306416951471</v>
      </c>
      <c r="H162" s="28">
        <f>'[1]EBL-2018'!$R17*[1]Inputs!D$18</f>
        <v>6.3669335679653676</v>
      </c>
      <c r="I162" s="28">
        <f>'[1]EBL-2018'!$R17*[1]Inputs!E$18</f>
        <v>0.19914914593301436</v>
      </c>
      <c r="J162" s="10">
        <f t="shared" si="12"/>
        <v>27.466981865413533</v>
      </c>
      <c r="L162" s="21"/>
      <c r="M162" s="21"/>
      <c r="N162" s="21"/>
      <c r="O162" s="21"/>
      <c r="P162" s="21"/>
      <c r="Q162" s="21"/>
      <c r="R162" s="21"/>
      <c r="S162" s="21"/>
      <c r="T162" s="21"/>
    </row>
    <row r="163" spans="2:20" x14ac:dyDescent="0.35">
      <c r="B163" s="9" t="s">
        <v>35</v>
      </c>
      <c r="C163" s="1" t="s">
        <v>62</v>
      </c>
      <c r="D163" s="1" t="s">
        <v>13</v>
      </c>
      <c r="E163" s="2">
        <f>'[1]EBL-2018'!$R18*[1]Inputs!N$18</f>
        <v>6.9111266850560744</v>
      </c>
      <c r="F163" s="28">
        <f>'[1]EBL-2018'!$R18*[1]Inputs!B$18</f>
        <v>0.78033778397508935</v>
      </c>
      <c r="G163" s="28">
        <f>'[1]EBL-2018'!$R18*[1]Inputs!C$18</f>
        <v>0.41007150403280934</v>
      </c>
      <c r="H163" s="28">
        <f>'[1]EBL-2018'!$R18*[1]Inputs!D$18</f>
        <v>2.4679292964886965</v>
      </c>
      <c r="I163" s="28">
        <f>'[1]EBL-2018'!$R18*[1]Inputs!E$18</f>
        <v>7.7193519670388094E-2</v>
      </c>
      <c r="J163" s="10">
        <f t="shared" ref="J163:J180" si="19">SUM(E163:I163)</f>
        <v>10.646658789223057</v>
      </c>
      <c r="L163" s="21"/>
      <c r="M163" s="21"/>
      <c r="N163" s="21"/>
      <c r="O163" s="21"/>
      <c r="P163" s="21"/>
      <c r="Q163" s="21"/>
      <c r="R163" s="21"/>
      <c r="S163" s="21"/>
      <c r="T163" s="21"/>
    </row>
    <row r="164" spans="2:20" x14ac:dyDescent="0.35">
      <c r="B164" s="9" t="s">
        <v>35</v>
      </c>
      <c r="C164" s="1" t="s">
        <v>62</v>
      </c>
      <c r="D164" s="1" t="s">
        <v>14</v>
      </c>
      <c r="E164" s="2">
        <f>'[1]EBL-2018'!$R19*[1]Inputs!N$18</f>
        <v>0.68052669765322393</v>
      </c>
      <c r="F164" s="28">
        <f>'[1]EBL-2018'!$R19*[1]Inputs!B$18</f>
        <v>7.683851264524949E-2</v>
      </c>
      <c r="G164" s="28">
        <f>'[1]EBL-2018'!$R19*[1]Inputs!C$18</f>
        <v>4.0379032125768967E-2</v>
      </c>
      <c r="H164" s="28">
        <f>'[1]EBL-2018'!$R19*[1]Inputs!D$18</f>
        <v>0.24301273160173156</v>
      </c>
      <c r="I164" s="28">
        <f>'[1]EBL-2018'!$R19*[1]Inputs!E$18</f>
        <v>7.6011124401913878E-3</v>
      </c>
      <c r="J164" s="10">
        <f t="shared" si="19"/>
        <v>1.0483580864661652</v>
      </c>
      <c r="L164" s="21"/>
      <c r="M164" s="21"/>
      <c r="N164" s="21"/>
      <c r="O164" s="21"/>
      <c r="P164" s="21"/>
      <c r="Q164" s="21"/>
      <c r="R164" s="21"/>
      <c r="S164" s="21"/>
      <c r="T164" s="21"/>
    </row>
    <row r="165" spans="2:20" x14ac:dyDescent="0.35">
      <c r="B165" s="9" t="s">
        <v>35</v>
      </c>
      <c r="C165" s="1" t="s">
        <v>62</v>
      </c>
      <c r="D165" s="1" t="s">
        <v>15</v>
      </c>
      <c r="E165" s="2">
        <f>'[1]EBL-2018'!$R20*[1]Inputs!N$18</f>
        <v>1.1039655317485635</v>
      </c>
      <c r="F165" s="28">
        <f>'[1]EBL-2018'!$R20*[1]Inputs!B$18</f>
        <v>0.12464914273562697</v>
      </c>
      <c r="G165" s="28">
        <f>'[1]EBL-2018'!$R20*[1]Inputs!C$18</f>
        <v>6.5503763226247444E-2</v>
      </c>
      <c r="H165" s="28">
        <f>'[1]EBL-2018'!$R20*[1]Inputs!D$18</f>
        <v>0.39422065348725349</v>
      </c>
      <c r="I165" s="28">
        <f>'[1]EBL-2018'!$R20*[1]Inputs!E$18</f>
        <v>1.2330693514088253E-2</v>
      </c>
      <c r="J165" s="10">
        <f t="shared" si="19"/>
        <v>1.7006697847117795</v>
      </c>
      <c r="L165" s="21"/>
      <c r="M165" s="21"/>
      <c r="N165" s="21"/>
      <c r="O165" s="21"/>
      <c r="P165" s="21"/>
      <c r="Q165" s="21"/>
      <c r="R165" s="21"/>
      <c r="S165" s="21"/>
      <c r="T165" s="21"/>
    </row>
    <row r="166" spans="2:20" x14ac:dyDescent="0.35">
      <c r="B166" s="9" t="s">
        <v>35</v>
      </c>
      <c r="C166" s="1" t="s">
        <v>62</v>
      </c>
      <c r="D166" s="1" t="s">
        <v>16</v>
      </c>
      <c r="E166" s="2">
        <f>'[1]EBL-2018'!$R21*[1]Inputs!N$18</f>
        <v>128.30196673088781</v>
      </c>
      <c r="F166" s="28">
        <f>'[1]EBL-2018'!$R21*[1]Inputs!B$18</f>
        <v>14.486620917384371</v>
      </c>
      <c r="G166" s="28">
        <f>'[1]EBL-2018'!$R21*[1]Inputs!C$18</f>
        <v>7.6127935234449762</v>
      </c>
      <c r="H166" s="28">
        <f>'[1]EBL-2018'!$R21*[1]Inputs!D$18</f>
        <v>45.816000331313127</v>
      </c>
      <c r="I166" s="28">
        <f>'[1]EBL-2018'!$R21*[1]Inputs!E$18</f>
        <v>1.4330630653907497</v>
      </c>
      <c r="J166" s="10">
        <f t="shared" si="19"/>
        <v>197.65044456842102</v>
      </c>
      <c r="L166" s="21"/>
      <c r="M166" s="21"/>
      <c r="N166" s="21"/>
      <c r="O166" s="21"/>
      <c r="P166" s="21"/>
      <c r="Q166" s="21"/>
      <c r="R166" s="21"/>
      <c r="S166" s="21"/>
      <c r="T166" s="21"/>
    </row>
    <row r="167" spans="2:20" x14ac:dyDescent="0.35">
      <c r="B167" s="9" t="s">
        <v>35</v>
      </c>
      <c r="C167" s="1" t="s">
        <v>62</v>
      </c>
      <c r="D167" s="1" t="s">
        <v>17</v>
      </c>
      <c r="E167" s="2">
        <f>'[1]EBL-2018'!$R22*[1]Inputs!N$18</f>
        <v>0.7561407751702488</v>
      </c>
      <c r="F167" s="28">
        <f>'[1]EBL-2018'!$R22*[1]Inputs!B$18</f>
        <v>8.537612516138833E-2</v>
      </c>
      <c r="G167" s="28">
        <f>'[1]EBL-2018'!$R22*[1]Inputs!C$18</f>
        <v>4.486559125085441E-2</v>
      </c>
      <c r="H167" s="28">
        <f>'[1]EBL-2018'!$R22*[1]Inputs!D$18</f>
        <v>0.27001414622414621</v>
      </c>
      <c r="I167" s="28">
        <f>'[1]EBL-2018'!$R22*[1]Inputs!E$18</f>
        <v>8.4456804891015428E-3</v>
      </c>
      <c r="J167" s="10">
        <f t="shared" si="19"/>
        <v>1.1648423182957393</v>
      </c>
      <c r="L167" s="21"/>
      <c r="M167" s="21"/>
      <c r="N167" s="21"/>
      <c r="O167" s="21"/>
      <c r="P167" s="21"/>
      <c r="Q167" s="21"/>
      <c r="R167" s="21"/>
      <c r="S167" s="21"/>
      <c r="T167" s="21"/>
    </row>
    <row r="168" spans="2:20" x14ac:dyDescent="0.35">
      <c r="B168" s="9" t="s">
        <v>35</v>
      </c>
      <c r="C168" s="1" t="s">
        <v>62</v>
      </c>
      <c r="D168" s="1" t="s">
        <v>18</v>
      </c>
      <c r="E168" s="2">
        <f>'[1]EBL-2018'!$R23*[1]Inputs!N$18</f>
        <v>0</v>
      </c>
      <c r="F168" s="28">
        <f>'[1]EBL-2018'!$R23*[1]Inputs!B$18</f>
        <v>0</v>
      </c>
      <c r="G168" s="28">
        <f>'[1]EBL-2018'!$R23*[1]Inputs!C$18</f>
        <v>0</v>
      </c>
      <c r="H168" s="28">
        <f>'[1]EBL-2018'!$R23*[1]Inputs!D$18</f>
        <v>0</v>
      </c>
      <c r="I168" s="28">
        <f>'[1]EBL-2018'!$R23*[1]Inputs!E$18</f>
        <v>0</v>
      </c>
      <c r="J168" s="10">
        <f t="shared" si="19"/>
        <v>0</v>
      </c>
      <c r="L168" s="21"/>
      <c r="M168" s="21"/>
      <c r="N168" s="21"/>
      <c r="O168" s="21"/>
      <c r="P168" s="21"/>
      <c r="Q168" s="21"/>
      <c r="R168" s="21"/>
      <c r="S168" s="21"/>
      <c r="T168" s="21"/>
    </row>
    <row r="169" spans="2:20" x14ac:dyDescent="0.35">
      <c r="B169" s="9" t="s">
        <v>35</v>
      </c>
      <c r="C169" s="1" t="s">
        <v>62</v>
      </c>
      <c r="D169" s="1" t="s">
        <v>19</v>
      </c>
      <c r="E169" s="2">
        <f>'[1]EBL-2018'!$R24*[1]Inputs!N$18</f>
        <v>0.30245631006809953</v>
      </c>
      <c r="F169" s="28">
        <f>'[1]EBL-2018'!$R24*[1]Inputs!B$18</f>
        <v>3.4150450064555332E-2</v>
      </c>
      <c r="G169" s="28">
        <f>'[1]EBL-2018'!$R24*[1]Inputs!C$18</f>
        <v>1.7946236500341765E-2</v>
      </c>
      <c r="H169" s="28">
        <f>'[1]EBL-2018'!$R24*[1]Inputs!D$18</f>
        <v>0.10800565848965848</v>
      </c>
      <c r="I169" s="28">
        <f>'[1]EBL-2018'!$R24*[1]Inputs!E$18</f>
        <v>3.3782721956406169E-3</v>
      </c>
      <c r="J169" s="10">
        <f t="shared" si="19"/>
        <v>0.46593692731829578</v>
      </c>
      <c r="L169" s="21"/>
      <c r="M169" s="21"/>
      <c r="N169" s="21"/>
      <c r="O169" s="21"/>
      <c r="P169" s="21"/>
      <c r="Q169" s="21"/>
      <c r="R169" s="21"/>
      <c r="S169" s="21"/>
      <c r="T169" s="21"/>
    </row>
    <row r="170" spans="2:20" x14ac:dyDescent="0.35">
      <c r="B170" s="9" t="s">
        <v>35</v>
      </c>
      <c r="C170" s="1" t="s">
        <v>62</v>
      </c>
      <c r="D170" s="1" t="s">
        <v>20</v>
      </c>
      <c r="E170" s="2">
        <v>195.36536239999998</v>
      </c>
      <c r="F170" s="2">
        <v>26.330991959999999</v>
      </c>
      <c r="G170" s="2">
        <v>50.039596800000005</v>
      </c>
      <c r="H170" s="2">
        <v>75.008061072000004</v>
      </c>
      <c r="I170" s="2">
        <v>2.4510330000000002</v>
      </c>
      <c r="J170" s="10">
        <f>SUM(E170:I170)</f>
        <v>349.19504523200004</v>
      </c>
      <c r="L170" s="21"/>
      <c r="M170" s="21"/>
      <c r="N170" s="21"/>
      <c r="O170" s="21"/>
      <c r="P170" s="21"/>
      <c r="Q170" s="21"/>
      <c r="R170" s="21"/>
      <c r="S170" s="21"/>
      <c r="T170" s="21"/>
    </row>
    <row r="171" spans="2:20" x14ac:dyDescent="0.35">
      <c r="B171" s="12" t="s">
        <v>35</v>
      </c>
      <c r="C171" s="13" t="s">
        <v>62</v>
      </c>
      <c r="D171" s="13" t="s">
        <v>21</v>
      </c>
      <c r="E171" s="16">
        <f>SUM(E161:E170)</f>
        <v>792.73169759999996</v>
      </c>
      <c r="F171" s="16">
        <f t="shared" ref="F171:J171" si="20">SUM(F161:F170)</f>
        <v>93.779838360000014</v>
      </c>
      <c r="G171" s="16">
        <f t="shared" si="20"/>
        <v>85.484311200000008</v>
      </c>
      <c r="H171" s="16">
        <f t="shared" si="20"/>
        <v>288.32463687199999</v>
      </c>
      <c r="I171" s="16">
        <f t="shared" si="20"/>
        <v>9.1232895000000003</v>
      </c>
      <c r="J171" s="15">
        <f t="shared" si="20"/>
        <v>1269.4437735319998</v>
      </c>
      <c r="L171" s="21"/>
      <c r="M171" s="21"/>
      <c r="N171" s="21"/>
      <c r="O171" s="21"/>
      <c r="P171" s="21"/>
      <c r="Q171" s="21"/>
      <c r="R171" s="21"/>
      <c r="S171" s="21"/>
      <c r="T171" s="21"/>
    </row>
    <row r="172" spans="2:20" x14ac:dyDescent="0.35">
      <c r="B172" s="9" t="s">
        <v>36</v>
      </c>
      <c r="C172" s="1" t="s">
        <v>62</v>
      </c>
      <c r="D172" s="1" t="s">
        <v>9</v>
      </c>
      <c r="E172" s="2">
        <f>'[1]EBL-2018'!$S16*[1]Inputs!N$19</f>
        <v>186.61343613859117</v>
      </c>
      <c r="F172" s="28">
        <f>'[1]EBL-2018'!$S16*[1]Inputs!B$19</f>
        <v>72.016159715881486</v>
      </c>
      <c r="G172" s="28">
        <f>'[1]EBL-2018'!$S16*[1]Inputs!C$19</f>
        <v>13.514221498229084</v>
      </c>
      <c r="H172" s="28">
        <f>'[1]EBL-2018'!$S16*[1]Inputs!D$19</f>
        <v>76.558499450090807</v>
      </c>
      <c r="I172" s="28">
        <f>'[1]EBL-2018'!$S16*[1]Inputs!E$19</f>
        <v>6.6160109113293215</v>
      </c>
      <c r="J172" s="10">
        <f t="shared" si="19"/>
        <v>355.31832771412189</v>
      </c>
      <c r="L172" s="21"/>
      <c r="M172" s="21"/>
      <c r="N172" s="21"/>
      <c r="O172" s="21"/>
      <c r="P172" s="21"/>
      <c r="Q172" s="21"/>
      <c r="R172" s="21"/>
      <c r="S172" s="21"/>
      <c r="T172" s="21"/>
    </row>
    <row r="173" spans="2:20" x14ac:dyDescent="0.35">
      <c r="B173" s="9" t="s">
        <v>36</v>
      </c>
      <c r="C173" s="1" t="s">
        <v>62</v>
      </c>
      <c r="D173" s="1" t="s">
        <v>10</v>
      </c>
      <c r="E173" s="2">
        <f>'[1]EBL-2018'!$S17*[1]Inputs!N$19</f>
        <v>6.4588699238903375</v>
      </c>
      <c r="F173" s="28">
        <f>'[1]EBL-2018'!$S17*[1]Inputs!B$19</f>
        <v>2.4925483268929503</v>
      </c>
      <c r="G173" s="28">
        <f>'[1]EBL-2018'!$S17*[1]Inputs!C$19</f>
        <v>0.467740161618799</v>
      </c>
      <c r="H173" s="28">
        <f>'[1]EBL-2018'!$S17*[1]Inputs!D$19</f>
        <v>2.6497630596605743</v>
      </c>
      <c r="I173" s="28">
        <f>'[1]EBL-2018'!$S17*[1]Inputs!E$19</f>
        <v>0.22898648015665796</v>
      </c>
      <c r="J173" s="10">
        <f t="shared" si="19"/>
        <v>12.297907952219321</v>
      </c>
    </row>
    <row r="174" spans="2:20" x14ac:dyDescent="0.35">
      <c r="B174" s="9" t="s">
        <v>36</v>
      </c>
      <c r="C174" s="1" t="s">
        <v>62</v>
      </c>
      <c r="D174" s="1" t="s">
        <v>13</v>
      </c>
      <c r="E174" s="2">
        <f>'[1]EBL-2018'!$S18*[1]Inputs!N$19</f>
        <v>21.111088907242589</v>
      </c>
      <c r="F174" s="28">
        <f>'[1]EBL-2018'!$S18*[1]Inputs!B$19</f>
        <v>8.1469993907140434</v>
      </c>
      <c r="G174" s="28">
        <f>'[1]EBL-2018'!$S18*[1]Inputs!C$19</f>
        <v>1.5288284566466117</v>
      </c>
      <c r="H174" s="28">
        <f>'[1]EBL-2018'!$S18*[1]Inputs!D$19</f>
        <v>8.6608623791463266</v>
      </c>
      <c r="I174" s="28">
        <f>'[1]EBL-2018'!$S18*[1]Inputs!E$19</f>
        <v>0.74845197350437054</v>
      </c>
      <c r="J174" s="10">
        <f t="shared" si="19"/>
        <v>40.196231107253944</v>
      </c>
      <c r="L174" s="21"/>
      <c r="M174" s="21"/>
      <c r="N174" s="21"/>
      <c r="O174" s="21"/>
      <c r="P174" s="21"/>
      <c r="Q174" s="21"/>
      <c r="R174" s="21"/>
      <c r="S174" s="21"/>
      <c r="T174" s="21"/>
    </row>
    <row r="175" spans="2:20" x14ac:dyDescent="0.35">
      <c r="B175" s="9" t="s">
        <v>36</v>
      </c>
      <c r="C175" s="1" t="s">
        <v>62</v>
      </c>
      <c r="D175" s="1" t="s">
        <v>14</v>
      </c>
      <c r="E175" s="2">
        <f>'[1]EBL-2018'!$S19*[1]Inputs!N$19</f>
        <v>5.7650782696617089</v>
      </c>
      <c r="F175" s="28">
        <f>'[1]EBL-2018'!$S19*[1]Inputs!B$19</f>
        <v>2.2248065628788742</v>
      </c>
      <c r="G175" s="28">
        <f>'[1]EBL-2018'!$S19*[1]Inputs!C$19</f>
        <v>0.4174969729027132</v>
      </c>
      <c r="H175" s="28">
        <f>'[1]EBL-2018'!$S19*[1]Inputs!D$19</f>
        <v>2.3651337795947325</v>
      </c>
      <c r="I175" s="28">
        <f>'[1]EBL-2018'!$S19*[1]Inputs!E$19</f>
        <v>0.20438946694289931</v>
      </c>
      <c r="J175" s="10">
        <f t="shared" si="19"/>
        <v>10.976905051980928</v>
      </c>
      <c r="L175" s="21"/>
      <c r="M175" s="21"/>
      <c r="N175" s="21"/>
      <c r="O175" s="21"/>
      <c r="P175" s="21"/>
      <c r="Q175" s="21"/>
      <c r="R175" s="21"/>
      <c r="S175" s="21"/>
      <c r="T175" s="21"/>
    </row>
    <row r="176" spans="2:20" x14ac:dyDescent="0.35">
      <c r="B176" s="9" t="s">
        <v>36</v>
      </c>
      <c r="C176" s="1" t="s">
        <v>62</v>
      </c>
      <c r="D176" s="1" t="s">
        <v>15</v>
      </c>
      <c r="E176" s="2">
        <f>'[1]EBL-2018'!$S20*[1]Inputs!N$19</f>
        <v>2.0483372648654781</v>
      </c>
      <c r="F176" s="28">
        <f>'[1]EBL-2018'!$S20*[1]Inputs!B$19</f>
        <v>0.79047568423203551</v>
      </c>
      <c r="G176" s="28">
        <f>'[1]EBL-2018'!$S20*[1]Inputs!C$19</f>
        <v>0.1483370333522534</v>
      </c>
      <c r="H176" s="28">
        <f>'[1]EBL-2018'!$S20*[1]Inputs!D$19</f>
        <v>0.8403340649562947</v>
      </c>
      <c r="I176" s="28">
        <f>'[1]EBL-2018'!$S20*[1]Inputs!E$19</f>
        <v>7.2619753297763656E-2</v>
      </c>
      <c r="J176" s="10">
        <f t="shared" si="19"/>
        <v>3.9001038007038251</v>
      </c>
      <c r="L176" s="21"/>
      <c r="M176" s="21"/>
      <c r="N176" s="21"/>
      <c r="O176" s="21"/>
      <c r="P176" s="21"/>
      <c r="Q176" s="21"/>
      <c r="R176" s="21"/>
      <c r="S176" s="21"/>
      <c r="T176" s="21"/>
    </row>
    <row r="177" spans="2:20" x14ac:dyDescent="0.35">
      <c r="B177" s="9" t="s">
        <v>36</v>
      </c>
      <c r="C177" s="1" t="s">
        <v>62</v>
      </c>
      <c r="D177" s="1" t="s">
        <v>16</v>
      </c>
      <c r="E177" s="2">
        <f>'[1]EBL-2018'!$S21*[1]Inputs!N$19</f>
        <v>66.587479957038241</v>
      </c>
      <c r="F177" s="28">
        <f>'[1]EBL-2018'!$S21*[1]Inputs!B$19</f>
        <v>25.69683454144625</v>
      </c>
      <c r="G177" s="28">
        <f>'[1]EBL-2018'!$S21*[1]Inputs!C$19</f>
        <v>4.8221498503462374</v>
      </c>
      <c r="H177" s="28">
        <f>'[1]EBL-2018'!$S21*[1]Inputs!D$19</f>
        <v>27.317633998700192</v>
      </c>
      <c r="I177" s="28">
        <f>'[1]EBL-2018'!$S21*[1]Inputs!E$19</f>
        <v>2.360727625349075</v>
      </c>
      <c r="J177" s="10">
        <f t="shared" si="19"/>
        <v>126.78482597287999</v>
      </c>
      <c r="L177" s="21"/>
      <c r="M177" s="21"/>
      <c r="N177" s="21"/>
      <c r="O177" s="21"/>
      <c r="P177" s="21"/>
      <c r="Q177" s="21"/>
      <c r="R177" s="21"/>
      <c r="S177" s="21"/>
      <c r="T177" s="21"/>
    </row>
    <row r="178" spans="2:20" x14ac:dyDescent="0.35">
      <c r="B178" s="9" t="s">
        <v>36</v>
      </c>
      <c r="C178" s="1" t="s">
        <v>62</v>
      </c>
      <c r="D178" s="1" t="s">
        <v>17</v>
      </c>
      <c r="E178" s="2">
        <f>'[1]EBL-2018'!$S22*[1]Inputs!N$19</f>
        <v>2.4447896387104091</v>
      </c>
      <c r="F178" s="28">
        <f>'[1]EBL-2018'!$S22*[1]Inputs!B$19</f>
        <v>0.94347097795436485</v>
      </c>
      <c r="G178" s="28">
        <f>'[1]EBL-2018'!$S22*[1]Inputs!C$19</f>
        <v>0.17704742690430245</v>
      </c>
      <c r="H178" s="28">
        <f>'[1]EBL-2018'!$S22*[1]Inputs!D$19</f>
        <v>1.0029793678510615</v>
      </c>
      <c r="I178" s="28">
        <f>'[1]EBL-2018'!$S22*[1]Inputs!E$19</f>
        <v>8.6675189419911453E-2</v>
      </c>
      <c r="J178" s="10">
        <f t="shared" si="19"/>
        <v>4.65496260084005</v>
      </c>
      <c r="L178" s="21"/>
      <c r="M178" s="21"/>
      <c r="N178" s="21"/>
      <c r="O178" s="21"/>
      <c r="P178" s="21"/>
      <c r="Q178" s="21"/>
      <c r="R178" s="21"/>
      <c r="S178" s="21"/>
      <c r="T178" s="21"/>
    </row>
    <row r="179" spans="2:20" x14ac:dyDescent="0.35">
      <c r="B179" s="9" t="s">
        <v>36</v>
      </c>
      <c r="C179" s="1" t="s">
        <v>62</v>
      </c>
      <c r="D179" s="1" t="s">
        <v>18</v>
      </c>
      <c r="E179" s="2">
        <f>'[1]EBL-2018'!$S23*[1]Inputs!N$19</f>
        <v>0</v>
      </c>
      <c r="F179" s="28">
        <f>'[1]EBL-2018'!$S23*[1]Inputs!B$19</f>
        <v>0</v>
      </c>
      <c r="G179" s="28">
        <f>'[1]EBL-2018'!$S23*[1]Inputs!C$19</f>
        <v>0</v>
      </c>
      <c r="H179" s="28">
        <f>'[1]EBL-2018'!$S23*[1]Inputs!D$19</f>
        <v>0</v>
      </c>
      <c r="I179" s="28">
        <f>'[1]EBL-2018'!$S23*[1]Inputs!E$19</f>
        <v>0</v>
      </c>
      <c r="J179" s="10">
        <f t="shared" si="19"/>
        <v>0</v>
      </c>
      <c r="L179" s="21"/>
      <c r="M179" s="21"/>
      <c r="N179" s="21"/>
      <c r="O179" s="21"/>
      <c r="P179" s="21"/>
      <c r="Q179" s="21"/>
      <c r="R179" s="21"/>
      <c r="S179" s="21"/>
      <c r="T179" s="21"/>
    </row>
    <row r="180" spans="2:20" x14ac:dyDescent="0.35">
      <c r="B180" s="9" t="s">
        <v>36</v>
      </c>
      <c r="C180" s="1" t="s">
        <v>62</v>
      </c>
      <c r="D180" s="1" t="s">
        <v>19</v>
      </c>
      <c r="E180" s="2">
        <f>'[1]EBL-2018'!$S24*[1]Inputs!N$19</f>
        <v>0</v>
      </c>
      <c r="F180" s="28">
        <f>'[1]EBL-2018'!$S24*[1]Inputs!B$19</f>
        <v>0</v>
      </c>
      <c r="G180" s="28">
        <f>'[1]EBL-2018'!$S24*[1]Inputs!C$19</f>
        <v>0</v>
      </c>
      <c r="H180" s="28">
        <f>'[1]EBL-2018'!$S24*[1]Inputs!D$19</f>
        <v>0</v>
      </c>
      <c r="I180" s="28">
        <f>'[1]EBL-2018'!$S24*[1]Inputs!E$19</f>
        <v>0</v>
      </c>
      <c r="J180" s="10">
        <f t="shared" si="19"/>
        <v>0</v>
      </c>
      <c r="L180" s="21"/>
      <c r="M180" s="21"/>
      <c r="N180" s="21"/>
      <c r="O180" s="21"/>
      <c r="P180" s="21"/>
      <c r="Q180" s="21"/>
      <c r="R180" s="21"/>
      <c r="S180" s="21"/>
      <c r="T180" s="21"/>
    </row>
    <row r="181" spans="2:20" x14ac:dyDescent="0.35">
      <c r="B181" s="9" t="s">
        <v>36</v>
      </c>
      <c r="C181" s="1" t="s">
        <v>62</v>
      </c>
      <c r="D181" s="1" t="s">
        <v>20</v>
      </c>
      <c r="E181" s="2">
        <v>143.80263171999999</v>
      </c>
      <c r="F181" s="2">
        <v>43.844601779999998</v>
      </c>
      <c r="G181" s="2">
        <v>29.754100800000003</v>
      </c>
      <c r="H181" s="2">
        <v>41.982686424000001</v>
      </c>
      <c r="I181" s="2">
        <v>3.7902347999999999</v>
      </c>
      <c r="J181" s="10">
        <f>SUM(E181:I181)</f>
        <v>263.17425552399999</v>
      </c>
      <c r="L181" s="11"/>
      <c r="M181" s="11"/>
      <c r="N181" s="11"/>
      <c r="O181" s="11"/>
      <c r="P181" s="11"/>
      <c r="Q181" s="11"/>
      <c r="R181" s="11"/>
      <c r="S181" s="11"/>
      <c r="T181" s="11"/>
    </row>
    <row r="182" spans="2:20" x14ac:dyDescent="0.35">
      <c r="B182" s="12" t="s">
        <v>36</v>
      </c>
      <c r="C182" s="13" t="s">
        <v>62</v>
      </c>
      <c r="D182" s="13" t="s">
        <v>21</v>
      </c>
      <c r="E182" s="16">
        <f>SUM(E172:E181)</f>
        <v>434.8317118199999</v>
      </c>
      <c r="F182" s="16">
        <f t="shared" ref="F182:J182" si="21">SUM(F172:F181)</f>
        <v>156.15589697999999</v>
      </c>
      <c r="G182" s="16">
        <f t="shared" si="21"/>
        <v>50.829922200000006</v>
      </c>
      <c r="H182" s="16">
        <f t="shared" si="21"/>
        <v>161.37789252399998</v>
      </c>
      <c r="I182" s="16">
        <f t="shared" si="21"/>
        <v>14.1080962</v>
      </c>
      <c r="J182" s="78">
        <f t="shared" si="21"/>
        <v>817.3035197239999</v>
      </c>
      <c r="L182" s="21"/>
      <c r="M182" s="21"/>
      <c r="N182" s="21"/>
      <c r="O182" s="21"/>
      <c r="P182" s="21"/>
      <c r="Q182" s="21"/>
      <c r="R182" s="21"/>
      <c r="S182" s="21"/>
      <c r="T182" s="21"/>
    </row>
    <row r="183" spans="2:20" x14ac:dyDescent="0.35">
      <c r="F183" s="28"/>
      <c r="G183" s="28"/>
      <c r="I183" s="28"/>
      <c r="J183" s="11"/>
      <c r="L183" s="21"/>
      <c r="M183" s="21"/>
      <c r="N183" s="21"/>
      <c r="O183" s="21"/>
      <c r="P183" s="21"/>
      <c r="Q183" s="21"/>
      <c r="R183" s="21"/>
      <c r="S183" s="21"/>
      <c r="T183" s="21"/>
    </row>
    <row r="184" spans="2:20" x14ac:dyDescent="0.35">
      <c r="F184" s="28"/>
      <c r="G184" s="28"/>
      <c r="I184" s="28"/>
      <c r="J184" s="11"/>
      <c r="L184" s="21"/>
      <c r="M184" s="21"/>
      <c r="N184" s="21"/>
      <c r="O184" s="21"/>
      <c r="P184" s="21"/>
      <c r="Q184" s="21"/>
      <c r="R184" s="21"/>
      <c r="S184" s="21"/>
      <c r="T184" s="21"/>
    </row>
    <row r="185" spans="2:20" x14ac:dyDescent="0.35">
      <c r="F185" s="28"/>
      <c r="G185" s="28"/>
      <c r="I185" s="28"/>
      <c r="J185" s="11"/>
      <c r="L185" s="21"/>
      <c r="M185" s="21"/>
      <c r="N185" s="21"/>
      <c r="O185" s="21"/>
      <c r="P185" s="21"/>
      <c r="Q185" s="21"/>
      <c r="R185" s="21"/>
      <c r="S185" s="21"/>
      <c r="T185" s="21"/>
    </row>
    <row r="186" spans="2:20" x14ac:dyDescent="0.35">
      <c r="F186" s="28"/>
      <c r="G186" s="28"/>
      <c r="I186" s="28"/>
      <c r="J186" s="11"/>
      <c r="L186" s="21"/>
      <c r="M186" s="21"/>
      <c r="N186" s="21"/>
      <c r="O186" s="21"/>
      <c r="P186" s="21"/>
      <c r="Q186" s="21"/>
      <c r="R186" s="21"/>
      <c r="S186" s="21"/>
      <c r="T186" s="21"/>
    </row>
    <row r="187" spans="2:20" x14ac:dyDescent="0.35">
      <c r="F187" s="28"/>
      <c r="G187" s="28"/>
      <c r="I187" s="28"/>
      <c r="J187" s="11"/>
      <c r="L187" s="21"/>
      <c r="M187" s="21"/>
      <c r="N187" s="21"/>
      <c r="O187" s="21"/>
      <c r="P187" s="21"/>
      <c r="Q187" s="21"/>
      <c r="R187" s="21"/>
      <c r="S187" s="21"/>
      <c r="T187" s="21"/>
    </row>
    <row r="188" spans="2:20" x14ac:dyDescent="0.35">
      <c r="G188" s="28"/>
      <c r="I188" s="28"/>
      <c r="J188" s="11"/>
      <c r="L188" s="21"/>
      <c r="M188" s="21"/>
      <c r="N188" s="21"/>
      <c r="O188" s="21"/>
      <c r="P188" s="21"/>
      <c r="Q188" s="21"/>
      <c r="R188" s="21"/>
      <c r="S188" s="21"/>
      <c r="T188" s="21"/>
    </row>
    <row r="189" spans="2:20" x14ac:dyDescent="0.35">
      <c r="F189" s="28"/>
      <c r="G189" s="28"/>
      <c r="I189" s="28"/>
      <c r="J189" s="11"/>
      <c r="L189" s="21"/>
      <c r="M189" s="21"/>
      <c r="N189" s="21"/>
      <c r="O189" s="21"/>
      <c r="P189" s="21"/>
      <c r="Q189" s="21"/>
      <c r="R189" s="21"/>
      <c r="S189" s="21"/>
      <c r="T189" s="21"/>
    </row>
    <row r="190" spans="2:20" x14ac:dyDescent="0.35">
      <c r="F190" s="28"/>
      <c r="G190" s="28"/>
      <c r="I190" s="28"/>
      <c r="J190" s="11"/>
      <c r="L190" s="21"/>
      <c r="M190" s="21"/>
      <c r="N190" s="21"/>
      <c r="O190" s="21"/>
      <c r="P190" s="21"/>
      <c r="Q190" s="21"/>
      <c r="R190" s="21"/>
      <c r="S190" s="21"/>
      <c r="T190" s="21"/>
    </row>
    <row r="191" spans="2:20" x14ac:dyDescent="0.35">
      <c r="F191" s="28"/>
      <c r="G191" s="28"/>
      <c r="I191" s="28"/>
      <c r="J191" s="11"/>
      <c r="L191" s="21"/>
      <c r="M191" s="21"/>
      <c r="N191" s="21"/>
      <c r="O191" s="21"/>
      <c r="P191" s="21"/>
      <c r="Q191" s="21"/>
      <c r="R191" s="21"/>
      <c r="S191" s="21"/>
      <c r="T191" s="21"/>
    </row>
    <row r="192" spans="2:20" x14ac:dyDescent="0.35">
      <c r="F192" s="28"/>
      <c r="G192" s="28"/>
      <c r="I192" s="28"/>
      <c r="J192" s="11"/>
      <c r="L192" s="21"/>
      <c r="M192" s="21"/>
      <c r="N192" s="21"/>
      <c r="O192" s="21"/>
      <c r="P192" s="21"/>
      <c r="Q192" s="21"/>
      <c r="R192" s="21"/>
      <c r="S192" s="21"/>
      <c r="T192" s="21"/>
    </row>
    <row r="193" spans="3:20" x14ac:dyDescent="0.35">
      <c r="F193" s="28"/>
      <c r="G193" s="28"/>
      <c r="I193" s="28"/>
      <c r="J193" s="11"/>
    </row>
    <row r="194" spans="3:20" x14ac:dyDescent="0.35">
      <c r="F194" s="28"/>
      <c r="G194" s="28"/>
      <c r="I194" s="28"/>
      <c r="J194" s="11"/>
      <c r="L194" s="11"/>
      <c r="M194" s="11"/>
      <c r="N194" s="11"/>
      <c r="O194" s="11"/>
      <c r="P194" s="11"/>
      <c r="Q194" s="11"/>
      <c r="R194" s="11"/>
      <c r="S194" s="11"/>
      <c r="T194" s="11"/>
    </row>
    <row r="195" spans="3:20" x14ac:dyDescent="0.35">
      <c r="F195" s="28"/>
      <c r="G195" s="28"/>
      <c r="I195" s="28"/>
      <c r="J195" s="11"/>
      <c r="L195" s="21"/>
      <c r="M195" s="21"/>
      <c r="N195" s="21"/>
      <c r="O195" s="21"/>
      <c r="P195" s="21"/>
      <c r="Q195" s="21"/>
      <c r="R195" s="21"/>
      <c r="S195" s="21"/>
      <c r="T195" s="21"/>
    </row>
    <row r="196" spans="3:20" x14ac:dyDescent="0.35">
      <c r="F196" s="28"/>
      <c r="G196" s="28"/>
      <c r="I196" s="28"/>
      <c r="J196" s="11"/>
      <c r="L196" s="21"/>
      <c r="M196" s="21"/>
      <c r="N196" s="21"/>
      <c r="O196" s="21"/>
      <c r="P196" s="21"/>
      <c r="Q196" s="21"/>
      <c r="R196" s="21"/>
      <c r="S196" s="21"/>
      <c r="T196" s="21"/>
    </row>
    <row r="197" spans="3:20" x14ac:dyDescent="0.35">
      <c r="F197" s="28"/>
      <c r="G197" s="28"/>
      <c r="I197" s="28"/>
      <c r="J197" s="11"/>
      <c r="L197" s="21"/>
      <c r="M197" s="21"/>
      <c r="N197" s="21"/>
      <c r="O197" s="21"/>
      <c r="P197" s="21"/>
      <c r="Q197" s="21"/>
      <c r="R197" s="21"/>
      <c r="S197" s="21"/>
      <c r="T197" s="21"/>
    </row>
    <row r="198" spans="3:20" x14ac:dyDescent="0.35">
      <c r="F198" s="28"/>
      <c r="G198" s="28"/>
      <c r="I198" s="28"/>
      <c r="J198" s="11"/>
      <c r="L198" s="21"/>
      <c r="M198" s="21"/>
      <c r="N198" s="21"/>
      <c r="O198" s="21"/>
      <c r="P198" s="21"/>
      <c r="Q198" s="21"/>
      <c r="R198" s="21"/>
      <c r="S198" s="21"/>
      <c r="T198" s="21"/>
    </row>
    <row r="199" spans="3:20" x14ac:dyDescent="0.35">
      <c r="F199" s="28"/>
      <c r="G199" s="28"/>
      <c r="I199" s="28"/>
      <c r="J199" s="11"/>
      <c r="L199" s="21"/>
      <c r="M199" s="21"/>
      <c r="N199" s="21"/>
      <c r="O199" s="21"/>
      <c r="P199" s="21"/>
      <c r="Q199" s="21"/>
      <c r="R199" s="21"/>
      <c r="S199" s="21"/>
      <c r="T199" s="21"/>
    </row>
    <row r="200" spans="3:20" x14ac:dyDescent="0.35">
      <c r="F200" s="11"/>
      <c r="J200" s="11"/>
      <c r="L200" s="21"/>
      <c r="M200" s="21"/>
      <c r="N200" s="21"/>
      <c r="O200" s="21"/>
      <c r="P200" s="21"/>
      <c r="Q200" s="21"/>
      <c r="R200" s="21"/>
      <c r="S200" s="21"/>
      <c r="T200" s="21"/>
    </row>
    <row r="201" spans="3:20" x14ac:dyDescent="0.35">
      <c r="C201" s="89"/>
      <c r="D201" s="89"/>
      <c r="F201" s="11"/>
      <c r="G201" s="11"/>
      <c r="H201" s="11"/>
      <c r="I201" s="11"/>
      <c r="J201" s="11"/>
      <c r="L201" s="21"/>
      <c r="M201" s="21"/>
      <c r="N201" s="21"/>
      <c r="O201" s="21"/>
      <c r="P201" s="21"/>
      <c r="Q201" s="21"/>
      <c r="R201" s="21"/>
      <c r="S201" s="21"/>
      <c r="T201" s="21"/>
    </row>
    <row r="202" spans="3:20" x14ac:dyDescent="0.35">
      <c r="D202" s="27"/>
      <c r="E202" s="33"/>
      <c r="F202" s="28"/>
      <c r="G202" s="34"/>
      <c r="I202" s="28"/>
      <c r="J202" s="11"/>
      <c r="L202" s="21"/>
      <c r="M202" s="21"/>
      <c r="N202" s="21"/>
      <c r="O202" s="21"/>
      <c r="P202" s="21"/>
      <c r="Q202" s="21"/>
      <c r="R202" s="21"/>
      <c r="S202" s="21"/>
      <c r="T202" s="21"/>
    </row>
    <row r="203" spans="3:20" x14ac:dyDescent="0.35">
      <c r="F203" s="28"/>
      <c r="G203" s="28"/>
      <c r="I203" s="28"/>
      <c r="J203" s="11"/>
      <c r="L203" s="21"/>
      <c r="M203" s="21"/>
      <c r="N203" s="21"/>
      <c r="O203" s="21"/>
      <c r="P203" s="21"/>
      <c r="Q203" s="21"/>
      <c r="R203" s="21"/>
      <c r="S203" s="21"/>
      <c r="T203" s="21"/>
    </row>
    <row r="204" spans="3:20" x14ac:dyDescent="0.35">
      <c r="F204" s="28"/>
      <c r="G204" s="28"/>
      <c r="I204" s="28"/>
      <c r="J204" s="11"/>
      <c r="L204" s="21"/>
      <c r="M204" s="21"/>
      <c r="N204" s="21"/>
      <c r="O204" s="21"/>
      <c r="P204" s="21"/>
      <c r="Q204" s="21"/>
      <c r="R204" s="21"/>
      <c r="S204" s="21"/>
      <c r="T204" s="21"/>
    </row>
    <row r="205" spans="3:20" x14ac:dyDescent="0.35">
      <c r="F205" s="28"/>
      <c r="G205" s="28"/>
      <c r="I205" s="28"/>
      <c r="J205" s="11"/>
      <c r="L205" s="21"/>
      <c r="M205" s="21"/>
      <c r="N205" s="21"/>
      <c r="O205" s="21"/>
      <c r="P205" s="21"/>
      <c r="Q205" s="21"/>
      <c r="R205" s="21"/>
      <c r="S205" s="21"/>
      <c r="T205" s="21"/>
    </row>
    <row r="206" spans="3:20" x14ac:dyDescent="0.35">
      <c r="F206" s="28"/>
      <c r="G206" s="28"/>
      <c r="I206" s="28"/>
      <c r="J206" s="11"/>
      <c r="L206" s="21"/>
      <c r="M206" s="21"/>
      <c r="N206" s="21"/>
      <c r="O206" s="21"/>
      <c r="P206" s="21"/>
      <c r="Q206" s="21"/>
      <c r="R206" s="21"/>
      <c r="S206" s="21"/>
      <c r="T206" s="21"/>
    </row>
    <row r="207" spans="3:20" x14ac:dyDescent="0.35">
      <c r="F207" s="28"/>
      <c r="G207" s="28"/>
      <c r="I207" s="28"/>
      <c r="J207" s="11"/>
      <c r="L207" s="21"/>
      <c r="M207" s="21"/>
      <c r="N207" s="21"/>
      <c r="O207" s="21"/>
      <c r="P207" s="21"/>
      <c r="Q207" s="21"/>
      <c r="R207" s="21"/>
      <c r="S207" s="21"/>
      <c r="T207" s="21"/>
    </row>
    <row r="208" spans="3:20" x14ac:dyDescent="0.35">
      <c r="F208" s="28"/>
      <c r="G208" s="34"/>
      <c r="I208" s="28"/>
      <c r="J208" s="11"/>
      <c r="L208" s="21"/>
      <c r="M208" s="21"/>
      <c r="N208" s="21"/>
      <c r="O208" s="21"/>
      <c r="P208" s="21"/>
      <c r="Q208" s="21"/>
      <c r="R208" s="21"/>
      <c r="S208" s="21"/>
      <c r="T208" s="21"/>
    </row>
    <row r="209" spans="4:20" x14ac:dyDescent="0.35">
      <c r="F209" s="28"/>
      <c r="G209" s="28"/>
      <c r="I209" s="28"/>
      <c r="J209" s="11"/>
      <c r="L209" s="21"/>
      <c r="M209" s="21"/>
      <c r="N209" s="21"/>
      <c r="O209" s="21"/>
      <c r="P209" s="21"/>
      <c r="Q209" s="21"/>
      <c r="R209" s="21"/>
      <c r="S209" s="21"/>
      <c r="T209" s="21"/>
    </row>
    <row r="210" spans="4:20" x14ac:dyDescent="0.35">
      <c r="F210" s="28"/>
      <c r="G210" s="28"/>
      <c r="I210" s="28"/>
      <c r="J210" s="11"/>
      <c r="L210" s="21"/>
      <c r="M210" s="21"/>
      <c r="N210" s="21"/>
      <c r="O210" s="21"/>
      <c r="P210" s="21"/>
      <c r="Q210" s="21"/>
      <c r="R210" s="21"/>
      <c r="S210" s="21"/>
      <c r="T210" s="21"/>
    </row>
    <row r="211" spans="4:20" x14ac:dyDescent="0.35">
      <c r="F211" s="28"/>
      <c r="G211" s="28"/>
      <c r="I211" s="28"/>
      <c r="J211" s="11"/>
      <c r="L211" s="21"/>
      <c r="M211" s="21"/>
      <c r="N211" s="21"/>
      <c r="O211" s="21"/>
      <c r="P211" s="21"/>
      <c r="Q211" s="21"/>
      <c r="R211" s="21"/>
      <c r="S211" s="21"/>
      <c r="T211" s="21"/>
    </row>
    <row r="212" spans="4:20" x14ac:dyDescent="0.35">
      <c r="F212" s="28"/>
      <c r="G212" s="28"/>
      <c r="I212" s="28"/>
      <c r="J212" s="11"/>
    </row>
    <row r="213" spans="4:20" x14ac:dyDescent="0.35">
      <c r="F213" s="28"/>
      <c r="G213" s="28"/>
      <c r="I213" s="28"/>
      <c r="J213" s="11"/>
      <c r="L213" s="11"/>
      <c r="M213" s="11"/>
      <c r="N213" s="11"/>
      <c r="O213" s="11"/>
      <c r="P213" s="11"/>
      <c r="Q213" s="11"/>
      <c r="R213" s="11"/>
      <c r="S213" s="11"/>
      <c r="T213" s="11"/>
    </row>
    <row r="214" spans="4:20" x14ac:dyDescent="0.35">
      <c r="F214" s="28"/>
      <c r="G214" s="28"/>
      <c r="I214" s="28"/>
      <c r="J214" s="11"/>
      <c r="L214" s="21"/>
      <c r="M214" s="21"/>
      <c r="N214" s="21"/>
      <c r="O214" s="21"/>
      <c r="P214" s="21"/>
      <c r="Q214" s="21"/>
      <c r="R214" s="21"/>
      <c r="S214" s="21"/>
      <c r="T214" s="21"/>
    </row>
    <row r="215" spans="4:20" x14ac:dyDescent="0.35">
      <c r="F215" s="28"/>
      <c r="G215" s="28"/>
      <c r="I215" s="28"/>
      <c r="J215" s="11"/>
      <c r="L215" s="21"/>
      <c r="M215" s="21"/>
      <c r="N215" s="21"/>
      <c r="O215" s="21"/>
      <c r="P215" s="21"/>
      <c r="Q215" s="21"/>
      <c r="R215" s="21"/>
      <c r="S215" s="21"/>
      <c r="T215" s="21"/>
    </row>
    <row r="216" spans="4:20" x14ac:dyDescent="0.35">
      <c r="F216" s="11"/>
      <c r="J216" s="11"/>
      <c r="L216" s="21"/>
      <c r="M216" s="21"/>
      <c r="N216" s="21"/>
      <c r="O216" s="21"/>
      <c r="P216" s="21"/>
      <c r="Q216" s="21"/>
      <c r="R216" s="21"/>
      <c r="S216" s="21"/>
      <c r="T216" s="21"/>
    </row>
    <row r="217" spans="4:20" x14ac:dyDescent="0.35">
      <c r="D217" s="27"/>
      <c r="E217" s="33"/>
      <c r="F217" s="11"/>
      <c r="G217" s="11"/>
      <c r="H217" s="11"/>
      <c r="I217" s="11"/>
      <c r="J217" s="11"/>
      <c r="L217" s="21"/>
      <c r="M217" s="21"/>
      <c r="N217" s="21"/>
      <c r="O217" s="21"/>
      <c r="P217" s="21"/>
      <c r="Q217" s="21"/>
      <c r="R217" s="21"/>
      <c r="S217" s="21"/>
      <c r="T217" s="21"/>
    </row>
    <row r="218" spans="4:20" x14ac:dyDescent="0.35">
      <c r="F218" s="11"/>
      <c r="G218" s="11"/>
      <c r="I218" s="11"/>
      <c r="J218" s="11"/>
      <c r="L218" s="21"/>
      <c r="M218" s="21"/>
      <c r="N218" s="21"/>
      <c r="O218" s="21"/>
      <c r="P218" s="21"/>
      <c r="Q218" s="21"/>
      <c r="R218" s="21"/>
      <c r="S218" s="21"/>
      <c r="T218" s="21"/>
    </row>
    <row r="219" spans="4:20" x14ac:dyDescent="0.35">
      <c r="F219" s="28"/>
      <c r="G219" s="28"/>
      <c r="I219" s="28"/>
      <c r="J219" s="11"/>
      <c r="L219" s="21"/>
      <c r="M219" s="21"/>
      <c r="N219" s="21"/>
      <c r="O219" s="21"/>
      <c r="P219" s="21"/>
      <c r="Q219" s="21"/>
      <c r="R219" s="21"/>
      <c r="S219" s="21"/>
      <c r="T219" s="21"/>
    </row>
    <row r="220" spans="4:20" x14ac:dyDescent="0.35">
      <c r="F220" s="28"/>
      <c r="G220" s="28"/>
      <c r="I220" s="28"/>
      <c r="J220" s="11"/>
      <c r="L220" s="21"/>
      <c r="M220" s="21"/>
      <c r="N220" s="21"/>
      <c r="O220" s="21"/>
      <c r="P220" s="21"/>
      <c r="Q220" s="21"/>
      <c r="R220" s="21"/>
      <c r="S220" s="21"/>
      <c r="T220" s="21"/>
    </row>
    <row r="221" spans="4:20" x14ac:dyDescent="0.35">
      <c r="F221" s="28"/>
      <c r="G221" s="28"/>
      <c r="I221" s="28"/>
      <c r="J221" s="11"/>
      <c r="L221" s="21"/>
      <c r="M221" s="21"/>
      <c r="N221" s="21"/>
      <c r="O221" s="21"/>
      <c r="P221" s="21"/>
      <c r="Q221" s="21"/>
      <c r="R221" s="21"/>
      <c r="S221" s="21"/>
      <c r="T221" s="21"/>
    </row>
    <row r="222" spans="4:20" x14ac:dyDescent="0.35">
      <c r="F222" s="28"/>
      <c r="G222" s="28"/>
      <c r="I222" s="28"/>
      <c r="J222" s="11"/>
      <c r="L222" s="21"/>
      <c r="M222" s="21"/>
      <c r="N222" s="21"/>
      <c r="O222" s="21"/>
      <c r="P222" s="21"/>
      <c r="Q222" s="21"/>
      <c r="R222" s="21"/>
      <c r="S222" s="21"/>
      <c r="T222" s="21"/>
    </row>
    <row r="223" spans="4:20" x14ac:dyDescent="0.35">
      <c r="F223" s="28"/>
      <c r="G223" s="28"/>
      <c r="I223" s="28"/>
      <c r="J223" s="11"/>
      <c r="L223" s="21"/>
      <c r="M223" s="21"/>
      <c r="N223" s="21"/>
      <c r="O223" s="21"/>
      <c r="P223" s="21"/>
      <c r="Q223" s="21"/>
      <c r="R223" s="21"/>
      <c r="S223" s="21"/>
      <c r="T223" s="21"/>
    </row>
    <row r="224" spans="4:20" x14ac:dyDescent="0.35">
      <c r="G224" s="34"/>
      <c r="I224" s="28"/>
      <c r="J224" s="11"/>
      <c r="L224" s="21"/>
      <c r="M224" s="21"/>
      <c r="N224" s="21"/>
      <c r="O224" s="21"/>
      <c r="P224" s="21"/>
      <c r="Q224" s="21"/>
      <c r="R224" s="21"/>
      <c r="S224" s="21"/>
      <c r="T224" s="21"/>
    </row>
    <row r="225" spans="3:20" x14ac:dyDescent="0.35">
      <c r="F225" s="28"/>
      <c r="G225" s="28"/>
      <c r="I225" s="28"/>
      <c r="J225" s="11"/>
      <c r="L225" s="21"/>
      <c r="M225" s="21"/>
      <c r="N225" s="21"/>
      <c r="O225" s="21"/>
      <c r="P225" s="21"/>
      <c r="Q225" s="21"/>
      <c r="R225" s="21"/>
      <c r="S225" s="21"/>
      <c r="T225" s="21"/>
    </row>
    <row r="226" spans="3:20" x14ac:dyDescent="0.35">
      <c r="F226" s="28"/>
      <c r="G226" s="28"/>
      <c r="I226" s="28"/>
      <c r="J226" s="11"/>
      <c r="L226" s="21"/>
      <c r="M226" s="21"/>
      <c r="N226" s="21"/>
      <c r="O226" s="21"/>
      <c r="P226" s="21"/>
      <c r="Q226" s="21"/>
      <c r="R226" s="21"/>
      <c r="S226" s="21"/>
      <c r="T226" s="21"/>
    </row>
    <row r="227" spans="3:20" x14ac:dyDescent="0.35">
      <c r="F227" s="28"/>
      <c r="G227" s="28"/>
      <c r="I227" s="28"/>
      <c r="J227" s="11"/>
      <c r="L227" s="21"/>
      <c r="M227" s="21"/>
      <c r="N227" s="21"/>
      <c r="O227" s="21"/>
      <c r="P227" s="21"/>
      <c r="Q227" s="21"/>
      <c r="R227" s="21"/>
      <c r="S227" s="21"/>
      <c r="T227" s="21"/>
    </row>
    <row r="228" spans="3:20" x14ac:dyDescent="0.35">
      <c r="F228" s="28"/>
      <c r="G228" s="28"/>
      <c r="I228" s="28"/>
      <c r="J228" s="11"/>
      <c r="L228" s="21"/>
      <c r="M228" s="21"/>
      <c r="N228" s="21"/>
      <c r="O228" s="21"/>
      <c r="P228" s="21"/>
      <c r="Q228" s="21"/>
      <c r="R228" s="21"/>
      <c r="S228" s="21"/>
      <c r="T228" s="21"/>
    </row>
    <row r="229" spans="3:20" x14ac:dyDescent="0.35">
      <c r="F229" s="28"/>
      <c r="G229" s="28"/>
      <c r="I229" s="28"/>
      <c r="J229" s="11"/>
      <c r="L229" s="21"/>
      <c r="M229" s="21"/>
      <c r="N229" s="21"/>
      <c r="O229" s="21"/>
      <c r="P229" s="21"/>
      <c r="Q229" s="21"/>
      <c r="R229" s="21"/>
      <c r="S229" s="21"/>
      <c r="T229" s="21"/>
    </row>
    <row r="230" spans="3:20" x14ac:dyDescent="0.35">
      <c r="F230" s="28"/>
      <c r="G230" s="28"/>
      <c r="I230" s="28"/>
      <c r="J230" s="11"/>
      <c r="L230" s="21"/>
      <c r="M230" s="21"/>
      <c r="N230" s="21"/>
      <c r="O230" s="21"/>
      <c r="P230" s="21"/>
      <c r="Q230" s="21"/>
      <c r="R230" s="21"/>
      <c r="S230" s="21"/>
      <c r="T230" s="21"/>
    </row>
    <row r="231" spans="3:20" x14ac:dyDescent="0.35">
      <c r="F231" s="28"/>
      <c r="G231" s="28"/>
      <c r="I231" s="28"/>
      <c r="J231" s="11"/>
      <c r="L231" s="21"/>
      <c r="M231" s="21"/>
      <c r="N231" s="21"/>
      <c r="O231" s="21"/>
      <c r="P231" s="21"/>
      <c r="Q231" s="21"/>
      <c r="R231" s="21"/>
      <c r="S231" s="21"/>
      <c r="T231" s="21"/>
    </row>
    <row r="232" spans="3:20" x14ac:dyDescent="0.35">
      <c r="F232" s="28"/>
      <c r="G232" s="28"/>
      <c r="I232" s="28"/>
      <c r="J232" s="11"/>
    </row>
    <row r="233" spans="3:20" x14ac:dyDescent="0.35">
      <c r="F233" s="28"/>
      <c r="G233" s="28"/>
      <c r="I233" s="28"/>
      <c r="J233" s="11"/>
      <c r="L233" s="11"/>
      <c r="M233" s="11"/>
      <c r="N233" s="11"/>
      <c r="O233" s="11"/>
      <c r="P233" s="11"/>
      <c r="Q233" s="11"/>
      <c r="R233" s="11"/>
      <c r="S233" s="11"/>
      <c r="T233" s="11"/>
    </row>
    <row r="234" spans="3:20" x14ac:dyDescent="0.35">
      <c r="F234" s="28"/>
      <c r="G234" s="28"/>
      <c r="I234" s="28"/>
      <c r="J234" s="11"/>
      <c r="L234" s="21"/>
      <c r="M234" s="21"/>
      <c r="N234" s="21"/>
      <c r="O234" s="21"/>
      <c r="P234" s="21"/>
      <c r="Q234" s="21"/>
      <c r="R234" s="21"/>
      <c r="S234" s="21"/>
      <c r="T234" s="21"/>
    </row>
    <row r="235" spans="3:20" x14ac:dyDescent="0.35">
      <c r="F235" s="28"/>
      <c r="G235" s="28"/>
      <c r="I235" s="28"/>
      <c r="J235" s="11"/>
      <c r="L235" s="21"/>
      <c r="M235" s="21"/>
      <c r="N235" s="21"/>
      <c r="O235" s="21"/>
      <c r="P235" s="21"/>
      <c r="Q235" s="21"/>
      <c r="R235" s="21"/>
      <c r="S235" s="21"/>
      <c r="T235" s="21"/>
    </row>
    <row r="236" spans="3:20" x14ac:dyDescent="0.35">
      <c r="F236" s="11"/>
      <c r="J236" s="11"/>
      <c r="L236" s="21"/>
      <c r="M236" s="21"/>
      <c r="N236" s="21"/>
      <c r="O236" s="21"/>
      <c r="P236" s="21"/>
      <c r="Q236" s="21"/>
      <c r="R236" s="21"/>
      <c r="S236" s="21"/>
      <c r="T236" s="21"/>
    </row>
    <row r="237" spans="3:20" x14ac:dyDescent="0.35">
      <c r="C237" s="89"/>
      <c r="D237" s="89"/>
      <c r="F237" s="11"/>
      <c r="G237" s="2"/>
      <c r="H237" s="11"/>
      <c r="I237" s="11"/>
      <c r="J237" s="11"/>
      <c r="L237" s="21"/>
      <c r="M237" s="21"/>
      <c r="N237" s="21"/>
      <c r="O237" s="21"/>
      <c r="P237" s="21"/>
      <c r="Q237" s="21"/>
      <c r="R237" s="21"/>
      <c r="S237" s="21"/>
      <c r="T237" s="21"/>
    </row>
    <row r="238" spans="3:20" x14ac:dyDescent="0.35">
      <c r="D238" s="27"/>
      <c r="E238" s="33"/>
      <c r="F238" s="28"/>
      <c r="G238" s="28"/>
      <c r="I238" s="28"/>
      <c r="J238" s="11"/>
      <c r="L238" s="21"/>
      <c r="M238" s="21"/>
      <c r="N238" s="21"/>
      <c r="O238" s="21"/>
      <c r="P238" s="21"/>
      <c r="Q238" s="21"/>
      <c r="R238" s="21"/>
      <c r="S238" s="21"/>
      <c r="T238" s="21"/>
    </row>
    <row r="239" spans="3:20" x14ac:dyDescent="0.35">
      <c r="F239" s="28"/>
      <c r="G239" s="28"/>
      <c r="I239" s="28"/>
      <c r="J239" s="11"/>
      <c r="L239" s="21"/>
      <c r="M239" s="21"/>
      <c r="N239" s="21"/>
      <c r="O239" s="21"/>
      <c r="P239" s="21"/>
      <c r="Q239" s="21"/>
      <c r="R239" s="21"/>
      <c r="S239" s="21"/>
      <c r="T239" s="21"/>
    </row>
    <row r="240" spans="3:20" x14ac:dyDescent="0.35">
      <c r="F240" s="28"/>
      <c r="G240" s="28"/>
      <c r="I240" s="28"/>
      <c r="J240" s="11"/>
      <c r="L240" s="21"/>
      <c r="M240" s="21"/>
      <c r="N240" s="21"/>
      <c r="O240" s="21"/>
      <c r="P240" s="21"/>
      <c r="Q240" s="21"/>
      <c r="R240" s="21"/>
      <c r="S240" s="21"/>
      <c r="T240" s="21"/>
    </row>
    <row r="241" spans="4:20" x14ac:dyDescent="0.35">
      <c r="F241" s="28"/>
      <c r="G241" s="28"/>
      <c r="I241" s="28"/>
      <c r="J241" s="11"/>
      <c r="L241" s="21"/>
      <c r="M241" s="21"/>
      <c r="N241" s="21"/>
      <c r="O241" s="21"/>
      <c r="P241" s="21"/>
      <c r="Q241" s="21"/>
      <c r="R241" s="21"/>
      <c r="S241" s="21"/>
      <c r="T241" s="21"/>
    </row>
    <row r="242" spans="4:20" x14ac:dyDescent="0.35">
      <c r="F242" s="28"/>
      <c r="G242" s="28"/>
      <c r="I242" s="28"/>
      <c r="J242" s="11"/>
      <c r="L242" s="21"/>
      <c r="M242" s="21"/>
      <c r="N242" s="21"/>
      <c r="O242" s="21"/>
      <c r="P242" s="21"/>
      <c r="Q242" s="21"/>
      <c r="R242" s="21"/>
      <c r="S242" s="21"/>
      <c r="T242" s="21"/>
    </row>
    <row r="243" spans="4:20" x14ac:dyDescent="0.35">
      <c r="F243" s="28"/>
      <c r="G243" s="28"/>
      <c r="I243" s="28"/>
      <c r="J243" s="11"/>
      <c r="L243" s="21"/>
      <c r="M243" s="21"/>
      <c r="N243" s="21"/>
      <c r="O243" s="21"/>
      <c r="P243" s="21"/>
      <c r="Q243" s="21"/>
      <c r="R243" s="21"/>
      <c r="S243" s="21"/>
      <c r="T243" s="21"/>
    </row>
    <row r="244" spans="4:20" x14ac:dyDescent="0.35">
      <c r="F244" s="28"/>
      <c r="G244" s="28"/>
      <c r="I244" s="28"/>
      <c r="J244" s="11"/>
      <c r="L244" s="21"/>
      <c r="M244" s="21"/>
      <c r="N244" s="21"/>
      <c r="O244" s="21"/>
      <c r="P244" s="21"/>
      <c r="Q244" s="21"/>
      <c r="R244" s="21"/>
      <c r="S244" s="21"/>
      <c r="T244" s="21"/>
    </row>
    <row r="245" spans="4:20" x14ac:dyDescent="0.35">
      <c r="F245" s="28"/>
      <c r="G245" s="28"/>
      <c r="I245" s="28"/>
      <c r="J245" s="11"/>
      <c r="L245" s="21"/>
      <c r="M245" s="21"/>
      <c r="N245" s="21"/>
      <c r="O245" s="21"/>
      <c r="P245" s="21"/>
      <c r="Q245" s="21"/>
      <c r="R245" s="21"/>
      <c r="S245" s="21"/>
      <c r="T245" s="21"/>
    </row>
    <row r="246" spans="4:20" x14ac:dyDescent="0.35">
      <c r="F246" s="28"/>
      <c r="G246" s="28"/>
      <c r="I246" s="28"/>
      <c r="J246" s="11"/>
      <c r="L246" s="21"/>
      <c r="M246" s="21"/>
      <c r="N246" s="21"/>
      <c r="O246" s="21"/>
      <c r="P246" s="21"/>
      <c r="Q246" s="21"/>
      <c r="R246" s="21"/>
      <c r="S246" s="21"/>
      <c r="T246" s="21"/>
    </row>
    <row r="247" spans="4:20" x14ac:dyDescent="0.35">
      <c r="F247" s="28"/>
      <c r="G247" s="28"/>
      <c r="I247" s="28"/>
      <c r="J247" s="11"/>
      <c r="L247" s="21"/>
      <c r="M247" s="21"/>
      <c r="N247" s="21"/>
      <c r="O247" s="21"/>
      <c r="P247" s="21"/>
      <c r="Q247" s="21"/>
      <c r="R247" s="21"/>
      <c r="S247" s="21"/>
      <c r="T247" s="21"/>
    </row>
    <row r="248" spans="4:20" x14ac:dyDescent="0.35">
      <c r="F248" s="28"/>
      <c r="G248" s="28"/>
      <c r="I248" s="28"/>
      <c r="J248" s="11"/>
      <c r="L248" s="21"/>
      <c r="M248" s="21"/>
      <c r="N248" s="21"/>
      <c r="O248" s="21"/>
      <c r="P248" s="21"/>
      <c r="Q248" s="21"/>
      <c r="R248" s="21"/>
      <c r="S248" s="21"/>
      <c r="T248" s="21"/>
    </row>
    <row r="249" spans="4:20" x14ac:dyDescent="0.35">
      <c r="F249" s="28"/>
      <c r="G249" s="28"/>
      <c r="I249" s="28"/>
      <c r="J249" s="11"/>
      <c r="L249" s="21"/>
      <c r="M249" s="21"/>
      <c r="N249" s="21"/>
      <c r="O249" s="21"/>
      <c r="P249" s="21"/>
      <c r="Q249" s="21"/>
      <c r="R249" s="21"/>
      <c r="S249" s="21"/>
      <c r="T249" s="21"/>
    </row>
    <row r="250" spans="4:20" x14ac:dyDescent="0.35">
      <c r="F250" s="28"/>
      <c r="G250" s="28"/>
      <c r="I250" s="28"/>
      <c r="J250" s="11"/>
      <c r="L250" s="21"/>
      <c r="M250" s="21"/>
      <c r="N250" s="21"/>
      <c r="O250" s="21"/>
      <c r="P250" s="21"/>
      <c r="Q250" s="21"/>
      <c r="R250" s="21"/>
      <c r="S250" s="21"/>
      <c r="T250" s="21"/>
    </row>
    <row r="251" spans="4:20" x14ac:dyDescent="0.35">
      <c r="F251" s="28"/>
      <c r="G251" s="28"/>
      <c r="I251" s="28"/>
      <c r="J251" s="11"/>
    </row>
    <row r="252" spans="4:20" x14ac:dyDescent="0.35">
      <c r="F252" s="11"/>
      <c r="J252" s="11"/>
      <c r="L252" s="11"/>
      <c r="M252" s="11"/>
      <c r="N252" s="11"/>
      <c r="O252" s="11"/>
      <c r="P252" s="11"/>
      <c r="Q252" s="11"/>
      <c r="R252" s="11"/>
      <c r="S252" s="11"/>
      <c r="T252" s="11"/>
    </row>
    <row r="253" spans="4:20" x14ac:dyDescent="0.35">
      <c r="D253" s="27"/>
      <c r="E253" s="33"/>
      <c r="F253" s="11"/>
      <c r="G253" s="11"/>
      <c r="H253" s="11"/>
      <c r="I253" s="11"/>
      <c r="J253" s="11"/>
      <c r="L253" s="11"/>
      <c r="M253" s="11"/>
      <c r="N253" s="11"/>
      <c r="O253" s="11"/>
      <c r="P253" s="11"/>
      <c r="Q253" s="11"/>
      <c r="R253" s="11"/>
      <c r="S253" s="11"/>
      <c r="T253" s="11"/>
    </row>
    <row r="254" spans="4:20" x14ac:dyDescent="0.35">
      <c r="F254" s="11"/>
      <c r="G254" s="11"/>
      <c r="I254" s="11"/>
      <c r="J254" s="11"/>
      <c r="L254" s="21"/>
      <c r="M254" s="21"/>
      <c r="N254" s="21"/>
      <c r="O254" s="21"/>
      <c r="P254" s="21"/>
      <c r="Q254" s="21"/>
      <c r="R254" s="21"/>
      <c r="S254" s="21"/>
      <c r="T254" s="21"/>
    </row>
    <row r="255" spans="4:20" x14ac:dyDescent="0.35">
      <c r="F255" s="28"/>
      <c r="G255" s="28"/>
      <c r="I255" s="28"/>
      <c r="J255" s="11"/>
      <c r="L255" s="21"/>
      <c r="M255" s="21"/>
      <c r="N255" s="21"/>
      <c r="O255" s="21"/>
      <c r="P255" s="21"/>
      <c r="Q255" s="21"/>
      <c r="R255" s="21"/>
      <c r="S255" s="21"/>
      <c r="T255" s="21"/>
    </row>
    <row r="256" spans="4:20" x14ac:dyDescent="0.35">
      <c r="F256" s="28"/>
      <c r="G256" s="28"/>
      <c r="I256" s="28"/>
      <c r="J256" s="11"/>
      <c r="L256" s="21"/>
      <c r="M256" s="21"/>
      <c r="N256" s="21"/>
      <c r="O256" s="21"/>
      <c r="P256" s="21"/>
      <c r="Q256" s="21"/>
      <c r="R256" s="21"/>
      <c r="S256" s="21"/>
      <c r="T256" s="21"/>
    </row>
    <row r="257" spans="6:20" x14ac:dyDescent="0.35">
      <c r="F257" s="28"/>
      <c r="G257" s="28"/>
      <c r="I257" s="28"/>
      <c r="J257" s="11"/>
      <c r="L257" s="21"/>
      <c r="M257" s="21"/>
      <c r="N257" s="21"/>
      <c r="O257" s="21"/>
      <c r="P257" s="21"/>
      <c r="Q257" s="21"/>
      <c r="R257" s="21"/>
      <c r="S257" s="21"/>
      <c r="T257" s="21"/>
    </row>
    <row r="258" spans="6:20" x14ac:dyDescent="0.35">
      <c r="F258" s="28"/>
      <c r="G258" s="28"/>
      <c r="I258" s="28"/>
      <c r="J258" s="11"/>
      <c r="L258" s="21"/>
      <c r="M258" s="21"/>
      <c r="N258" s="21"/>
      <c r="O258" s="21"/>
      <c r="P258" s="21"/>
      <c r="Q258" s="21"/>
      <c r="R258" s="21"/>
      <c r="S258" s="21"/>
      <c r="T258" s="21"/>
    </row>
    <row r="259" spans="6:20" x14ac:dyDescent="0.35">
      <c r="F259" s="28"/>
      <c r="G259" s="28"/>
      <c r="I259" s="28"/>
      <c r="J259" s="11"/>
      <c r="L259" s="21"/>
      <c r="M259" s="21"/>
      <c r="N259" s="21"/>
      <c r="O259" s="21"/>
      <c r="P259" s="21"/>
      <c r="Q259" s="21"/>
      <c r="R259" s="21"/>
      <c r="S259" s="21"/>
      <c r="T259" s="21"/>
    </row>
    <row r="260" spans="6:20" x14ac:dyDescent="0.35">
      <c r="G260" s="28"/>
      <c r="I260" s="28"/>
      <c r="J260" s="11"/>
      <c r="L260" s="21"/>
      <c r="M260" s="21"/>
      <c r="N260" s="21"/>
      <c r="O260" s="21"/>
      <c r="P260" s="21"/>
      <c r="Q260" s="21"/>
      <c r="R260" s="21"/>
      <c r="S260" s="21"/>
      <c r="T260" s="21"/>
    </row>
    <row r="261" spans="6:20" x14ac:dyDescent="0.35">
      <c r="F261" s="28"/>
      <c r="G261" s="28"/>
      <c r="I261" s="28"/>
      <c r="J261" s="11"/>
      <c r="L261" s="21"/>
      <c r="M261" s="21"/>
      <c r="N261" s="21"/>
      <c r="O261" s="21"/>
      <c r="P261" s="21"/>
      <c r="Q261" s="21"/>
      <c r="R261" s="21"/>
      <c r="S261" s="21"/>
      <c r="T261" s="21"/>
    </row>
    <row r="262" spans="6:20" x14ac:dyDescent="0.35">
      <c r="F262" s="28"/>
      <c r="G262" s="28"/>
      <c r="I262" s="28"/>
      <c r="J262" s="11"/>
      <c r="L262" s="21"/>
      <c r="M262" s="21"/>
      <c r="N262" s="21"/>
      <c r="O262" s="21"/>
      <c r="P262" s="21"/>
      <c r="Q262" s="21"/>
      <c r="R262" s="21"/>
      <c r="S262" s="21"/>
      <c r="T262" s="21"/>
    </row>
    <row r="263" spans="6:20" x14ac:dyDescent="0.35">
      <c r="F263" s="28"/>
      <c r="G263" s="28"/>
      <c r="I263" s="28"/>
      <c r="J263" s="11"/>
      <c r="L263" s="21"/>
      <c r="M263" s="21"/>
      <c r="N263" s="21"/>
      <c r="O263" s="21"/>
      <c r="P263" s="21"/>
      <c r="Q263" s="21"/>
      <c r="R263" s="21"/>
      <c r="S263" s="21"/>
      <c r="T263" s="21"/>
    </row>
    <row r="264" spans="6:20" x14ac:dyDescent="0.35">
      <c r="F264" s="28"/>
      <c r="G264" s="28"/>
      <c r="I264" s="28"/>
      <c r="J264" s="11"/>
      <c r="L264" s="21"/>
      <c r="M264" s="21"/>
      <c r="N264" s="21"/>
      <c r="O264" s="21"/>
      <c r="P264" s="21"/>
      <c r="Q264" s="21"/>
      <c r="R264" s="21"/>
      <c r="S264" s="21"/>
      <c r="T264" s="21"/>
    </row>
    <row r="265" spans="6:20" x14ac:dyDescent="0.35">
      <c r="F265" s="28"/>
      <c r="G265" s="28"/>
      <c r="I265" s="28"/>
      <c r="J265" s="11"/>
      <c r="L265" s="21"/>
      <c r="M265" s="21"/>
      <c r="N265" s="21"/>
      <c r="O265" s="21"/>
      <c r="P265" s="21"/>
      <c r="Q265" s="21"/>
      <c r="R265" s="21"/>
      <c r="S265" s="21"/>
      <c r="T265" s="21"/>
    </row>
    <row r="266" spans="6:20" x14ac:dyDescent="0.35">
      <c r="F266" s="28"/>
      <c r="G266" s="28"/>
      <c r="I266" s="28"/>
      <c r="J266" s="11"/>
      <c r="L266" s="21"/>
      <c r="M266" s="21"/>
      <c r="N266" s="21"/>
      <c r="O266" s="21"/>
      <c r="P266" s="21"/>
      <c r="Q266" s="21"/>
      <c r="R266" s="21"/>
      <c r="S266" s="21"/>
      <c r="T266" s="21"/>
    </row>
    <row r="267" spans="6:20" x14ac:dyDescent="0.35">
      <c r="F267" s="28"/>
      <c r="G267" s="28"/>
      <c r="I267" s="28"/>
      <c r="J267" s="11"/>
      <c r="L267" s="21"/>
      <c r="M267" s="21"/>
      <c r="N267" s="21"/>
      <c r="O267" s="21"/>
      <c r="P267" s="21"/>
      <c r="Q267" s="21"/>
      <c r="R267" s="21"/>
      <c r="S267" s="21"/>
      <c r="T267" s="21"/>
    </row>
    <row r="268" spans="6:20" x14ac:dyDescent="0.35">
      <c r="F268" s="28"/>
      <c r="G268" s="28"/>
      <c r="I268" s="28"/>
      <c r="J268" s="11"/>
      <c r="L268" s="21"/>
      <c r="M268" s="21"/>
      <c r="N268" s="21"/>
      <c r="O268" s="21"/>
      <c r="P268" s="21"/>
      <c r="Q268" s="21"/>
      <c r="R268" s="21"/>
      <c r="S268" s="21"/>
      <c r="T268" s="21"/>
    </row>
    <row r="269" spans="6:20" x14ac:dyDescent="0.35">
      <c r="F269" s="28"/>
      <c r="G269" s="28"/>
      <c r="I269" s="28"/>
      <c r="J269" s="11"/>
      <c r="L269" s="21"/>
      <c r="M269" s="21"/>
      <c r="N269" s="21"/>
      <c r="O269" s="21"/>
      <c r="P269" s="21"/>
      <c r="Q269" s="21"/>
      <c r="R269" s="21"/>
      <c r="S269" s="21"/>
      <c r="T269" s="21"/>
    </row>
    <row r="270" spans="6:20" x14ac:dyDescent="0.35">
      <c r="F270" s="28"/>
      <c r="G270" s="28"/>
      <c r="I270" s="28"/>
      <c r="J270" s="11"/>
      <c r="L270" s="21"/>
      <c r="M270" s="21"/>
      <c r="N270" s="21"/>
      <c r="O270" s="21"/>
      <c r="P270" s="21"/>
      <c r="Q270" s="21"/>
      <c r="R270" s="21"/>
      <c r="S270" s="21"/>
      <c r="T270" s="21"/>
    </row>
    <row r="271" spans="6:20" x14ac:dyDescent="0.35">
      <c r="F271" s="28"/>
      <c r="G271" s="28"/>
      <c r="I271" s="28"/>
      <c r="J271" s="11"/>
    </row>
    <row r="272" spans="6:20" x14ac:dyDescent="0.35">
      <c r="F272" s="11"/>
      <c r="J272" s="11"/>
      <c r="L272" s="11"/>
      <c r="M272" s="11"/>
      <c r="N272" s="11"/>
      <c r="O272" s="11"/>
      <c r="P272" s="11"/>
      <c r="Q272" s="11"/>
      <c r="R272" s="11"/>
      <c r="S272" s="11"/>
      <c r="T272" s="11"/>
    </row>
    <row r="273" spans="2:20" x14ac:dyDescent="0.35">
      <c r="C273" s="89"/>
      <c r="D273" s="89"/>
      <c r="F273" s="11"/>
      <c r="G273" s="11"/>
      <c r="H273" s="11"/>
      <c r="I273" s="11"/>
      <c r="J273" s="11"/>
      <c r="L273" s="21"/>
      <c r="M273" s="21"/>
      <c r="N273" s="21"/>
      <c r="O273" s="21"/>
      <c r="P273" s="21"/>
      <c r="Q273" s="21"/>
      <c r="R273" s="21"/>
      <c r="S273" s="21"/>
      <c r="T273" s="21"/>
    </row>
    <row r="274" spans="2:20" x14ac:dyDescent="0.35">
      <c r="B274" s="27"/>
      <c r="D274" s="27"/>
      <c r="E274" s="33"/>
      <c r="F274" s="28"/>
      <c r="G274" s="28"/>
      <c r="I274" s="28"/>
      <c r="J274" s="11"/>
      <c r="L274" s="21"/>
      <c r="M274" s="21"/>
      <c r="N274" s="21"/>
      <c r="O274" s="21"/>
      <c r="P274" s="21"/>
      <c r="Q274" s="21"/>
      <c r="R274" s="21"/>
      <c r="S274" s="21"/>
      <c r="T274" s="21"/>
    </row>
    <row r="275" spans="2:20" x14ac:dyDescent="0.35">
      <c r="B275" s="27"/>
      <c r="F275" s="28"/>
      <c r="G275" s="28"/>
      <c r="I275" s="28"/>
      <c r="J275" s="11"/>
      <c r="L275" s="21"/>
      <c r="M275" s="21"/>
      <c r="N275" s="21"/>
      <c r="O275" s="21"/>
      <c r="P275" s="21"/>
      <c r="Q275" s="21"/>
      <c r="R275" s="21"/>
      <c r="S275" s="21"/>
      <c r="T275" s="21"/>
    </row>
    <row r="276" spans="2:20" x14ac:dyDescent="0.35">
      <c r="B276" s="27"/>
      <c r="F276" s="28"/>
      <c r="G276" s="28"/>
      <c r="I276" s="28"/>
      <c r="J276" s="11"/>
      <c r="L276" s="21"/>
      <c r="M276" s="21"/>
      <c r="N276" s="21"/>
      <c r="O276" s="21"/>
      <c r="P276" s="21"/>
      <c r="Q276" s="21"/>
      <c r="R276" s="21"/>
      <c r="S276" s="21"/>
      <c r="T276" s="21"/>
    </row>
    <row r="277" spans="2:20" x14ac:dyDescent="0.35">
      <c r="B277" s="27"/>
      <c r="F277" s="28"/>
      <c r="G277" s="28"/>
      <c r="I277" s="28"/>
      <c r="J277" s="11"/>
      <c r="L277" s="21"/>
      <c r="M277" s="21"/>
      <c r="N277" s="21"/>
      <c r="O277" s="21"/>
      <c r="P277" s="21"/>
      <c r="Q277" s="21"/>
      <c r="R277" s="21"/>
      <c r="S277" s="21"/>
      <c r="T277" s="21"/>
    </row>
    <row r="278" spans="2:20" x14ac:dyDescent="0.35">
      <c r="B278" s="27"/>
      <c r="F278" s="28"/>
      <c r="G278" s="28"/>
      <c r="I278" s="28"/>
      <c r="J278" s="11"/>
      <c r="L278" s="21"/>
      <c r="M278" s="21"/>
      <c r="N278" s="21"/>
      <c r="O278" s="21"/>
      <c r="P278" s="21"/>
      <c r="Q278" s="21"/>
      <c r="R278" s="21"/>
      <c r="S278" s="21"/>
      <c r="T278" s="21"/>
    </row>
    <row r="279" spans="2:20" x14ac:dyDescent="0.35">
      <c r="B279" s="27"/>
      <c r="F279" s="28"/>
      <c r="G279" s="28"/>
      <c r="I279" s="28"/>
      <c r="J279" s="11"/>
      <c r="L279" s="21"/>
      <c r="M279" s="21"/>
      <c r="N279" s="21"/>
      <c r="O279" s="21"/>
      <c r="P279" s="21"/>
      <c r="Q279" s="21"/>
      <c r="R279" s="21"/>
      <c r="S279" s="21"/>
      <c r="T279" s="21"/>
    </row>
    <row r="280" spans="2:20" x14ac:dyDescent="0.35">
      <c r="B280" s="27"/>
      <c r="F280" s="28"/>
      <c r="G280" s="28"/>
      <c r="I280" s="28"/>
      <c r="J280" s="11"/>
      <c r="L280" s="21"/>
      <c r="M280" s="21"/>
      <c r="N280" s="21"/>
      <c r="O280" s="21"/>
      <c r="P280" s="21"/>
      <c r="Q280" s="21"/>
      <c r="R280" s="21"/>
      <c r="S280" s="21"/>
      <c r="T280" s="21"/>
    </row>
    <row r="281" spans="2:20" x14ac:dyDescent="0.35">
      <c r="B281" s="27"/>
      <c r="F281" s="28"/>
      <c r="G281" s="28"/>
      <c r="I281" s="28"/>
      <c r="J281" s="11"/>
      <c r="L281" s="21"/>
      <c r="M281" s="21"/>
      <c r="N281" s="21"/>
      <c r="O281" s="21"/>
      <c r="P281" s="21"/>
      <c r="Q281" s="21"/>
      <c r="R281" s="21"/>
      <c r="S281" s="21"/>
      <c r="T281" s="21"/>
    </row>
    <row r="282" spans="2:20" x14ac:dyDescent="0.35">
      <c r="B282" s="27"/>
      <c r="F282" s="28"/>
      <c r="G282" s="28"/>
      <c r="I282" s="28"/>
      <c r="J282" s="11"/>
      <c r="L282" s="21"/>
      <c r="M282" s="21"/>
      <c r="N282" s="21"/>
      <c r="O282" s="21"/>
      <c r="P282" s="21"/>
      <c r="Q282" s="21"/>
      <c r="R282" s="21"/>
      <c r="S282" s="21"/>
      <c r="T282" s="21"/>
    </row>
    <row r="283" spans="2:20" x14ac:dyDescent="0.35">
      <c r="B283" s="27"/>
      <c r="F283" s="28"/>
      <c r="G283" s="28"/>
      <c r="I283" s="28"/>
      <c r="J283" s="11"/>
      <c r="L283" s="21"/>
      <c r="M283" s="21"/>
      <c r="N283" s="21"/>
      <c r="O283" s="21"/>
      <c r="P283" s="21"/>
      <c r="Q283" s="21"/>
      <c r="R283" s="21"/>
      <c r="S283" s="21"/>
      <c r="T283" s="21"/>
    </row>
    <row r="284" spans="2:20" x14ac:dyDescent="0.35">
      <c r="B284" s="27"/>
      <c r="F284" s="28"/>
      <c r="G284" s="28"/>
      <c r="I284" s="28"/>
      <c r="J284" s="11"/>
      <c r="L284" s="21"/>
      <c r="M284" s="21"/>
      <c r="N284" s="21"/>
      <c r="O284" s="21"/>
      <c r="P284" s="21"/>
      <c r="Q284" s="21"/>
      <c r="R284" s="21"/>
      <c r="S284" s="21"/>
      <c r="T284" s="21"/>
    </row>
    <row r="285" spans="2:20" x14ac:dyDescent="0.35">
      <c r="B285" s="27"/>
      <c r="F285" s="28"/>
      <c r="G285" s="28"/>
      <c r="I285" s="28"/>
      <c r="J285" s="11"/>
      <c r="L285" s="21"/>
      <c r="M285" s="21"/>
      <c r="N285" s="21"/>
      <c r="O285" s="21"/>
      <c r="P285" s="21"/>
      <c r="Q285" s="21"/>
      <c r="R285" s="21"/>
      <c r="S285" s="21"/>
      <c r="T285" s="21"/>
    </row>
    <row r="286" spans="2:20" x14ac:dyDescent="0.35">
      <c r="B286" s="27"/>
      <c r="F286" s="28"/>
      <c r="G286" s="28"/>
      <c r="I286" s="28"/>
      <c r="J286" s="11"/>
      <c r="L286" s="21"/>
      <c r="M286" s="21"/>
      <c r="N286" s="21"/>
      <c r="O286" s="21"/>
      <c r="P286" s="21"/>
      <c r="Q286" s="21"/>
      <c r="R286" s="21"/>
      <c r="S286" s="21"/>
      <c r="T286" s="21"/>
    </row>
    <row r="287" spans="2:20" x14ac:dyDescent="0.35">
      <c r="B287" s="27"/>
      <c r="F287" s="28"/>
      <c r="G287" s="28"/>
      <c r="I287" s="28"/>
      <c r="J287" s="11"/>
      <c r="L287" s="21"/>
      <c r="M287" s="21"/>
      <c r="N287" s="21"/>
      <c r="O287" s="21"/>
      <c r="P287" s="21"/>
      <c r="Q287" s="21"/>
      <c r="R287" s="21"/>
      <c r="S287" s="21"/>
      <c r="T287" s="21"/>
    </row>
    <row r="288" spans="2:20" x14ac:dyDescent="0.35">
      <c r="B288" s="27"/>
      <c r="F288" s="11"/>
      <c r="J288" s="11"/>
      <c r="L288" s="21"/>
      <c r="M288" s="21"/>
      <c r="N288" s="21"/>
      <c r="O288" s="21"/>
      <c r="P288" s="21"/>
      <c r="Q288" s="21"/>
      <c r="R288" s="21"/>
      <c r="S288" s="21"/>
      <c r="T288" s="21"/>
    </row>
    <row r="289" spans="2:20" x14ac:dyDescent="0.35">
      <c r="B289" s="27"/>
      <c r="D289" s="27"/>
      <c r="E289" s="33"/>
      <c r="F289" s="11"/>
      <c r="G289" s="11"/>
      <c r="H289" s="11"/>
      <c r="I289" s="11"/>
      <c r="J289" s="11"/>
      <c r="L289" s="21"/>
      <c r="M289" s="21"/>
      <c r="N289" s="21"/>
      <c r="O289" s="21"/>
      <c r="P289" s="21"/>
      <c r="Q289" s="21"/>
      <c r="R289" s="21"/>
      <c r="S289" s="21"/>
      <c r="T289" s="21"/>
    </row>
    <row r="290" spans="2:20" x14ac:dyDescent="0.35">
      <c r="B290" s="27"/>
      <c r="F290" s="11"/>
      <c r="G290" s="11"/>
      <c r="I290" s="11"/>
      <c r="J290" s="11"/>
      <c r="L290" s="21"/>
      <c r="M290" s="21"/>
      <c r="N290" s="21"/>
      <c r="O290" s="21"/>
      <c r="P290" s="21"/>
      <c r="Q290" s="21"/>
      <c r="R290" s="21"/>
      <c r="S290" s="21"/>
      <c r="T290" s="21"/>
    </row>
    <row r="291" spans="2:20" x14ac:dyDescent="0.35">
      <c r="B291" s="27"/>
      <c r="F291" s="28"/>
      <c r="G291" s="28"/>
      <c r="I291" s="28"/>
      <c r="J291" s="11"/>
    </row>
    <row r="292" spans="2:20" x14ac:dyDescent="0.35">
      <c r="B292" s="27"/>
      <c r="F292" s="28"/>
      <c r="G292" s="28"/>
      <c r="I292" s="28"/>
      <c r="J292" s="11"/>
      <c r="L292" s="11"/>
      <c r="M292" s="11"/>
      <c r="N292" s="11"/>
      <c r="O292" s="11"/>
      <c r="P292" s="11"/>
      <c r="Q292" s="11"/>
      <c r="R292" s="11"/>
      <c r="S292" s="11"/>
      <c r="T292" s="11"/>
    </row>
    <row r="293" spans="2:20" x14ac:dyDescent="0.35">
      <c r="B293" s="27"/>
      <c r="F293" s="28"/>
      <c r="G293" s="28"/>
      <c r="I293" s="28"/>
      <c r="J293" s="11"/>
      <c r="L293" s="21"/>
      <c r="M293" s="21"/>
      <c r="N293" s="21"/>
      <c r="O293" s="21"/>
      <c r="P293" s="21"/>
      <c r="Q293" s="21"/>
      <c r="R293" s="21"/>
      <c r="S293" s="21"/>
      <c r="T293" s="21"/>
    </row>
    <row r="294" spans="2:20" x14ac:dyDescent="0.35">
      <c r="B294" s="27"/>
      <c r="F294" s="28"/>
      <c r="G294" s="28"/>
      <c r="I294" s="28"/>
      <c r="J294" s="11"/>
      <c r="L294" s="21"/>
      <c r="M294" s="21"/>
      <c r="N294" s="21"/>
      <c r="O294" s="21"/>
      <c r="P294" s="21"/>
      <c r="Q294" s="21"/>
      <c r="R294" s="21"/>
      <c r="S294" s="21"/>
      <c r="T294" s="21"/>
    </row>
    <row r="295" spans="2:20" x14ac:dyDescent="0.35">
      <c r="B295" s="27"/>
      <c r="F295" s="28"/>
      <c r="G295" s="28"/>
      <c r="I295" s="28"/>
      <c r="J295" s="11"/>
      <c r="L295" s="21"/>
      <c r="M295" s="21"/>
      <c r="N295" s="21"/>
      <c r="O295" s="21"/>
      <c r="P295" s="21"/>
      <c r="Q295" s="21"/>
      <c r="R295" s="21"/>
      <c r="S295" s="21"/>
      <c r="T295" s="21"/>
    </row>
    <row r="296" spans="2:20" x14ac:dyDescent="0.35">
      <c r="B296" s="27"/>
      <c r="G296" s="28"/>
      <c r="I296" s="28"/>
      <c r="J296" s="11"/>
      <c r="L296" s="21"/>
      <c r="M296" s="21"/>
      <c r="N296" s="21"/>
      <c r="O296" s="21"/>
      <c r="P296" s="21"/>
      <c r="Q296" s="21"/>
      <c r="R296" s="21"/>
      <c r="S296" s="21"/>
      <c r="T296" s="21"/>
    </row>
    <row r="297" spans="2:20" x14ac:dyDescent="0.35">
      <c r="B297" s="27"/>
      <c r="F297" s="28"/>
      <c r="G297" s="28"/>
      <c r="I297" s="28"/>
      <c r="J297" s="11"/>
      <c r="L297" s="21"/>
      <c r="M297" s="21"/>
      <c r="N297" s="21"/>
      <c r="O297" s="21"/>
      <c r="P297" s="21"/>
      <c r="Q297" s="21"/>
      <c r="R297" s="21"/>
      <c r="S297" s="21"/>
      <c r="T297" s="21"/>
    </row>
    <row r="298" spans="2:20" x14ac:dyDescent="0.35">
      <c r="B298" s="27"/>
      <c r="F298" s="28"/>
      <c r="G298" s="28"/>
      <c r="I298" s="28"/>
      <c r="J298" s="11"/>
      <c r="L298" s="21"/>
      <c r="M298" s="21"/>
      <c r="N298" s="21"/>
      <c r="O298" s="21"/>
      <c r="P298" s="21"/>
      <c r="Q298" s="21"/>
      <c r="R298" s="21"/>
      <c r="S298" s="21"/>
      <c r="T298" s="21"/>
    </row>
    <row r="299" spans="2:20" x14ac:dyDescent="0.35">
      <c r="B299" s="27"/>
      <c r="F299" s="28"/>
      <c r="G299" s="28"/>
      <c r="I299" s="28"/>
      <c r="J299" s="11"/>
      <c r="L299" s="21"/>
      <c r="M299" s="21"/>
      <c r="N299" s="21"/>
      <c r="O299" s="21"/>
      <c r="P299" s="21"/>
      <c r="Q299" s="21"/>
      <c r="R299" s="21"/>
      <c r="S299" s="21"/>
      <c r="T299" s="21"/>
    </row>
    <row r="300" spans="2:20" x14ac:dyDescent="0.35">
      <c r="B300" s="27"/>
      <c r="F300" s="28"/>
      <c r="G300" s="28"/>
      <c r="I300" s="28"/>
      <c r="J300" s="11"/>
      <c r="L300" s="21"/>
      <c r="M300" s="21"/>
      <c r="N300" s="21"/>
      <c r="O300" s="21"/>
      <c r="P300" s="21"/>
      <c r="Q300" s="21"/>
      <c r="R300" s="21"/>
      <c r="S300" s="21"/>
      <c r="T300" s="21"/>
    </row>
    <row r="301" spans="2:20" x14ac:dyDescent="0.35">
      <c r="B301" s="27"/>
      <c r="F301" s="28"/>
      <c r="G301" s="28"/>
      <c r="I301" s="28"/>
      <c r="J301" s="11"/>
      <c r="L301" s="21"/>
      <c r="M301" s="21"/>
      <c r="N301" s="21"/>
      <c r="O301" s="21"/>
      <c r="P301" s="21"/>
      <c r="Q301" s="21"/>
      <c r="R301" s="21"/>
      <c r="S301" s="21"/>
      <c r="T301" s="21"/>
    </row>
    <row r="302" spans="2:20" x14ac:dyDescent="0.35">
      <c r="B302" s="27"/>
      <c r="F302" s="28"/>
      <c r="G302" s="28"/>
      <c r="I302" s="28"/>
      <c r="J302" s="11"/>
      <c r="L302" s="21"/>
      <c r="M302" s="21"/>
      <c r="N302" s="21"/>
      <c r="O302" s="21"/>
      <c r="P302" s="21"/>
      <c r="Q302" s="21"/>
      <c r="R302" s="21"/>
      <c r="S302" s="21"/>
      <c r="T302" s="21"/>
    </row>
    <row r="303" spans="2:20" x14ac:dyDescent="0.35">
      <c r="B303" s="27"/>
      <c r="F303" s="28"/>
      <c r="G303" s="28"/>
      <c r="I303" s="28"/>
      <c r="J303" s="11"/>
      <c r="L303" s="21"/>
      <c r="M303" s="21"/>
      <c r="N303" s="21"/>
      <c r="O303" s="21"/>
      <c r="P303" s="21"/>
      <c r="Q303" s="21"/>
      <c r="R303" s="21"/>
      <c r="S303" s="21"/>
      <c r="T303" s="21"/>
    </row>
    <row r="304" spans="2:20" x14ac:dyDescent="0.35">
      <c r="B304" s="27"/>
      <c r="F304" s="28"/>
      <c r="G304" s="28"/>
      <c r="I304" s="28"/>
      <c r="J304" s="11"/>
      <c r="L304" s="21"/>
      <c r="M304" s="21"/>
      <c r="N304" s="21"/>
      <c r="O304" s="21"/>
      <c r="P304" s="21"/>
      <c r="Q304" s="21"/>
      <c r="R304" s="21"/>
      <c r="S304" s="21"/>
      <c r="T304" s="21"/>
    </row>
    <row r="305" spans="2:20" x14ac:dyDescent="0.35">
      <c r="B305" s="27"/>
      <c r="F305" s="28"/>
      <c r="G305" s="28"/>
      <c r="I305" s="28"/>
      <c r="J305" s="11"/>
      <c r="L305" s="21"/>
      <c r="M305" s="21"/>
      <c r="N305" s="21"/>
      <c r="O305" s="21"/>
      <c r="P305" s="21"/>
      <c r="Q305" s="21"/>
      <c r="R305" s="21"/>
      <c r="S305" s="21"/>
      <c r="T305" s="21"/>
    </row>
    <row r="306" spans="2:20" x14ac:dyDescent="0.35">
      <c r="B306" s="27"/>
      <c r="F306" s="28"/>
      <c r="G306" s="28"/>
      <c r="I306" s="28"/>
      <c r="J306" s="11"/>
      <c r="L306" s="21"/>
      <c r="M306" s="21"/>
      <c r="N306" s="21"/>
      <c r="O306" s="21"/>
      <c r="P306" s="21"/>
      <c r="Q306" s="21"/>
      <c r="R306" s="21"/>
      <c r="S306" s="21"/>
      <c r="T306" s="21"/>
    </row>
    <row r="307" spans="2:20" x14ac:dyDescent="0.35">
      <c r="B307" s="27"/>
      <c r="F307" s="28"/>
      <c r="G307" s="28"/>
      <c r="I307" s="28"/>
      <c r="J307" s="11"/>
      <c r="L307" s="21"/>
      <c r="M307" s="21"/>
      <c r="N307" s="21"/>
      <c r="O307" s="21"/>
      <c r="P307" s="21"/>
      <c r="Q307" s="21"/>
      <c r="R307" s="21"/>
      <c r="S307" s="21"/>
      <c r="T307" s="21"/>
    </row>
    <row r="308" spans="2:20" x14ac:dyDescent="0.35">
      <c r="B308" s="27"/>
      <c r="F308" s="11"/>
      <c r="J308" s="11"/>
      <c r="L308" s="21"/>
      <c r="M308" s="21"/>
      <c r="N308" s="21"/>
      <c r="O308" s="21"/>
      <c r="P308" s="21"/>
      <c r="Q308" s="21"/>
      <c r="R308" s="21"/>
      <c r="S308" s="21"/>
      <c r="T308" s="21"/>
    </row>
    <row r="309" spans="2:20" x14ac:dyDescent="0.35">
      <c r="B309" s="27"/>
      <c r="C309" s="89"/>
      <c r="D309" s="89"/>
      <c r="F309" s="11"/>
      <c r="G309" s="11"/>
      <c r="H309" s="11"/>
      <c r="I309" s="11"/>
      <c r="J309" s="11"/>
      <c r="L309" s="21"/>
      <c r="M309" s="21"/>
      <c r="N309" s="21"/>
      <c r="O309" s="21"/>
      <c r="P309" s="21"/>
      <c r="Q309" s="21"/>
      <c r="R309" s="21"/>
      <c r="S309" s="21"/>
      <c r="T309" s="21"/>
    </row>
    <row r="310" spans="2:20" x14ac:dyDescent="0.35">
      <c r="B310" s="27"/>
      <c r="D310" s="27"/>
      <c r="E310" s="33"/>
      <c r="F310" s="28"/>
      <c r="G310" s="28"/>
      <c r="I310" s="28"/>
      <c r="J310" s="11"/>
    </row>
    <row r="311" spans="2:20" x14ac:dyDescent="0.35">
      <c r="B311" s="27"/>
      <c r="F311" s="28"/>
      <c r="G311" s="28"/>
      <c r="I311" s="28"/>
      <c r="J311" s="11"/>
      <c r="L311" s="11"/>
      <c r="M311" s="11"/>
      <c r="N311" s="11"/>
      <c r="O311" s="11"/>
      <c r="P311" s="11"/>
      <c r="Q311" s="11"/>
      <c r="R311" s="11"/>
      <c r="S311" s="11"/>
      <c r="T311" s="11"/>
    </row>
    <row r="312" spans="2:20" x14ac:dyDescent="0.35">
      <c r="B312" s="27"/>
      <c r="F312" s="28"/>
      <c r="G312" s="28"/>
      <c r="I312" s="28"/>
      <c r="J312" s="11"/>
      <c r="L312" s="21"/>
      <c r="M312" s="21"/>
      <c r="N312" s="21"/>
      <c r="O312" s="21"/>
      <c r="P312" s="21"/>
      <c r="Q312" s="21"/>
      <c r="R312" s="21"/>
      <c r="S312" s="21"/>
      <c r="T312" s="21"/>
    </row>
    <row r="313" spans="2:20" x14ac:dyDescent="0.35">
      <c r="B313" s="27"/>
      <c r="F313" s="28"/>
      <c r="G313" s="28"/>
      <c r="I313" s="28"/>
      <c r="J313" s="11"/>
      <c r="L313" s="21"/>
      <c r="M313" s="21"/>
      <c r="N313" s="21"/>
      <c r="O313" s="21"/>
      <c r="P313" s="21"/>
      <c r="Q313" s="21"/>
      <c r="R313" s="21"/>
      <c r="S313" s="21"/>
      <c r="T313" s="21"/>
    </row>
    <row r="314" spans="2:20" x14ac:dyDescent="0.35">
      <c r="B314" s="27"/>
      <c r="F314" s="28"/>
      <c r="G314" s="28"/>
      <c r="I314" s="28"/>
      <c r="J314" s="11"/>
      <c r="L314" s="21"/>
      <c r="M314" s="21"/>
      <c r="N314" s="21"/>
      <c r="O314" s="21"/>
      <c r="P314" s="21"/>
      <c r="Q314" s="21"/>
      <c r="R314" s="21"/>
      <c r="S314" s="21"/>
      <c r="T314" s="21"/>
    </row>
    <row r="315" spans="2:20" x14ac:dyDescent="0.35">
      <c r="B315" s="27"/>
      <c r="F315" s="28"/>
      <c r="G315" s="28"/>
      <c r="I315" s="28"/>
      <c r="J315" s="11"/>
      <c r="L315" s="21"/>
      <c r="M315" s="21"/>
      <c r="N315" s="21"/>
      <c r="O315" s="21"/>
      <c r="P315" s="21"/>
      <c r="Q315" s="21"/>
      <c r="R315" s="21"/>
      <c r="S315" s="21"/>
      <c r="T315" s="21"/>
    </row>
    <row r="316" spans="2:20" x14ac:dyDescent="0.35">
      <c r="B316" s="27"/>
      <c r="F316" s="28"/>
      <c r="G316" s="28"/>
      <c r="I316" s="28"/>
      <c r="J316" s="11"/>
      <c r="L316" s="21"/>
      <c r="M316" s="21"/>
      <c r="N316" s="21"/>
      <c r="O316" s="21"/>
      <c r="P316" s="21"/>
      <c r="Q316" s="21"/>
      <c r="R316" s="21"/>
      <c r="S316" s="21"/>
      <c r="T316" s="21"/>
    </row>
    <row r="317" spans="2:20" x14ac:dyDescent="0.35">
      <c r="B317" s="27"/>
      <c r="F317" s="28"/>
      <c r="G317" s="28"/>
      <c r="I317" s="28"/>
      <c r="J317" s="11"/>
      <c r="L317" s="21"/>
      <c r="M317" s="21"/>
      <c r="N317" s="21"/>
      <c r="O317" s="21"/>
      <c r="P317" s="21"/>
      <c r="Q317" s="21"/>
      <c r="R317" s="21"/>
      <c r="S317" s="21"/>
      <c r="T317" s="21"/>
    </row>
    <row r="318" spans="2:20" x14ac:dyDescent="0.35">
      <c r="B318" s="27"/>
      <c r="F318" s="28"/>
      <c r="G318" s="28"/>
      <c r="I318" s="28"/>
      <c r="J318" s="11"/>
      <c r="L318" s="21"/>
      <c r="M318" s="21"/>
      <c r="N318" s="21"/>
      <c r="O318" s="21"/>
      <c r="P318" s="21"/>
      <c r="Q318" s="21"/>
      <c r="R318" s="21"/>
      <c r="S318" s="21"/>
      <c r="T318" s="21"/>
    </row>
    <row r="319" spans="2:20" x14ac:dyDescent="0.35">
      <c r="B319" s="27"/>
      <c r="F319" s="35"/>
      <c r="G319" s="28"/>
      <c r="I319" s="28"/>
      <c r="J319" s="11"/>
      <c r="L319" s="21"/>
      <c r="M319" s="21"/>
      <c r="N319" s="21"/>
      <c r="O319" s="21"/>
      <c r="P319" s="21"/>
      <c r="Q319" s="21"/>
      <c r="R319" s="21"/>
      <c r="S319" s="21"/>
      <c r="T319" s="21"/>
    </row>
    <row r="320" spans="2:20" x14ac:dyDescent="0.35">
      <c r="B320" s="27"/>
      <c r="G320" s="28"/>
      <c r="I320" s="28"/>
      <c r="J320" s="11"/>
      <c r="L320" s="21"/>
      <c r="M320" s="21"/>
      <c r="N320" s="21"/>
      <c r="O320" s="21"/>
      <c r="P320" s="21"/>
      <c r="Q320" s="21"/>
      <c r="R320" s="21"/>
      <c r="S320" s="21"/>
      <c r="T320" s="21"/>
    </row>
    <row r="321" spans="2:20" x14ac:dyDescent="0.35">
      <c r="B321" s="27"/>
      <c r="F321" s="28"/>
      <c r="G321" s="28"/>
      <c r="H321" s="28"/>
      <c r="I321" s="28"/>
      <c r="J321" s="11"/>
      <c r="L321" s="21"/>
      <c r="M321" s="21"/>
      <c r="N321" s="21"/>
      <c r="O321" s="21"/>
      <c r="P321" s="21"/>
      <c r="Q321" s="21"/>
      <c r="R321" s="21"/>
      <c r="S321" s="21"/>
      <c r="T321" s="21"/>
    </row>
    <row r="322" spans="2:20" x14ac:dyDescent="0.35">
      <c r="B322" s="27"/>
      <c r="F322" s="28"/>
      <c r="G322" s="28"/>
      <c r="H322" s="28"/>
      <c r="I322" s="28"/>
      <c r="J322" s="11"/>
      <c r="L322" s="21"/>
      <c r="M322" s="21"/>
      <c r="N322" s="21"/>
      <c r="O322" s="21"/>
      <c r="P322" s="21"/>
      <c r="Q322" s="21"/>
      <c r="R322" s="21"/>
      <c r="S322" s="21"/>
      <c r="T322" s="21"/>
    </row>
    <row r="323" spans="2:20" x14ac:dyDescent="0.35">
      <c r="B323" s="27"/>
      <c r="F323" s="28"/>
      <c r="G323" s="28"/>
      <c r="H323" s="28"/>
      <c r="I323" s="28"/>
      <c r="J323" s="11"/>
      <c r="L323" s="21"/>
      <c r="M323" s="21"/>
      <c r="N323" s="21"/>
      <c r="O323" s="21"/>
      <c r="P323" s="21"/>
      <c r="Q323" s="21"/>
      <c r="R323" s="21"/>
      <c r="S323" s="21"/>
      <c r="T323" s="21"/>
    </row>
    <row r="324" spans="2:20" x14ac:dyDescent="0.35">
      <c r="B324" s="27"/>
      <c r="F324" s="11"/>
      <c r="J324" s="11"/>
      <c r="L324" s="21"/>
      <c r="M324" s="21"/>
      <c r="N324" s="21"/>
      <c r="O324" s="21"/>
      <c r="P324" s="21"/>
      <c r="Q324" s="21"/>
      <c r="R324" s="21"/>
      <c r="S324" s="21"/>
      <c r="T324" s="21"/>
    </row>
    <row r="325" spans="2:20" x14ac:dyDescent="0.35">
      <c r="B325" s="27"/>
      <c r="D325" s="27"/>
      <c r="E325" s="33"/>
      <c r="F325" s="11"/>
      <c r="G325" s="11"/>
      <c r="H325" s="11"/>
      <c r="I325" s="11"/>
      <c r="J325" s="11"/>
      <c r="L325" s="21"/>
      <c r="M325" s="21"/>
      <c r="N325" s="21"/>
      <c r="O325" s="21"/>
      <c r="P325" s="21"/>
      <c r="Q325" s="21"/>
      <c r="R325" s="21"/>
      <c r="S325" s="21"/>
      <c r="T325" s="21"/>
    </row>
    <row r="326" spans="2:20" x14ac:dyDescent="0.35">
      <c r="B326" s="27"/>
      <c r="F326" s="11"/>
      <c r="G326" s="11"/>
      <c r="H326" s="11"/>
      <c r="I326" s="11"/>
      <c r="J326" s="11"/>
      <c r="L326" s="21"/>
      <c r="M326" s="21"/>
      <c r="N326" s="21"/>
      <c r="O326" s="21"/>
      <c r="P326" s="21"/>
      <c r="Q326" s="21"/>
      <c r="R326" s="21"/>
      <c r="S326" s="21"/>
      <c r="T326" s="21"/>
    </row>
    <row r="327" spans="2:20" x14ac:dyDescent="0.35">
      <c r="B327" s="27"/>
      <c r="F327" s="28"/>
      <c r="G327" s="28"/>
      <c r="H327" s="28"/>
      <c r="I327" s="28"/>
      <c r="J327" s="11"/>
      <c r="L327" s="21"/>
      <c r="M327" s="21"/>
      <c r="N327" s="21"/>
      <c r="O327" s="21"/>
      <c r="P327" s="21"/>
      <c r="Q327" s="21"/>
      <c r="R327" s="21"/>
      <c r="S327" s="21"/>
      <c r="T327" s="21"/>
    </row>
    <row r="328" spans="2:20" x14ac:dyDescent="0.35">
      <c r="B328" s="27"/>
      <c r="F328" s="28"/>
      <c r="G328" s="28"/>
      <c r="H328" s="28"/>
      <c r="I328" s="28"/>
      <c r="J328" s="11"/>
      <c r="L328" s="21"/>
      <c r="M328" s="21"/>
      <c r="N328" s="21"/>
      <c r="O328" s="21"/>
      <c r="P328" s="21"/>
      <c r="Q328" s="21"/>
      <c r="R328" s="21"/>
      <c r="S328" s="21"/>
      <c r="T328" s="21"/>
    </row>
    <row r="329" spans="2:20" x14ac:dyDescent="0.35">
      <c r="B329" s="27"/>
      <c r="F329" s="28"/>
      <c r="G329" s="28"/>
      <c r="H329" s="28"/>
      <c r="I329" s="28"/>
      <c r="J329" s="11"/>
      <c r="L329" s="21"/>
      <c r="M329" s="21"/>
      <c r="N329" s="21"/>
      <c r="O329" s="21"/>
      <c r="P329" s="21"/>
      <c r="Q329" s="21"/>
      <c r="R329" s="21"/>
      <c r="S329" s="21"/>
      <c r="T329" s="21"/>
    </row>
    <row r="330" spans="2:20" x14ac:dyDescent="0.35">
      <c r="B330" s="27"/>
      <c r="F330" s="28"/>
      <c r="G330" s="28"/>
      <c r="H330" s="28"/>
      <c r="I330" s="28"/>
      <c r="J330" s="11"/>
    </row>
    <row r="331" spans="2:20" x14ac:dyDescent="0.35">
      <c r="B331" s="27"/>
      <c r="F331" s="28"/>
      <c r="G331" s="28"/>
      <c r="H331" s="28"/>
      <c r="I331" s="28"/>
      <c r="J331" s="11"/>
      <c r="L331" s="11"/>
      <c r="M331" s="11"/>
      <c r="N331" s="11"/>
      <c r="O331" s="11"/>
      <c r="P331" s="11"/>
      <c r="Q331" s="11"/>
      <c r="R331" s="11"/>
      <c r="S331" s="11"/>
      <c r="T331" s="11"/>
    </row>
    <row r="332" spans="2:20" x14ac:dyDescent="0.35">
      <c r="B332" s="27"/>
      <c r="G332" s="28"/>
      <c r="H332" s="28"/>
      <c r="I332" s="28"/>
      <c r="J332" s="11"/>
      <c r="L332" s="21"/>
      <c r="M332" s="21"/>
      <c r="N332" s="21"/>
      <c r="O332" s="21"/>
      <c r="P332" s="21"/>
      <c r="Q332" s="21"/>
      <c r="R332" s="21"/>
      <c r="S332" s="21"/>
      <c r="T332" s="21"/>
    </row>
    <row r="333" spans="2:20" x14ac:dyDescent="0.35">
      <c r="B333" s="27"/>
      <c r="F333" s="28"/>
      <c r="G333" s="28"/>
      <c r="H333" s="28"/>
      <c r="I333" s="28"/>
      <c r="J333" s="11"/>
    </row>
    <row r="334" spans="2:20" x14ac:dyDescent="0.35">
      <c r="B334" s="27"/>
      <c r="F334" s="28"/>
      <c r="G334" s="28"/>
      <c r="H334" s="28"/>
      <c r="I334" s="28"/>
      <c r="J334" s="11"/>
    </row>
    <row r="335" spans="2:20" x14ac:dyDescent="0.35">
      <c r="B335" s="27"/>
      <c r="F335" s="28"/>
      <c r="G335" s="28"/>
      <c r="H335" s="28"/>
      <c r="I335" s="28"/>
      <c r="J335" s="11"/>
      <c r="L335" s="21"/>
      <c r="M335" s="21"/>
      <c r="N335" s="21"/>
      <c r="O335" s="21"/>
      <c r="P335" s="21"/>
      <c r="Q335" s="21"/>
      <c r="R335" s="21"/>
      <c r="S335" s="21"/>
      <c r="T335" s="21"/>
    </row>
    <row r="336" spans="2:20" x14ac:dyDescent="0.35">
      <c r="B336" s="27"/>
      <c r="F336" s="28"/>
      <c r="G336" s="28"/>
      <c r="H336" s="28"/>
      <c r="I336" s="28"/>
      <c r="J336" s="11"/>
      <c r="L336" s="21"/>
      <c r="M336" s="21"/>
      <c r="N336" s="21"/>
      <c r="O336" s="21"/>
      <c r="P336" s="21"/>
      <c r="Q336" s="21"/>
      <c r="R336" s="21"/>
      <c r="S336" s="21"/>
      <c r="T336" s="21"/>
    </row>
    <row r="337" spans="2:20" x14ac:dyDescent="0.35">
      <c r="B337" s="27"/>
      <c r="F337" s="28"/>
      <c r="G337" s="28"/>
      <c r="H337" s="28"/>
      <c r="I337" s="28"/>
      <c r="J337" s="11"/>
      <c r="L337" s="21"/>
      <c r="M337" s="21"/>
      <c r="N337" s="21"/>
      <c r="O337" s="21"/>
      <c r="P337" s="21"/>
      <c r="Q337" s="21"/>
      <c r="R337" s="21"/>
      <c r="S337" s="21"/>
      <c r="T337" s="21"/>
    </row>
    <row r="338" spans="2:20" x14ac:dyDescent="0.35">
      <c r="B338" s="27"/>
      <c r="F338" s="28"/>
      <c r="G338" s="28"/>
      <c r="H338" s="28"/>
      <c r="I338" s="28"/>
      <c r="J338" s="11"/>
      <c r="L338" s="21"/>
      <c r="M338" s="21"/>
      <c r="N338" s="21"/>
      <c r="O338" s="21"/>
      <c r="P338" s="21"/>
      <c r="Q338" s="21"/>
      <c r="R338" s="21"/>
      <c r="S338" s="21"/>
      <c r="T338" s="21"/>
    </row>
    <row r="339" spans="2:20" x14ac:dyDescent="0.35">
      <c r="B339" s="27"/>
      <c r="F339" s="28"/>
      <c r="G339" s="28"/>
      <c r="H339" s="28"/>
      <c r="I339" s="28"/>
      <c r="J339" s="11"/>
      <c r="L339" s="21"/>
      <c r="M339" s="21"/>
      <c r="N339" s="21"/>
      <c r="O339" s="21"/>
      <c r="P339" s="21"/>
      <c r="Q339" s="21"/>
      <c r="R339" s="21"/>
      <c r="S339" s="21"/>
      <c r="T339" s="21"/>
    </row>
    <row r="340" spans="2:20" x14ac:dyDescent="0.35">
      <c r="B340" s="27"/>
      <c r="F340" s="28"/>
      <c r="G340" s="28"/>
      <c r="H340" s="28"/>
      <c r="I340" s="28"/>
      <c r="J340" s="11"/>
      <c r="L340" s="21"/>
      <c r="M340" s="21"/>
      <c r="N340" s="21"/>
      <c r="O340" s="21"/>
      <c r="P340" s="21"/>
      <c r="Q340" s="21"/>
      <c r="R340" s="21"/>
      <c r="S340" s="21"/>
      <c r="T340" s="21"/>
    </row>
    <row r="341" spans="2:20" x14ac:dyDescent="0.35">
      <c r="B341" s="27"/>
      <c r="F341" s="28"/>
      <c r="G341" s="28"/>
      <c r="H341" s="28"/>
      <c r="I341" s="28"/>
      <c r="J341" s="11"/>
    </row>
    <row r="342" spans="2:20" x14ac:dyDescent="0.35">
      <c r="B342" s="27"/>
      <c r="F342" s="28"/>
      <c r="G342" s="28"/>
      <c r="H342" s="28"/>
      <c r="I342" s="28"/>
      <c r="J342" s="11"/>
    </row>
    <row r="343" spans="2:20" x14ac:dyDescent="0.35">
      <c r="B343" s="27"/>
      <c r="F343" s="28"/>
      <c r="G343" s="28"/>
      <c r="H343" s="28"/>
      <c r="I343" s="28"/>
      <c r="J343" s="11"/>
    </row>
    <row r="344" spans="2:20" x14ac:dyDescent="0.35">
      <c r="B344" s="27"/>
      <c r="F344" s="11"/>
      <c r="J344" s="11"/>
    </row>
    <row r="345" spans="2:20" x14ac:dyDescent="0.35">
      <c r="B345" s="27"/>
      <c r="C345" s="89"/>
      <c r="D345" s="89"/>
      <c r="F345" s="11"/>
      <c r="G345" s="11"/>
      <c r="H345" s="11"/>
      <c r="I345" s="11"/>
      <c r="J345" s="11"/>
    </row>
    <row r="346" spans="2:20" x14ac:dyDescent="0.35">
      <c r="B346" s="27"/>
      <c r="D346" s="27"/>
      <c r="E346" s="33"/>
      <c r="F346" s="28"/>
      <c r="G346" s="28"/>
      <c r="H346" s="28"/>
      <c r="I346" s="28"/>
      <c r="J346" s="11"/>
    </row>
    <row r="347" spans="2:20" x14ac:dyDescent="0.35">
      <c r="B347" s="27"/>
      <c r="F347" s="28"/>
      <c r="G347" s="28"/>
      <c r="H347" s="28"/>
      <c r="I347" s="28"/>
      <c r="J347" s="11"/>
    </row>
    <row r="348" spans="2:20" x14ac:dyDescent="0.35">
      <c r="B348" s="27"/>
      <c r="F348" s="28"/>
      <c r="G348" s="28"/>
      <c r="H348" s="28"/>
      <c r="I348" s="28"/>
      <c r="J348" s="11"/>
    </row>
    <row r="349" spans="2:20" x14ac:dyDescent="0.35">
      <c r="B349" s="27"/>
      <c r="F349" s="28"/>
      <c r="G349" s="28"/>
      <c r="H349" s="28"/>
      <c r="I349" s="28"/>
      <c r="J349" s="11"/>
    </row>
    <row r="350" spans="2:20" x14ac:dyDescent="0.35">
      <c r="B350" s="27"/>
      <c r="F350" s="28"/>
      <c r="G350" s="28"/>
      <c r="H350" s="28"/>
      <c r="I350" s="28"/>
      <c r="J350" s="11"/>
    </row>
    <row r="351" spans="2:20" x14ac:dyDescent="0.35">
      <c r="B351" s="27"/>
      <c r="F351" s="28"/>
      <c r="G351" s="28"/>
      <c r="H351" s="28"/>
      <c r="I351" s="28"/>
      <c r="J351" s="11"/>
    </row>
    <row r="352" spans="2:20" x14ac:dyDescent="0.35">
      <c r="B352" s="27"/>
      <c r="F352" s="28"/>
      <c r="G352" s="28"/>
      <c r="H352" s="28"/>
      <c r="I352" s="28"/>
      <c r="J352" s="11"/>
    </row>
    <row r="353" spans="2:10" x14ac:dyDescent="0.35">
      <c r="B353" s="27"/>
      <c r="F353" s="28"/>
      <c r="G353" s="28"/>
      <c r="H353" s="28"/>
      <c r="I353" s="28"/>
      <c r="J353" s="11"/>
    </row>
    <row r="354" spans="2:10" x14ac:dyDescent="0.35">
      <c r="B354" s="27"/>
      <c r="F354" s="28"/>
      <c r="G354" s="28"/>
      <c r="H354" s="28"/>
      <c r="I354" s="28"/>
      <c r="J354" s="11"/>
    </row>
    <row r="355" spans="2:10" x14ac:dyDescent="0.35">
      <c r="B355" s="27"/>
      <c r="F355" s="28"/>
      <c r="G355" s="28"/>
      <c r="H355" s="28"/>
      <c r="I355" s="28"/>
      <c r="J355" s="11"/>
    </row>
    <row r="356" spans="2:10" x14ac:dyDescent="0.35">
      <c r="B356" s="27"/>
      <c r="F356" s="36"/>
      <c r="G356" s="28"/>
      <c r="H356" s="28"/>
      <c r="I356" s="28"/>
      <c r="J356" s="11"/>
    </row>
    <row r="357" spans="2:10" x14ac:dyDescent="0.35">
      <c r="B357" s="27"/>
      <c r="F357" s="28"/>
      <c r="G357" s="28"/>
      <c r="H357" s="28"/>
      <c r="I357" s="28"/>
      <c r="J357" s="11"/>
    </row>
    <row r="358" spans="2:10" x14ac:dyDescent="0.35">
      <c r="B358" s="27"/>
      <c r="F358" s="28"/>
      <c r="G358" s="28"/>
      <c r="H358" s="28"/>
      <c r="I358" s="28"/>
      <c r="J358" s="11"/>
    </row>
    <row r="359" spans="2:10" x14ac:dyDescent="0.35">
      <c r="B359" s="27"/>
      <c r="F359" s="28"/>
      <c r="G359" s="28"/>
      <c r="H359" s="28"/>
      <c r="I359" s="28"/>
      <c r="J359" s="11"/>
    </row>
    <row r="360" spans="2:10" x14ac:dyDescent="0.35">
      <c r="B360" s="27"/>
      <c r="F360" s="11"/>
      <c r="J360" s="11"/>
    </row>
    <row r="361" spans="2:10" x14ac:dyDescent="0.35">
      <c r="B361" s="27"/>
      <c r="D361" s="27"/>
      <c r="E361" s="33"/>
      <c r="F361" s="11"/>
      <c r="G361" s="11"/>
      <c r="H361" s="11"/>
      <c r="I361" s="11"/>
      <c r="J361" s="11"/>
    </row>
    <row r="362" spans="2:10" x14ac:dyDescent="0.35">
      <c r="B362" s="27"/>
      <c r="F362" s="11"/>
      <c r="G362" s="11"/>
      <c r="H362" s="11"/>
      <c r="I362" s="11"/>
      <c r="J362" s="11"/>
    </row>
    <row r="363" spans="2:10" x14ac:dyDescent="0.35">
      <c r="B363" s="27"/>
      <c r="F363" s="28"/>
      <c r="G363" s="28"/>
      <c r="H363" s="28"/>
      <c r="I363" s="28"/>
      <c r="J363" s="11"/>
    </row>
    <row r="364" spans="2:10" x14ac:dyDescent="0.35">
      <c r="B364" s="27"/>
      <c r="G364" s="28"/>
      <c r="H364" s="28"/>
      <c r="I364" s="28"/>
      <c r="J364" s="11"/>
    </row>
    <row r="365" spans="2:10" x14ac:dyDescent="0.35">
      <c r="B365" s="27"/>
      <c r="F365" s="28"/>
      <c r="G365" s="28"/>
      <c r="H365" s="28"/>
      <c r="I365" s="28"/>
      <c r="J365" s="11"/>
    </row>
    <row r="366" spans="2:10" x14ac:dyDescent="0.35">
      <c r="B366" s="27"/>
      <c r="F366" s="28"/>
      <c r="G366" s="28"/>
      <c r="H366" s="28"/>
      <c r="I366" s="28"/>
      <c r="J366" s="11"/>
    </row>
    <row r="367" spans="2:10" x14ac:dyDescent="0.35">
      <c r="B367" s="27"/>
      <c r="F367" s="28"/>
      <c r="G367" s="28"/>
      <c r="H367" s="28"/>
      <c r="I367" s="28"/>
      <c r="J367" s="11"/>
    </row>
    <row r="368" spans="2:10" x14ac:dyDescent="0.35">
      <c r="B368" s="27"/>
      <c r="G368" s="37"/>
      <c r="H368" s="28"/>
      <c r="I368" s="28"/>
      <c r="J368" s="11"/>
    </row>
    <row r="369" spans="2:10" x14ac:dyDescent="0.35">
      <c r="B369" s="27"/>
      <c r="F369" s="28"/>
      <c r="G369" s="28"/>
      <c r="H369" s="28"/>
      <c r="I369" s="28"/>
      <c r="J369" s="11"/>
    </row>
    <row r="370" spans="2:10" x14ac:dyDescent="0.35">
      <c r="B370" s="27"/>
      <c r="F370" s="28"/>
      <c r="G370" s="28"/>
      <c r="H370" s="28"/>
      <c r="I370" s="28"/>
      <c r="J370" s="11"/>
    </row>
    <row r="371" spans="2:10" x14ac:dyDescent="0.35">
      <c r="B371" s="27"/>
      <c r="F371" s="28"/>
      <c r="G371" s="28"/>
      <c r="H371" s="28"/>
      <c r="I371" s="28"/>
      <c r="J371" s="11"/>
    </row>
    <row r="372" spans="2:10" x14ac:dyDescent="0.35">
      <c r="B372" s="27"/>
      <c r="F372" s="28"/>
      <c r="G372" s="28"/>
      <c r="H372" s="28"/>
      <c r="I372" s="28"/>
      <c r="J372" s="11"/>
    </row>
    <row r="373" spans="2:10" x14ac:dyDescent="0.35">
      <c r="B373" s="27"/>
      <c r="F373" s="28"/>
      <c r="G373" s="28"/>
      <c r="H373" s="28"/>
      <c r="I373" s="28"/>
      <c r="J373" s="11"/>
    </row>
    <row r="374" spans="2:10" x14ac:dyDescent="0.35">
      <c r="B374" s="27"/>
      <c r="F374" s="28"/>
      <c r="G374" s="28"/>
      <c r="H374" s="28"/>
      <c r="I374" s="28"/>
      <c r="J374" s="11"/>
    </row>
    <row r="375" spans="2:10" x14ac:dyDescent="0.35">
      <c r="B375" s="27"/>
      <c r="F375" s="28"/>
      <c r="G375" s="28"/>
      <c r="H375" s="28"/>
      <c r="I375" s="28"/>
      <c r="J375" s="11"/>
    </row>
    <row r="376" spans="2:10" x14ac:dyDescent="0.35">
      <c r="B376" s="27"/>
      <c r="F376" s="28"/>
      <c r="G376" s="28"/>
      <c r="H376" s="28"/>
      <c r="I376" s="28"/>
      <c r="J376" s="11"/>
    </row>
    <row r="377" spans="2:10" x14ac:dyDescent="0.35">
      <c r="B377" s="27"/>
      <c r="F377" s="28"/>
      <c r="G377" s="28"/>
      <c r="H377" s="28"/>
      <c r="I377" s="28"/>
      <c r="J377" s="11"/>
    </row>
    <row r="378" spans="2:10" x14ac:dyDescent="0.35">
      <c r="B378" s="27"/>
      <c r="F378" s="28"/>
      <c r="G378" s="28"/>
      <c r="H378" s="28"/>
      <c r="I378" s="28"/>
      <c r="J378" s="11"/>
    </row>
    <row r="379" spans="2:10" x14ac:dyDescent="0.35">
      <c r="B379" s="27"/>
      <c r="F379" s="28"/>
      <c r="G379" s="28"/>
      <c r="H379" s="28"/>
      <c r="I379" s="28"/>
      <c r="J379" s="11"/>
    </row>
    <row r="380" spans="2:10" x14ac:dyDescent="0.35">
      <c r="B380" s="27"/>
      <c r="F380" s="11"/>
      <c r="J380" s="11"/>
    </row>
    <row r="381" spans="2:10" x14ac:dyDescent="0.35">
      <c r="B381" s="27"/>
      <c r="C381" s="89"/>
      <c r="D381" s="89"/>
      <c r="F381" s="11"/>
      <c r="G381" s="11"/>
      <c r="H381" s="11"/>
      <c r="I381" s="11"/>
      <c r="J381" s="11"/>
    </row>
    <row r="382" spans="2:10" x14ac:dyDescent="0.35">
      <c r="B382" s="27"/>
      <c r="D382" s="27"/>
      <c r="E382" s="33"/>
      <c r="F382" s="28"/>
      <c r="G382" s="28"/>
      <c r="H382" s="28"/>
      <c r="I382" s="28"/>
      <c r="J382" s="11"/>
    </row>
    <row r="383" spans="2:10" x14ac:dyDescent="0.35">
      <c r="B383" s="27"/>
      <c r="F383" s="28"/>
      <c r="G383" s="28"/>
      <c r="H383" s="28"/>
      <c r="I383" s="28"/>
      <c r="J383" s="11"/>
    </row>
    <row r="384" spans="2:10" x14ac:dyDescent="0.35">
      <c r="B384" s="27"/>
      <c r="F384" s="28"/>
      <c r="G384" s="28"/>
      <c r="H384" s="28"/>
      <c r="I384" s="28"/>
      <c r="J384" s="11"/>
    </row>
    <row r="385" spans="2:10" x14ac:dyDescent="0.35">
      <c r="B385" s="27"/>
      <c r="F385" s="28"/>
      <c r="G385" s="28"/>
      <c r="H385" s="28"/>
      <c r="I385" s="28"/>
      <c r="J385" s="11"/>
    </row>
    <row r="386" spans="2:10" x14ac:dyDescent="0.35">
      <c r="B386" s="27"/>
      <c r="F386" s="28"/>
      <c r="G386" s="28"/>
      <c r="H386" s="28"/>
      <c r="I386" s="28"/>
      <c r="J386" s="11"/>
    </row>
    <row r="387" spans="2:10" x14ac:dyDescent="0.35">
      <c r="B387" s="27"/>
      <c r="F387" s="28"/>
      <c r="G387" s="28"/>
      <c r="H387" s="28"/>
      <c r="I387" s="28"/>
      <c r="J387" s="11"/>
    </row>
    <row r="388" spans="2:10" x14ac:dyDescent="0.35">
      <c r="B388" s="27"/>
      <c r="F388" s="28"/>
      <c r="G388" s="28"/>
      <c r="H388" s="28"/>
      <c r="I388" s="28"/>
      <c r="J388" s="11"/>
    </row>
    <row r="389" spans="2:10" x14ac:dyDescent="0.35">
      <c r="B389" s="27"/>
      <c r="F389" s="28"/>
      <c r="G389" s="28"/>
      <c r="H389" s="28"/>
      <c r="I389" s="28"/>
      <c r="J389" s="11"/>
    </row>
    <row r="390" spans="2:10" x14ac:dyDescent="0.35">
      <c r="B390" s="27"/>
      <c r="F390" s="28"/>
      <c r="G390" s="28"/>
      <c r="H390" s="28"/>
      <c r="I390" s="28"/>
      <c r="J390" s="11"/>
    </row>
    <row r="391" spans="2:10" x14ac:dyDescent="0.35">
      <c r="B391" s="27"/>
      <c r="F391" s="28"/>
      <c r="G391" s="28"/>
      <c r="H391" s="28"/>
      <c r="I391" s="28"/>
      <c r="J391" s="11"/>
    </row>
    <row r="392" spans="2:10" x14ac:dyDescent="0.35">
      <c r="B392" s="27"/>
      <c r="F392" s="28"/>
      <c r="G392" s="28"/>
      <c r="H392" s="28"/>
      <c r="I392" s="28"/>
      <c r="J392" s="11"/>
    </row>
    <row r="393" spans="2:10" x14ac:dyDescent="0.35">
      <c r="B393" s="27"/>
      <c r="F393" s="28"/>
      <c r="G393" s="28"/>
      <c r="H393" s="28"/>
      <c r="I393" s="28"/>
      <c r="J393" s="11"/>
    </row>
    <row r="394" spans="2:10" x14ac:dyDescent="0.35">
      <c r="B394" s="27"/>
      <c r="F394" s="28"/>
      <c r="G394" s="28"/>
      <c r="H394" s="28"/>
      <c r="I394" s="28"/>
      <c r="J394" s="11"/>
    </row>
    <row r="395" spans="2:10" x14ac:dyDescent="0.35">
      <c r="B395" s="27"/>
      <c r="F395" s="28"/>
      <c r="G395" s="28"/>
      <c r="H395" s="28"/>
      <c r="I395" s="28"/>
      <c r="J395" s="11"/>
    </row>
    <row r="396" spans="2:10" x14ac:dyDescent="0.35">
      <c r="B396" s="27"/>
      <c r="F396" s="11"/>
      <c r="J396" s="11"/>
    </row>
    <row r="397" spans="2:10" x14ac:dyDescent="0.35">
      <c r="B397" s="27"/>
      <c r="D397" s="27"/>
      <c r="E397" s="33"/>
      <c r="F397" s="11"/>
      <c r="G397" s="11"/>
      <c r="H397" s="11"/>
      <c r="I397" s="11"/>
      <c r="J397" s="11"/>
    </row>
    <row r="398" spans="2:10" x14ac:dyDescent="0.35">
      <c r="B398" s="27"/>
      <c r="F398" s="11"/>
      <c r="G398" s="11"/>
      <c r="H398" s="11"/>
      <c r="I398" s="11"/>
      <c r="J398" s="11"/>
    </row>
    <row r="399" spans="2:10" x14ac:dyDescent="0.35">
      <c r="B399" s="27"/>
      <c r="F399" s="28"/>
      <c r="G399" s="28"/>
      <c r="H399" s="28"/>
      <c r="I399" s="28"/>
      <c r="J399" s="11"/>
    </row>
    <row r="400" spans="2:10" x14ac:dyDescent="0.35">
      <c r="B400" s="27"/>
      <c r="F400" s="28"/>
      <c r="G400" s="28"/>
      <c r="H400" s="28"/>
      <c r="I400" s="28"/>
      <c r="J400" s="11"/>
    </row>
    <row r="401" spans="2:10" x14ac:dyDescent="0.35">
      <c r="B401" s="27"/>
      <c r="F401" s="28"/>
      <c r="G401" s="28"/>
      <c r="H401" s="28"/>
      <c r="I401" s="28"/>
      <c r="J401" s="11"/>
    </row>
    <row r="402" spans="2:10" x14ac:dyDescent="0.35">
      <c r="B402" s="27"/>
      <c r="F402" s="28"/>
      <c r="G402" s="28"/>
      <c r="H402" s="28"/>
      <c r="I402" s="28"/>
      <c r="J402" s="11"/>
    </row>
    <row r="403" spans="2:10" x14ac:dyDescent="0.35">
      <c r="B403" s="27"/>
      <c r="F403" s="28"/>
      <c r="G403" s="28"/>
      <c r="H403" s="28"/>
      <c r="I403" s="28"/>
      <c r="J403" s="11"/>
    </row>
    <row r="404" spans="2:10" x14ac:dyDescent="0.35">
      <c r="B404" s="27"/>
      <c r="G404" s="28"/>
      <c r="H404" s="28"/>
      <c r="I404" s="28"/>
      <c r="J404" s="11"/>
    </row>
    <row r="405" spans="2:10" x14ac:dyDescent="0.35">
      <c r="B405" s="27"/>
      <c r="F405" s="28"/>
      <c r="G405" s="28"/>
      <c r="H405" s="28"/>
      <c r="I405" s="28"/>
      <c r="J405" s="11"/>
    </row>
    <row r="406" spans="2:10" x14ac:dyDescent="0.35">
      <c r="B406" s="27"/>
      <c r="F406" s="28"/>
      <c r="G406" s="28"/>
      <c r="H406" s="28"/>
      <c r="I406" s="28"/>
      <c r="J406" s="11"/>
    </row>
    <row r="407" spans="2:10" x14ac:dyDescent="0.35">
      <c r="B407" s="27"/>
      <c r="F407" s="28"/>
      <c r="G407" s="28"/>
      <c r="H407" s="28"/>
      <c r="I407" s="28"/>
      <c r="J407" s="11"/>
    </row>
    <row r="408" spans="2:10" x14ac:dyDescent="0.35">
      <c r="B408" s="27"/>
      <c r="F408" s="28"/>
      <c r="G408" s="28"/>
      <c r="H408" s="28"/>
      <c r="I408" s="28"/>
      <c r="J408" s="11"/>
    </row>
    <row r="409" spans="2:10" x14ac:dyDescent="0.35">
      <c r="B409" s="27"/>
      <c r="F409" s="28"/>
      <c r="G409" s="28"/>
      <c r="H409" s="28"/>
      <c r="I409" s="28"/>
      <c r="J409" s="11"/>
    </row>
    <row r="410" spans="2:10" x14ac:dyDescent="0.35">
      <c r="B410" s="27"/>
      <c r="F410" s="28"/>
      <c r="G410" s="28"/>
      <c r="H410" s="28"/>
      <c r="I410" s="28"/>
      <c r="J410" s="11"/>
    </row>
    <row r="411" spans="2:10" x14ac:dyDescent="0.35">
      <c r="B411" s="27"/>
      <c r="F411" s="28"/>
      <c r="G411" s="28"/>
      <c r="H411" s="28"/>
      <c r="I411" s="28"/>
      <c r="J411" s="11"/>
    </row>
    <row r="412" spans="2:10" x14ac:dyDescent="0.35">
      <c r="B412" s="27"/>
      <c r="F412" s="28"/>
      <c r="G412" s="28"/>
      <c r="H412" s="28"/>
      <c r="I412" s="28"/>
      <c r="J412" s="11"/>
    </row>
    <row r="413" spans="2:10" x14ac:dyDescent="0.35">
      <c r="B413" s="27"/>
      <c r="F413" s="28"/>
      <c r="G413" s="28"/>
      <c r="H413" s="28"/>
      <c r="I413" s="28"/>
      <c r="J413" s="11"/>
    </row>
    <row r="414" spans="2:10" x14ac:dyDescent="0.35">
      <c r="B414" s="27"/>
      <c r="F414" s="28"/>
      <c r="G414" s="28"/>
      <c r="H414" s="28"/>
      <c r="I414" s="28"/>
      <c r="J414" s="11"/>
    </row>
    <row r="415" spans="2:10" x14ac:dyDescent="0.35">
      <c r="B415" s="27"/>
      <c r="F415" s="28"/>
      <c r="G415" s="28"/>
      <c r="H415" s="28"/>
      <c r="I415" s="28"/>
      <c r="J415" s="11"/>
    </row>
    <row r="416" spans="2:10" x14ac:dyDescent="0.35">
      <c r="B416" s="27"/>
      <c r="F416" s="11"/>
      <c r="J416" s="11"/>
    </row>
    <row r="417" spans="2:10" x14ac:dyDescent="0.35">
      <c r="B417" s="27"/>
      <c r="C417" s="89"/>
      <c r="D417" s="89"/>
      <c r="F417" s="11"/>
      <c r="G417" s="11"/>
      <c r="H417" s="11"/>
      <c r="I417" s="11"/>
      <c r="J417" s="11"/>
    </row>
    <row r="418" spans="2:10" x14ac:dyDescent="0.35">
      <c r="B418" s="27"/>
      <c r="D418" s="27"/>
      <c r="E418" s="33"/>
      <c r="F418" s="28"/>
      <c r="G418" s="34"/>
      <c r="H418" s="28"/>
      <c r="I418" s="28"/>
      <c r="J418" s="11"/>
    </row>
    <row r="419" spans="2:10" x14ac:dyDescent="0.35">
      <c r="B419" s="27"/>
      <c r="F419" s="28"/>
      <c r="G419" s="34"/>
      <c r="H419" s="28"/>
      <c r="I419" s="28"/>
      <c r="J419" s="11"/>
    </row>
    <row r="420" spans="2:10" x14ac:dyDescent="0.35">
      <c r="B420" s="27"/>
      <c r="F420" s="28"/>
      <c r="G420" s="34"/>
      <c r="H420" s="28"/>
      <c r="I420" s="28"/>
      <c r="J420" s="11"/>
    </row>
    <row r="421" spans="2:10" x14ac:dyDescent="0.35">
      <c r="B421" s="27"/>
      <c r="F421" s="28"/>
      <c r="G421" s="34"/>
      <c r="H421" s="28"/>
      <c r="I421" s="28"/>
      <c r="J421" s="11"/>
    </row>
    <row r="422" spans="2:10" x14ac:dyDescent="0.35">
      <c r="B422" s="27"/>
      <c r="F422" s="28"/>
      <c r="G422" s="34"/>
      <c r="H422" s="28"/>
      <c r="I422" s="28"/>
      <c r="J422" s="11"/>
    </row>
    <row r="423" spans="2:10" x14ac:dyDescent="0.35">
      <c r="B423" s="27"/>
      <c r="F423" s="28"/>
      <c r="G423" s="34"/>
      <c r="H423" s="28"/>
      <c r="I423" s="28"/>
      <c r="J423" s="11"/>
    </row>
    <row r="424" spans="2:10" x14ac:dyDescent="0.35">
      <c r="B424" s="27"/>
      <c r="F424" s="28"/>
      <c r="G424" s="34"/>
      <c r="H424" s="28"/>
      <c r="I424" s="28"/>
      <c r="J424" s="11"/>
    </row>
    <row r="425" spans="2:10" x14ac:dyDescent="0.35">
      <c r="B425" s="27"/>
      <c r="F425" s="28"/>
      <c r="G425" s="34"/>
      <c r="H425" s="28"/>
      <c r="I425" s="28"/>
      <c r="J425" s="11"/>
    </row>
    <row r="426" spans="2:10" x14ac:dyDescent="0.35">
      <c r="B426" s="27"/>
      <c r="F426" s="28"/>
      <c r="G426" s="34"/>
      <c r="H426" s="28"/>
      <c r="I426" s="28"/>
      <c r="J426" s="11"/>
    </row>
    <row r="427" spans="2:10" x14ac:dyDescent="0.35">
      <c r="B427" s="27"/>
      <c r="F427" s="28"/>
      <c r="G427" s="34"/>
      <c r="H427" s="28"/>
      <c r="I427" s="28"/>
      <c r="J427" s="11"/>
    </row>
    <row r="428" spans="2:10" x14ac:dyDescent="0.35">
      <c r="B428" s="27"/>
      <c r="F428" s="28"/>
      <c r="G428" s="34"/>
      <c r="H428" s="28"/>
      <c r="I428" s="28"/>
      <c r="J428" s="11"/>
    </row>
    <row r="429" spans="2:10" x14ac:dyDescent="0.35">
      <c r="B429" s="27"/>
      <c r="F429" s="28"/>
      <c r="G429" s="34"/>
      <c r="H429" s="28"/>
      <c r="I429" s="28"/>
      <c r="J429" s="11"/>
    </row>
    <row r="430" spans="2:10" x14ac:dyDescent="0.35">
      <c r="B430" s="27"/>
      <c r="F430" s="28"/>
      <c r="G430" s="34"/>
      <c r="H430" s="28"/>
      <c r="I430" s="28"/>
      <c r="J430" s="11"/>
    </row>
    <row r="431" spans="2:10" x14ac:dyDescent="0.35">
      <c r="B431" s="27"/>
      <c r="F431" s="28"/>
      <c r="G431" s="34"/>
      <c r="H431" s="28"/>
      <c r="I431" s="28"/>
      <c r="J431" s="11"/>
    </row>
    <row r="432" spans="2:10" x14ac:dyDescent="0.35">
      <c r="B432" s="27"/>
      <c r="F432" s="11"/>
      <c r="G432" s="2"/>
      <c r="J432" s="11"/>
    </row>
    <row r="433" spans="2:10" x14ac:dyDescent="0.35">
      <c r="B433" s="27"/>
      <c r="D433" s="27"/>
      <c r="E433" s="33"/>
      <c r="F433" s="11"/>
      <c r="G433" s="11"/>
      <c r="H433" s="11"/>
      <c r="I433" s="11"/>
      <c r="J433" s="11"/>
    </row>
    <row r="434" spans="2:10" x14ac:dyDescent="0.35">
      <c r="B434" s="27"/>
      <c r="F434" s="11"/>
      <c r="G434" s="2"/>
      <c r="H434" s="11"/>
      <c r="I434" s="11"/>
      <c r="J434" s="11"/>
    </row>
    <row r="435" spans="2:10" x14ac:dyDescent="0.35">
      <c r="B435" s="27"/>
      <c r="F435" s="28"/>
      <c r="G435" s="34"/>
      <c r="H435" s="28"/>
      <c r="I435" s="28"/>
      <c r="J435" s="11"/>
    </row>
    <row r="436" spans="2:10" x14ac:dyDescent="0.35">
      <c r="B436" s="27"/>
      <c r="F436" s="28"/>
      <c r="G436" s="34"/>
      <c r="H436" s="28"/>
      <c r="I436" s="28"/>
      <c r="J436" s="11"/>
    </row>
    <row r="437" spans="2:10" x14ac:dyDescent="0.35">
      <c r="B437" s="27"/>
      <c r="F437" s="28"/>
      <c r="G437" s="34"/>
      <c r="H437" s="28"/>
      <c r="I437" s="28"/>
      <c r="J437" s="11"/>
    </row>
    <row r="438" spans="2:10" x14ac:dyDescent="0.35">
      <c r="B438" s="27"/>
      <c r="F438" s="28"/>
      <c r="G438" s="34"/>
      <c r="H438" s="28"/>
      <c r="I438" s="28"/>
      <c r="J438" s="11"/>
    </row>
    <row r="439" spans="2:10" x14ac:dyDescent="0.35">
      <c r="B439" s="27"/>
      <c r="F439" s="28"/>
      <c r="G439" s="34"/>
      <c r="H439" s="28"/>
      <c r="I439" s="28"/>
      <c r="J439" s="11"/>
    </row>
    <row r="440" spans="2:10" x14ac:dyDescent="0.35">
      <c r="B440" s="27"/>
      <c r="G440" s="34"/>
      <c r="H440" s="28"/>
      <c r="I440" s="28"/>
      <c r="J440" s="11"/>
    </row>
    <row r="441" spans="2:10" x14ac:dyDescent="0.35">
      <c r="B441" s="27"/>
      <c r="F441" s="28"/>
      <c r="G441" s="34"/>
      <c r="H441" s="28"/>
      <c r="I441" s="28"/>
      <c r="J441" s="11"/>
    </row>
    <row r="442" spans="2:10" x14ac:dyDescent="0.35">
      <c r="B442" s="27"/>
      <c r="F442" s="28"/>
      <c r="G442" s="34"/>
      <c r="H442" s="28"/>
      <c r="I442" s="28"/>
      <c r="J442" s="11"/>
    </row>
    <row r="443" spans="2:10" x14ac:dyDescent="0.35">
      <c r="B443" s="27"/>
      <c r="F443" s="28"/>
      <c r="G443" s="34"/>
      <c r="H443" s="28"/>
      <c r="I443" s="28"/>
      <c r="J443" s="11"/>
    </row>
    <row r="444" spans="2:10" x14ac:dyDescent="0.35">
      <c r="B444" s="27"/>
      <c r="F444" s="28"/>
      <c r="G444" s="34"/>
      <c r="H444" s="28"/>
      <c r="I444" s="28"/>
      <c r="J444" s="11"/>
    </row>
    <row r="445" spans="2:10" x14ac:dyDescent="0.35">
      <c r="B445" s="27"/>
      <c r="F445" s="28"/>
      <c r="G445" s="28"/>
      <c r="H445" s="28"/>
      <c r="I445" s="28"/>
      <c r="J445" s="11"/>
    </row>
    <row r="446" spans="2:10" x14ac:dyDescent="0.35">
      <c r="B446" s="27"/>
      <c r="F446" s="28"/>
      <c r="G446" s="28"/>
      <c r="H446" s="28"/>
      <c r="I446" s="28"/>
      <c r="J446" s="11"/>
    </row>
    <row r="447" spans="2:10" x14ac:dyDescent="0.35">
      <c r="B447" s="27"/>
      <c r="F447" s="28"/>
      <c r="G447" s="28"/>
      <c r="H447" s="28"/>
      <c r="I447" s="28"/>
      <c r="J447" s="11"/>
    </row>
    <row r="448" spans="2:10" x14ac:dyDescent="0.35">
      <c r="B448" s="27"/>
      <c r="F448" s="28"/>
      <c r="G448" s="28"/>
      <c r="H448" s="28"/>
      <c r="I448" s="28"/>
      <c r="J448" s="11"/>
    </row>
    <row r="449" spans="2:10" x14ac:dyDescent="0.35">
      <c r="B449" s="27"/>
      <c r="F449" s="28"/>
      <c r="G449" s="28"/>
      <c r="H449" s="28"/>
      <c r="I449" s="28"/>
      <c r="J449" s="11"/>
    </row>
    <row r="450" spans="2:10" x14ac:dyDescent="0.35">
      <c r="B450" s="27"/>
      <c r="F450" s="28"/>
      <c r="G450" s="28"/>
      <c r="H450" s="28"/>
      <c r="I450" s="28"/>
      <c r="J450" s="11"/>
    </row>
    <row r="451" spans="2:10" x14ac:dyDescent="0.35">
      <c r="B451" s="27"/>
      <c r="F451" s="28"/>
      <c r="G451" s="28"/>
      <c r="H451" s="28"/>
      <c r="I451" s="28"/>
      <c r="J451" s="11"/>
    </row>
    <row r="452" spans="2:10" x14ac:dyDescent="0.35">
      <c r="B452" s="27"/>
      <c r="F452" s="11"/>
      <c r="J452" s="11"/>
    </row>
    <row r="453" spans="2:10" x14ac:dyDescent="0.35">
      <c r="B453" s="27"/>
      <c r="C453" s="89"/>
      <c r="D453" s="89"/>
      <c r="F453" s="11"/>
      <c r="G453" s="2"/>
      <c r="H453" s="11"/>
      <c r="I453" s="11"/>
      <c r="J453" s="11"/>
    </row>
    <row r="454" spans="2:10" x14ac:dyDescent="0.35">
      <c r="B454" s="27"/>
      <c r="D454" s="27"/>
      <c r="E454" s="33"/>
      <c r="F454" s="28"/>
      <c r="G454" s="28"/>
      <c r="H454" s="28"/>
      <c r="I454" s="28"/>
      <c r="J454" s="11"/>
    </row>
    <row r="455" spans="2:10" x14ac:dyDescent="0.35">
      <c r="B455" s="27"/>
      <c r="F455" s="28"/>
      <c r="G455" s="28"/>
      <c r="H455" s="28"/>
      <c r="I455" s="28"/>
      <c r="J455" s="11"/>
    </row>
    <row r="456" spans="2:10" x14ac:dyDescent="0.35">
      <c r="B456" s="27"/>
      <c r="F456" s="28"/>
      <c r="G456" s="28"/>
      <c r="H456" s="28"/>
      <c r="I456" s="28"/>
      <c r="J456" s="11"/>
    </row>
    <row r="457" spans="2:10" x14ac:dyDescent="0.35">
      <c r="B457" s="27"/>
      <c r="F457" s="28"/>
      <c r="G457" s="28"/>
      <c r="H457" s="28"/>
      <c r="I457" s="28"/>
      <c r="J457" s="11"/>
    </row>
    <row r="458" spans="2:10" x14ac:dyDescent="0.35">
      <c r="B458" s="27"/>
      <c r="F458" s="28"/>
      <c r="G458" s="28"/>
      <c r="H458" s="28"/>
      <c r="I458" s="28"/>
      <c r="J458" s="11"/>
    </row>
    <row r="459" spans="2:10" x14ac:dyDescent="0.35">
      <c r="B459" s="27"/>
      <c r="F459" s="28"/>
      <c r="G459" s="28"/>
      <c r="H459" s="28"/>
      <c r="I459" s="28"/>
      <c r="J459" s="11"/>
    </row>
    <row r="460" spans="2:10" x14ac:dyDescent="0.35">
      <c r="B460" s="27"/>
      <c r="F460" s="28"/>
      <c r="G460" s="28"/>
      <c r="H460" s="28"/>
      <c r="I460" s="28"/>
      <c r="J460" s="11"/>
    </row>
    <row r="461" spans="2:10" x14ac:dyDescent="0.35">
      <c r="B461" s="27"/>
      <c r="F461" s="28"/>
      <c r="G461" s="28"/>
      <c r="H461" s="28"/>
      <c r="I461" s="28"/>
      <c r="J461" s="11"/>
    </row>
    <row r="462" spans="2:10" x14ac:dyDescent="0.35">
      <c r="B462" s="27"/>
      <c r="F462" s="28"/>
      <c r="G462" s="28"/>
      <c r="H462" s="28"/>
      <c r="I462" s="28"/>
      <c r="J462" s="11"/>
    </row>
    <row r="463" spans="2:10" x14ac:dyDescent="0.35">
      <c r="B463" s="27"/>
      <c r="F463" s="28"/>
      <c r="G463" s="28"/>
      <c r="H463" s="28"/>
      <c r="I463" s="28"/>
      <c r="J463" s="11"/>
    </row>
    <row r="464" spans="2:10" x14ac:dyDescent="0.35">
      <c r="B464" s="27"/>
      <c r="F464" s="38"/>
      <c r="G464" s="28"/>
      <c r="H464" s="28"/>
      <c r="I464" s="28"/>
      <c r="J464" s="11"/>
    </row>
    <row r="465" spans="2:10" x14ac:dyDescent="0.35">
      <c r="B465" s="27"/>
      <c r="F465" s="28"/>
      <c r="G465" s="28"/>
      <c r="H465" s="28"/>
      <c r="I465" s="28"/>
      <c r="J465" s="11"/>
    </row>
    <row r="466" spans="2:10" x14ac:dyDescent="0.35">
      <c r="B466" s="27"/>
      <c r="F466" s="28"/>
      <c r="G466" s="28"/>
      <c r="H466" s="28"/>
      <c r="I466" s="28"/>
      <c r="J466" s="11"/>
    </row>
    <row r="467" spans="2:10" x14ac:dyDescent="0.35">
      <c r="B467" s="27"/>
      <c r="F467" s="28"/>
      <c r="G467" s="28"/>
      <c r="H467" s="28"/>
      <c r="I467" s="28"/>
      <c r="J467" s="11"/>
    </row>
    <row r="468" spans="2:10" x14ac:dyDescent="0.35">
      <c r="B468" s="27"/>
      <c r="F468" s="11"/>
      <c r="J468" s="11"/>
    </row>
    <row r="469" spans="2:10" x14ac:dyDescent="0.35">
      <c r="B469" s="27"/>
      <c r="D469" s="27"/>
      <c r="E469" s="33"/>
      <c r="F469" s="11"/>
      <c r="G469" s="11"/>
      <c r="H469" s="11"/>
      <c r="I469" s="11"/>
      <c r="J469" s="11"/>
    </row>
    <row r="470" spans="2:10" x14ac:dyDescent="0.35">
      <c r="B470" s="27"/>
      <c r="F470" s="11"/>
      <c r="G470" s="11"/>
      <c r="H470" s="11"/>
      <c r="I470" s="11"/>
      <c r="J470" s="11"/>
    </row>
    <row r="471" spans="2:10" x14ac:dyDescent="0.35">
      <c r="B471" s="27"/>
      <c r="F471" s="28"/>
      <c r="G471" s="28"/>
      <c r="H471" s="28"/>
      <c r="I471" s="28"/>
      <c r="J471" s="11"/>
    </row>
    <row r="472" spans="2:10" x14ac:dyDescent="0.35">
      <c r="B472" s="27"/>
      <c r="F472" s="28"/>
      <c r="G472" s="28"/>
      <c r="H472" s="28"/>
      <c r="I472" s="28"/>
      <c r="J472" s="11"/>
    </row>
    <row r="473" spans="2:10" x14ac:dyDescent="0.35">
      <c r="B473" s="27"/>
      <c r="F473" s="28"/>
      <c r="G473" s="28"/>
      <c r="H473" s="28"/>
      <c r="I473" s="28"/>
      <c r="J473" s="11"/>
    </row>
    <row r="474" spans="2:10" x14ac:dyDescent="0.35">
      <c r="B474" s="27"/>
      <c r="F474" s="28"/>
      <c r="G474" s="28"/>
      <c r="H474" s="28"/>
      <c r="I474" s="28"/>
      <c r="J474" s="11"/>
    </row>
    <row r="475" spans="2:10" x14ac:dyDescent="0.35">
      <c r="B475" s="27"/>
      <c r="F475" s="28"/>
      <c r="G475" s="28"/>
      <c r="H475" s="28"/>
      <c r="I475" s="28"/>
      <c r="J475" s="11"/>
    </row>
    <row r="476" spans="2:10" x14ac:dyDescent="0.35">
      <c r="B476" s="27"/>
      <c r="G476" s="37"/>
      <c r="H476" s="28"/>
      <c r="I476" s="28"/>
      <c r="J476" s="11"/>
    </row>
    <row r="477" spans="2:10" x14ac:dyDescent="0.35">
      <c r="B477" s="27"/>
      <c r="F477" s="28"/>
      <c r="G477" s="28"/>
      <c r="H477" s="28"/>
      <c r="I477" s="28"/>
      <c r="J477" s="11"/>
    </row>
    <row r="478" spans="2:10" x14ac:dyDescent="0.35">
      <c r="B478" s="27"/>
      <c r="F478" s="28"/>
      <c r="G478" s="28"/>
      <c r="H478" s="28"/>
      <c r="I478" s="28"/>
      <c r="J478" s="11"/>
    </row>
    <row r="479" spans="2:10" x14ac:dyDescent="0.35">
      <c r="B479" s="27"/>
      <c r="F479" s="28"/>
      <c r="G479" s="28"/>
      <c r="H479" s="28"/>
      <c r="I479" s="28"/>
      <c r="J479" s="11"/>
    </row>
    <row r="480" spans="2:10" x14ac:dyDescent="0.35">
      <c r="B480" s="27"/>
      <c r="F480" s="28"/>
      <c r="G480" s="28"/>
      <c r="H480" s="28"/>
      <c r="I480" s="28"/>
      <c r="J480" s="11"/>
    </row>
    <row r="481" spans="2:10" x14ac:dyDescent="0.35">
      <c r="B481" s="27"/>
      <c r="F481" s="28"/>
      <c r="G481" s="28"/>
      <c r="H481" s="28"/>
      <c r="I481" s="28"/>
      <c r="J481" s="11"/>
    </row>
    <row r="482" spans="2:10" x14ac:dyDescent="0.35">
      <c r="B482" s="27"/>
      <c r="F482" s="28"/>
      <c r="G482" s="28"/>
      <c r="H482" s="28"/>
      <c r="I482" s="28"/>
      <c r="J482" s="11"/>
    </row>
    <row r="483" spans="2:10" x14ac:dyDescent="0.35">
      <c r="B483" s="27"/>
      <c r="F483" s="28"/>
      <c r="G483" s="28"/>
      <c r="H483" s="28"/>
      <c r="I483" s="28"/>
      <c r="J483" s="11"/>
    </row>
    <row r="484" spans="2:10" x14ac:dyDescent="0.35">
      <c r="B484" s="27"/>
      <c r="F484" s="28"/>
      <c r="G484" s="28"/>
      <c r="H484" s="28"/>
      <c r="I484" s="28"/>
      <c r="J484" s="11"/>
    </row>
    <row r="485" spans="2:10" x14ac:dyDescent="0.35">
      <c r="B485" s="27"/>
      <c r="F485" s="28"/>
      <c r="G485" s="28"/>
      <c r="H485" s="28"/>
      <c r="I485" s="28"/>
      <c r="J485" s="11"/>
    </row>
    <row r="486" spans="2:10" x14ac:dyDescent="0.35">
      <c r="B486" s="27"/>
      <c r="F486" s="28"/>
      <c r="G486" s="28"/>
      <c r="H486" s="28"/>
      <c r="I486" s="28"/>
      <c r="J486" s="11"/>
    </row>
    <row r="487" spans="2:10" x14ac:dyDescent="0.35">
      <c r="B487" s="27"/>
      <c r="F487" s="28"/>
      <c r="G487" s="28"/>
      <c r="H487" s="28"/>
      <c r="I487" s="28"/>
      <c r="J487" s="11"/>
    </row>
    <row r="488" spans="2:10" x14ac:dyDescent="0.35">
      <c r="B488" s="27"/>
      <c r="F488" s="11"/>
      <c r="J488" s="11"/>
    </row>
    <row r="489" spans="2:10" x14ac:dyDescent="0.35">
      <c r="B489" s="27"/>
      <c r="C489" s="89"/>
      <c r="D489" s="89"/>
      <c r="F489" s="11"/>
      <c r="G489" s="11"/>
      <c r="H489" s="11"/>
      <c r="I489" s="11"/>
      <c r="J489" s="11"/>
    </row>
    <row r="490" spans="2:10" x14ac:dyDescent="0.35">
      <c r="B490" s="27"/>
      <c r="D490" s="27"/>
      <c r="E490" s="33"/>
      <c r="F490" s="28"/>
      <c r="G490" s="28"/>
      <c r="H490" s="28"/>
      <c r="I490" s="28"/>
      <c r="J490" s="11"/>
    </row>
    <row r="491" spans="2:10" x14ac:dyDescent="0.35">
      <c r="B491" s="27"/>
      <c r="F491" s="28"/>
      <c r="G491" s="28"/>
      <c r="H491" s="28"/>
      <c r="I491" s="28"/>
      <c r="J491" s="11"/>
    </row>
    <row r="492" spans="2:10" x14ac:dyDescent="0.35">
      <c r="B492" s="27"/>
      <c r="F492" s="28"/>
      <c r="G492" s="28"/>
      <c r="H492" s="28"/>
      <c r="I492" s="28"/>
      <c r="J492" s="11"/>
    </row>
    <row r="493" spans="2:10" x14ac:dyDescent="0.35">
      <c r="B493" s="27"/>
      <c r="F493" s="28"/>
      <c r="G493" s="28"/>
      <c r="H493" s="28"/>
      <c r="I493" s="28"/>
      <c r="J493" s="11"/>
    </row>
    <row r="494" spans="2:10" x14ac:dyDescent="0.35">
      <c r="B494" s="27"/>
      <c r="F494" s="28"/>
      <c r="G494" s="28"/>
      <c r="H494" s="28"/>
      <c r="I494" s="28"/>
      <c r="J494" s="11"/>
    </row>
    <row r="495" spans="2:10" x14ac:dyDescent="0.35">
      <c r="B495" s="27"/>
      <c r="F495" s="28"/>
      <c r="G495" s="28"/>
      <c r="H495" s="28"/>
      <c r="I495" s="28"/>
      <c r="J495" s="11"/>
    </row>
    <row r="496" spans="2:10" x14ac:dyDescent="0.35">
      <c r="B496" s="27"/>
      <c r="F496" s="28"/>
      <c r="G496" s="28"/>
      <c r="H496" s="28"/>
      <c r="I496" s="28"/>
      <c r="J496" s="11"/>
    </row>
    <row r="497" spans="2:10" x14ac:dyDescent="0.35">
      <c r="B497" s="27"/>
      <c r="F497" s="28"/>
      <c r="G497" s="28"/>
      <c r="H497" s="28"/>
      <c r="I497" s="28"/>
      <c r="J497" s="11"/>
    </row>
    <row r="498" spans="2:10" x14ac:dyDescent="0.35">
      <c r="B498" s="27"/>
      <c r="F498" s="28"/>
      <c r="G498" s="28"/>
      <c r="H498" s="28"/>
      <c r="I498" s="28"/>
      <c r="J498" s="11"/>
    </row>
    <row r="499" spans="2:10" x14ac:dyDescent="0.35">
      <c r="B499" s="27"/>
      <c r="F499" s="28"/>
      <c r="G499" s="28"/>
      <c r="H499" s="28"/>
      <c r="I499" s="28"/>
      <c r="J499" s="11"/>
    </row>
    <row r="500" spans="2:10" x14ac:dyDescent="0.35">
      <c r="B500" s="27"/>
      <c r="F500" s="28"/>
      <c r="G500" s="28"/>
      <c r="H500" s="28"/>
      <c r="I500" s="28"/>
      <c r="J500" s="11"/>
    </row>
    <row r="501" spans="2:10" x14ac:dyDescent="0.35">
      <c r="B501" s="27"/>
      <c r="F501" s="28"/>
      <c r="G501" s="28"/>
      <c r="H501" s="28"/>
      <c r="I501" s="28"/>
      <c r="J501" s="11"/>
    </row>
    <row r="502" spans="2:10" x14ac:dyDescent="0.35">
      <c r="B502" s="27"/>
      <c r="F502" s="28"/>
      <c r="G502" s="28"/>
      <c r="H502" s="28"/>
      <c r="I502" s="28"/>
      <c r="J502" s="11"/>
    </row>
    <row r="503" spans="2:10" x14ac:dyDescent="0.35">
      <c r="B503" s="27"/>
      <c r="F503" s="28"/>
      <c r="G503" s="28"/>
      <c r="H503" s="28"/>
      <c r="I503" s="28"/>
      <c r="J503" s="11"/>
    </row>
    <row r="504" spans="2:10" x14ac:dyDescent="0.35">
      <c r="B504" s="27"/>
      <c r="F504" s="11"/>
      <c r="J504" s="11"/>
    </row>
    <row r="505" spans="2:10" x14ac:dyDescent="0.35">
      <c r="B505" s="27"/>
      <c r="D505" s="27"/>
      <c r="E505" s="33"/>
      <c r="F505" s="11"/>
      <c r="G505" s="11"/>
      <c r="H505" s="11"/>
      <c r="I505" s="11"/>
      <c r="J505" s="11"/>
    </row>
    <row r="506" spans="2:10" x14ac:dyDescent="0.35">
      <c r="B506" s="27"/>
      <c r="F506" s="11"/>
      <c r="G506" s="11"/>
      <c r="H506" s="11"/>
      <c r="I506" s="11"/>
      <c r="J506" s="11"/>
    </row>
    <row r="507" spans="2:10" x14ac:dyDescent="0.35">
      <c r="B507" s="27"/>
      <c r="F507" s="28"/>
      <c r="G507" s="28"/>
      <c r="H507" s="28"/>
      <c r="I507" s="28"/>
      <c r="J507" s="11"/>
    </row>
    <row r="508" spans="2:10" x14ac:dyDescent="0.35">
      <c r="B508" s="27"/>
      <c r="F508" s="28"/>
      <c r="G508" s="28"/>
      <c r="H508" s="28"/>
      <c r="I508" s="28"/>
      <c r="J508" s="11"/>
    </row>
    <row r="509" spans="2:10" x14ac:dyDescent="0.35">
      <c r="B509" s="27"/>
      <c r="F509" s="28"/>
      <c r="G509" s="28"/>
      <c r="H509" s="28"/>
      <c r="I509" s="28"/>
      <c r="J509" s="11"/>
    </row>
    <row r="510" spans="2:10" x14ac:dyDescent="0.35">
      <c r="B510" s="27"/>
      <c r="F510" s="28"/>
      <c r="G510" s="28"/>
      <c r="H510" s="28"/>
      <c r="I510" s="28"/>
      <c r="J510" s="11"/>
    </row>
    <row r="511" spans="2:10" x14ac:dyDescent="0.35">
      <c r="B511" s="27"/>
      <c r="F511" s="28"/>
      <c r="G511" s="28"/>
      <c r="H511" s="28"/>
      <c r="I511" s="28"/>
      <c r="J511" s="11"/>
    </row>
    <row r="512" spans="2:10" x14ac:dyDescent="0.35">
      <c r="B512" s="27"/>
      <c r="G512" s="28"/>
      <c r="H512" s="28"/>
      <c r="I512" s="28"/>
      <c r="J512" s="11"/>
    </row>
    <row r="513" spans="2:10" x14ac:dyDescent="0.35">
      <c r="B513" s="27"/>
      <c r="F513" s="28"/>
      <c r="G513" s="28"/>
      <c r="H513" s="28"/>
      <c r="I513" s="28"/>
      <c r="J513" s="11"/>
    </row>
    <row r="514" spans="2:10" x14ac:dyDescent="0.35">
      <c r="B514" s="27"/>
      <c r="F514" s="28"/>
      <c r="G514" s="28"/>
      <c r="H514" s="28"/>
      <c r="I514" s="28"/>
      <c r="J514" s="11"/>
    </row>
    <row r="515" spans="2:10" x14ac:dyDescent="0.35">
      <c r="B515" s="27"/>
      <c r="F515" s="28"/>
      <c r="G515" s="28"/>
      <c r="H515" s="28"/>
      <c r="I515" s="28"/>
      <c r="J515" s="11"/>
    </row>
    <row r="516" spans="2:10" x14ac:dyDescent="0.35">
      <c r="B516" s="27"/>
      <c r="F516" s="28"/>
      <c r="G516" s="28"/>
      <c r="H516" s="28"/>
      <c r="I516" s="28"/>
      <c r="J516" s="11"/>
    </row>
    <row r="517" spans="2:10" x14ac:dyDescent="0.35">
      <c r="B517" s="27"/>
      <c r="F517" s="28"/>
      <c r="G517" s="28"/>
      <c r="H517" s="28"/>
      <c r="I517" s="28"/>
      <c r="J517" s="11"/>
    </row>
    <row r="518" spans="2:10" x14ac:dyDescent="0.35">
      <c r="B518" s="27"/>
      <c r="F518" s="28"/>
      <c r="G518" s="28"/>
      <c r="H518" s="28"/>
      <c r="I518" s="28"/>
      <c r="J518" s="11"/>
    </row>
    <row r="519" spans="2:10" x14ac:dyDescent="0.35">
      <c r="B519" s="27"/>
      <c r="F519" s="28"/>
      <c r="G519" s="28"/>
      <c r="H519" s="28"/>
      <c r="I519" s="28"/>
      <c r="J519" s="11"/>
    </row>
    <row r="520" spans="2:10" x14ac:dyDescent="0.35">
      <c r="B520" s="27"/>
      <c r="F520" s="28"/>
      <c r="G520" s="28"/>
      <c r="H520" s="28"/>
      <c r="I520" s="28"/>
      <c r="J520" s="11"/>
    </row>
    <row r="521" spans="2:10" x14ac:dyDescent="0.35">
      <c r="B521" s="27"/>
      <c r="F521" s="28"/>
      <c r="G521" s="28"/>
      <c r="H521" s="28"/>
      <c r="I521" s="28"/>
      <c r="J521" s="11"/>
    </row>
    <row r="522" spans="2:10" x14ac:dyDescent="0.35">
      <c r="B522" s="27"/>
      <c r="F522" s="28"/>
      <c r="G522" s="28"/>
      <c r="H522" s="28"/>
      <c r="I522" s="28"/>
      <c r="J522" s="11"/>
    </row>
    <row r="523" spans="2:10" x14ac:dyDescent="0.35">
      <c r="B523" s="27"/>
      <c r="F523" s="28"/>
      <c r="G523" s="28"/>
      <c r="H523" s="28"/>
      <c r="I523" s="28"/>
      <c r="J523" s="11"/>
    </row>
    <row r="524" spans="2:10" x14ac:dyDescent="0.35">
      <c r="B524" s="27"/>
      <c r="F524" s="11"/>
      <c r="J524" s="11"/>
    </row>
    <row r="525" spans="2:10" x14ac:dyDescent="0.35">
      <c r="B525" s="27"/>
      <c r="C525" s="89"/>
      <c r="D525" s="89"/>
      <c r="F525" s="11"/>
      <c r="G525" s="11"/>
      <c r="H525" s="11"/>
      <c r="I525" s="11"/>
      <c r="J525" s="11"/>
    </row>
    <row r="526" spans="2:10" x14ac:dyDescent="0.35">
      <c r="B526" s="27"/>
      <c r="D526" s="27"/>
      <c r="E526" s="33"/>
      <c r="F526" s="28"/>
      <c r="G526" s="28"/>
      <c r="H526" s="28"/>
      <c r="I526" s="28"/>
      <c r="J526" s="11"/>
    </row>
    <row r="527" spans="2:10" x14ac:dyDescent="0.35">
      <c r="B527" s="27"/>
      <c r="F527" s="28"/>
      <c r="G527" s="28"/>
      <c r="H527" s="28"/>
      <c r="I527" s="28"/>
      <c r="J527" s="11"/>
    </row>
    <row r="528" spans="2:10" x14ac:dyDescent="0.35">
      <c r="B528" s="27"/>
      <c r="F528" s="28"/>
      <c r="G528" s="28"/>
      <c r="H528" s="28"/>
      <c r="I528" s="28"/>
      <c r="J528" s="11"/>
    </row>
    <row r="529" spans="2:10" x14ac:dyDescent="0.35">
      <c r="B529" s="27"/>
      <c r="F529" s="28"/>
      <c r="G529" s="28"/>
      <c r="H529" s="28"/>
      <c r="I529" s="28"/>
      <c r="J529" s="11"/>
    </row>
    <row r="530" spans="2:10" x14ac:dyDescent="0.35">
      <c r="B530" s="27"/>
      <c r="F530" s="28"/>
      <c r="G530" s="28"/>
      <c r="H530" s="28"/>
      <c r="I530" s="28"/>
      <c r="J530" s="11"/>
    </row>
    <row r="531" spans="2:10" x14ac:dyDescent="0.35">
      <c r="B531" s="27"/>
      <c r="F531" s="28"/>
      <c r="G531" s="28"/>
      <c r="H531" s="28"/>
      <c r="I531" s="28"/>
      <c r="J531" s="11"/>
    </row>
    <row r="532" spans="2:10" x14ac:dyDescent="0.35">
      <c r="B532" s="27"/>
      <c r="F532" s="28"/>
      <c r="G532" s="28"/>
      <c r="H532" s="28"/>
      <c r="I532" s="28"/>
      <c r="J532" s="11"/>
    </row>
    <row r="533" spans="2:10" x14ac:dyDescent="0.35">
      <c r="B533" s="27"/>
      <c r="F533" s="28"/>
      <c r="G533" s="28"/>
      <c r="H533" s="28"/>
      <c r="I533" s="28"/>
      <c r="J533" s="11"/>
    </row>
    <row r="534" spans="2:10" x14ac:dyDescent="0.35">
      <c r="B534" s="27"/>
      <c r="F534" s="28"/>
      <c r="G534" s="28"/>
      <c r="H534" s="28"/>
      <c r="I534" s="28"/>
      <c r="J534" s="11"/>
    </row>
    <row r="535" spans="2:10" x14ac:dyDescent="0.35">
      <c r="B535" s="27"/>
      <c r="F535" s="28"/>
      <c r="G535" s="28"/>
      <c r="H535" s="28"/>
      <c r="I535" s="28"/>
      <c r="J535" s="11"/>
    </row>
    <row r="536" spans="2:10" x14ac:dyDescent="0.35">
      <c r="B536" s="27"/>
      <c r="F536" s="28"/>
      <c r="G536" s="28"/>
      <c r="H536" s="28"/>
      <c r="I536" s="28"/>
      <c r="J536" s="11"/>
    </row>
    <row r="537" spans="2:10" x14ac:dyDescent="0.35">
      <c r="B537" s="27"/>
      <c r="F537" s="28"/>
      <c r="G537" s="28"/>
      <c r="H537" s="28"/>
      <c r="I537" s="28"/>
      <c r="J537" s="11"/>
    </row>
    <row r="538" spans="2:10" x14ac:dyDescent="0.35">
      <c r="B538" s="27"/>
      <c r="F538" s="28"/>
      <c r="G538" s="28"/>
      <c r="H538" s="28"/>
      <c r="I538" s="28"/>
      <c r="J538" s="11"/>
    </row>
    <row r="539" spans="2:10" x14ac:dyDescent="0.35">
      <c r="B539" s="27"/>
      <c r="F539" s="28"/>
      <c r="G539" s="28"/>
      <c r="H539" s="28"/>
      <c r="I539" s="28"/>
      <c r="J539" s="11"/>
    </row>
    <row r="540" spans="2:10" x14ac:dyDescent="0.35">
      <c r="B540" s="27"/>
      <c r="F540" s="11"/>
      <c r="J540" s="11"/>
    </row>
    <row r="541" spans="2:10" x14ac:dyDescent="0.35">
      <c r="B541" s="27"/>
      <c r="D541" s="27"/>
      <c r="E541" s="33"/>
      <c r="F541" s="11"/>
      <c r="G541" s="11"/>
      <c r="H541" s="11"/>
      <c r="I541" s="11"/>
      <c r="J541" s="11"/>
    </row>
    <row r="542" spans="2:10" x14ac:dyDescent="0.35">
      <c r="B542" s="27"/>
      <c r="F542" s="11"/>
      <c r="G542" s="11"/>
      <c r="H542" s="11"/>
      <c r="I542" s="11"/>
      <c r="J542" s="11"/>
    </row>
    <row r="543" spans="2:10" x14ac:dyDescent="0.35">
      <c r="B543" s="27"/>
      <c r="F543" s="28"/>
      <c r="G543" s="28"/>
      <c r="H543" s="28"/>
      <c r="I543" s="28"/>
      <c r="J543" s="11"/>
    </row>
    <row r="544" spans="2:10" x14ac:dyDescent="0.35">
      <c r="B544" s="27"/>
      <c r="F544" s="28"/>
      <c r="G544" s="28"/>
      <c r="H544" s="28"/>
      <c r="I544" s="28"/>
      <c r="J544" s="11"/>
    </row>
    <row r="545" spans="2:10" x14ac:dyDescent="0.35">
      <c r="B545" s="27"/>
      <c r="F545" s="28"/>
      <c r="G545" s="28"/>
      <c r="H545" s="28"/>
      <c r="I545" s="28"/>
      <c r="J545" s="11"/>
    </row>
    <row r="546" spans="2:10" x14ac:dyDescent="0.35">
      <c r="B546" s="27"/>
      <c r="F546" s="28"/>
      <c r="G546" s="28"/>
      <c r="H546" s="28"/>
      <c r="I546" s="28"/>
      <c r="J546" s="11"/>
    </row>
    <row r="547" spans="2:10" x14ac:dyDescent="0.35">
      <c r="B547" s="27"/>
      <c r="F547" s="28"/>
      <c r="G547" s="28"/>
      <c r="H547" s="28"/>
      <c r="I547" s="28"/>
      <c r="J547" s="11"/>
    </row>
    <row r="548" spans="2:10" x14ac:dyDescent="0.35">
      <c r="B548" s="27"/>
      <c r="G548" s="28"/>
      <c r="H548" s="28"/>
      <c r="I548" s="28"/>
      <c r="J548" s="11"/>
    </row>
    <row r="549" spans="2:10" x14ac:dyDescent="0.35">
      <c r="B549" s="27"/>
      <c r="F549" s="28"/>
      <c r="G549" s="28"/>
      <c r="H549" s="28"/>
      <c r="I549" s="28"/>
      <c r="J549" s="11"/>
    </row>
    <row r="550" spans="2:10" x14ac:dyDescent="0.35">
      <c r="B550" s="27"/>
      <c r="F550" s="28"/>
      <c r="G550" s="28"/>
      <c r="H550" s="28"/>
      <c r="I550" s="28"/>
      <c r="J550" s="11"/>
    </row>
    <row r="551" spans="2:10" x14ac:dyDescent="0.35">
      <c r="B551" s="27"/>
      <c r="F551" s="28"/>
      <c r="G551" s="28"/>
      <c r="H551" s="28"/>
      <c r="I551" s="28"/>
      <c r="J551" s="11"/>
    </row>
    <row r="552" spans="2:10" x14ac:dyDescent="0.35">
      <c r="B552" s="27"/>
      <c r="F552" s="28"/>
      <c r="G552" s="28"/>
      <c r="H552" s="28"/>
      <c r="I552" s="28"/>
      <c r="J552" s="11"/>
    </row>
    <row r="553" spans="2:10" x14ac:dyDescent="0.35">
      <c r="B553" s="27"/>
      <c r="F553" s="28"/>
      <c r="G553" s="28"/>
      <c r="H553" s="28"/>
      <c r="I553" s="28"/>
      <c r="J553" s="11"/>
    </row>
    <row r="554" spans="2:10" x14ac:dyDescent="0.35">
      <c r="B554" s="27"/>
      <c r="F554" s="28"/>
      <c r="G554" s="28"/>
      <c r="H554" s="28"/>
      <c r="I554" s="28"/>
      <c r="J554" s="11"/>
    </row>
    <row r="555" spans="2:10" x14ac:dyDescent="0.35">
      <c r="B555" s="27"/>
      <c r="F555" s="28"/>
      <c r="G555" s="28"/>
      <c r="H555" s="28"/>
      <c r="I555" s="28"/>
      <c r="J555" s="11"/>
    </row>
    <row r="556" spans="2:10" x14ac:dyDescent="0.35">
      <c r="B556" s="27"/>
      <c r="F556" s="28"/>
      <c r="G556" s="28"/>
      <c r="H556" s="28"/>
      <c r="I556" s="28"/>
      <c r="J556" s="11"/>
    </row>
    <row r="557" spans="2:10" x14ac:dyDescent="0.35">
      <c r="B557" s="27"/>
      <c r="F557" s="28"/>
      <c r="G557" s="28"/>
      <c r="H557" s="28"/>
      <c r="I557" s="28"/>
      <c r="J557" s="11"/>
    </row>
    <row r="558" spans="2:10" x14ac:dyDescent="0.35">
      <c r="B558" s="27"/>
      <c r="F558" s="28"/>
      <c r="G558" s="28"/>
      <c r="H558" s="28"/>
      <c r="I558" s="28"/>
      <c r="J558" s="11"/>
    </row>
    <row r="559" spans="2:10" x14ac:dyDescent="0.35">
      <c r="B559" s="27"/>
      <c r="F559" s="28"/>
      <c r="G559" s="28"/>
      <c r="H559" s="28"/>
      <c r="I559" s="28"/>
      <c r="J559" s="11"/>
    </row>
    <row r="560" spans="2:10" x14ac:dyDescent="0.35">
      <c r="B560" s="27"/>
      <c r="F560" s="11"/>
      <c r="J560" s="11"/>
    </row>
    <row r="561" spans="2:10" x14ac:dyDescent="0.35">
      <c r="B561" s="27"/>
      <c r="C561" s="89"/>
      <c r="D561" s="89"/>
      <c r="F561" s="11"/>
      <c r="G561" s="11"/>
      <c r="H561" s="11"/>
      <c r="I561" s="11"/>
      <c r="J561" s="11"/>
    </row>
    <row r="562" spans="2:10" x14ac:dyDescent="0.35">
      <c r="B562" s="27"/>
      <c r="D562" s="27"/>
      <c r="E562" s="33"/>
      <c r="F562" s="28"/>
      <c r="G562" s="28"/>
      <c r="H562" s="28"/>
      <c r="I562" s="28"/>
      <c r="J562" s="11"/>
    </row>
    <row r="563" spans="2:10" x14ac:dyDescent="0.35">
      <c r="B563" s="27"/>
      <c r="F563" s="28"/>
      <c r="G563" s="28"/>
      <c r="H563" s="28"/>
      <c r="I563" s="28"/>
      <c r="J563" s="11"/>
    </row>
    <row r="564" spans="2:10" x14ac:dyDescent="0.35">
      <c r="B564" s="27"/>
      <c r="F564" s="28"/>
      <c r="G564" s="28"/>
      <c r="H564" s="28"/>
      <c r="I564" s="28"/>
      <c r="J564" s="11"/>
    </row>
    <row r="565" spans="2:10" x14ac:dyDescent="0.35">
      <c r="B565" s="27"/>
      <c r="F565" s="28"/>
      <c r="G565" s="28"/>
      <c r="H565" s="28"/>
      <c r="I565" s="28"/>
      <c r="J565" s="11"/>
    </row>
    <row r="566" spans="2:10" x14ac:dyDescent="0.35">
      <c r="B566" s="27"/>
      <c r="F566" s="28"/>
      <c r="G566" s="28"/>
      <c r="H566" s="28"/>
      <c r="I566" s="28"/>
      <c r="J566" s="11"/>
    </row>
    <row r="567" spans="2:10" x14ac:dyDescent="0.35">
      <c r="B567" s="27"/>
      <c r="F567" s="28"/>
      <c r="G567" s="28"/>
      <c r="H567" s="28"/>
      <c r="I567" s="28"/>
      <c r="J567" s="11"/>
    </row>
    <row r="568" spans="2:10" x14ac:dyDescent="0.35">
      <c r="B568" s="27"/>
      <c r="F568" s="28"/>
      <c r="G568" s="28"/>
      <c r="H568" s="28"/>
      <c r="I568" s="28"/>
      <c r="J568" s="11"/>
    </row>
    <row r="569" spans="2:10" x14ac:dyDescent="0.35">
      <c r="B569" s="27"/>
      <c r="F569" s="28"/>
      <c r="G569" s="28"/>
      <c r="H569" s="28"/>
      <c r="I569" s="28"/>
      <c r="J569" s="11"/>
    </row>
    <row r="570" spans="2:10" x14ac:dyDescent="0.35">
      <c r="B570" s="27"/>
      <c r="F570" s="28"/>
      <c r="G570" s="28"/>
      <c r="H570" s="28"/>
      <c r="I570" s="28"/>
      <c r="J570" s="11"/>
    </row>
    <row r="571" spans="2:10" x14ac:dyDescent="0.35">
      <c r="B571" s="27"/>
      <c r="F571" s="28"/>
      <c r="G571" s="28"/>
      <c r="H571" s="28"/>
      <c r="I571" s="28"/>
      <c r="J571" s="11"/>
    </row>
    <row r="572" spans="2:10" x14ac:dyDescent="0.35">
      <c r="B572" s="27"/>
      <c r="F572" s="28"/>
      <c r="G572" s="28"/>
      <c r="H572" s="28"/>
      <c r="I572" s="28"/>
      <c r="J572" s="11"/>
    </row>
    <row r="573" spans="2:10" x14ac:dyDescent="0.35">
      <c r="B573" s="27"/>
      <c r="F573" s="28"/>
      <c r="G573" s="28"/>
      <c r="H573" s="28"/>
      <c r="I573" s="28"/>
      <c r="J573" s="11"/>
    </row>
    <row r="574" spans="2:10" x14ac:dyDescent="0.35">
      <c r="B574" s="27"/>
      <c r="F574" s="28"/>
      <c r="G574" s="28"/>
      <c r="H574" s="28"/>
      <c r="I574" s="28"/>
      <c r="J574" s="11"/>
    </row>
    <row r="575" spans="2:10" x14ac:dyDescent="0.35">
      <c r="B575" s="27"/>
      <c r="F575" s="28"/>
      <c r="G575" s="28"/>
      <c r="H575" s="28"/>
      <c r="I575" s="28"/>
      <c r="J575" s="11"/>
    </row>
    <row r="576" spans="2:10" x14ac:dyDescent="0.35">
      <c r="B576" s="27"/>
      <c r="F576" s="11"/>
      <c r="J576" s="11"/>
    </row>
    <row r="577" spans="2:10" x14ac:dyDescent="0.35">
      <c r="B577" s="27"/>
      <c r="D577" s="27"/>
      <c r="E577" s="33"/>
      <c r="F577" s="11"/>
      <c r="G577" s="11"/>
      <c r="H577" s="11"/>
      <c r="I577" s="11"/>
      <c r="J577" s="11"/>
    </row>
    <row r="578" spans="2:10" x14ac:dyDescent="0.35">
      <c r="B578" s="27"/>
      <c r="F578" s="11"/>
      <c r="G578" s="11"/>
      <c r="H578" s="11"/>
      <c r="I578" s="11"/>
      <c r="J578" s="11"/>
    </row>
    <row r="579" spans="2:10" x14ac:dyDescent="0.35">
      <c r="B579" s="27"/>
      <c r="F579" s="28"/>
      <c r="G579" s="28"/>
      <c r="H579" s="28"/>
      <c r="I579" s="28"/>
      <c r="J579" s="11"/>
    </row>
    <row r="580" spans="2:10" x14ac:dyDescent="0.35">
      <c r="B580" s="27"/>
      <c r="F580" s="28"/>
      <c r="G580" s="28"/>
      <c r="H580" s="28"/>
      <c r="I580" s="28"/>
      <c r="J580" s="11"/>
    </row>
    <row r="581" spans="2:10" x14ac:dyDescent="0.35">
      <c r="B581" s="27"/>
      <c r="F581" s="28"/>
      <c r="G581" s="28"/>
      <c r="H581" s="28"/>
      <c r="I581" s="28"/>
      <c r="J581" s="11"/>
    </row>
    <row r="582" spans="2:10" x14ac:dyDescent="0.35">
      <c r="B582" s="27"/>
      <c r="F582" s="28"/>
      <c r="G582" s="28"/>
      <c r="H582" s="28"/>
      <c r="I582" s="28"/>
      <c r="J582" s="11"/>
    </row>
    <row r="583" spans="2:10" x14ac:dyDescent="0.35">
      <c r="B583" s="27"/>
      <c r="F583" s="28"/>
      <c r="G583" s="28"/>
      <c r="H583" s="28"/>
      <c r="I583" s="28"/>
      <c r="J583" s="11"/>
    </row>
    <row r="584" spans="2:10" x14ac:dyDescent="0.35">
      <c r="B584" s="27"/>
      <c r="G584" s="28"/>
      <c r="H584" s="28"/>
      <c r="I584" s="28"/>
      <c r="J584" s="11"/>
    </row>
    <row r="585" spans="2:10" x14ac:dyDescent="0.35">
      <c r="B585" s="27"/>
      <c r="F585" s="28"/>
      <c r="G585" s="28"/>
      <c r="H585" s="28"/>
      <c r="I585" s="28"/>
      <c r="J585" s="11"/>
    </row>
    <row r="586" spans="2:10" x14ac:dyDescent="0.35">
      <c r="B586" s="27"/>
      <c r="F586" s="28"/>
      <c r="G586" s="28"/>
      <c r="H586" s="28"/>
      <c r="I586" s="28"/>
      <c r="J586" s="11"/>
    </row>
    <row r="587" spans="2:10" x14ac:dyDescent="0.35">
      <c r="B587" s="27"/>
      <c r="F587" s="28"/>
      <c r="G587" s="28"/>
      <c r="H587" s="28"/>
      <c r="I587" s="28"/>
      <c r="J587" s="11"/>
    </row>
    <row r="588" spans="2:10" x14ac:dyDescent="0.35">
      <c r="B588" s="27"/>
      <c r="F588" s="28"/>
      <c r="G588" s="28"/>
      <c r="H588" s="28"/>
      <c r="I588" s="28"/>
      <c r="J588" s="11"/>
    </row>
    <row r="589" spans="2:10" x14ac:dyDescent="0.35">
      <c r="B589" s="27"/>
      <c r="F589" s="28"/>
      <c r="G589" s="28"/>
      <c r="H589" s="28"/>
      <c r="I589" s="28"/>
      <c r="J589" s="11"/>
    </row>
    <row r="590" spans="2:10" x14ac:dyDescent="0.35">
      <c r="B590" s="27"/>
      <c r="F590" s="28"/>
      <c r="G590" s="28"/>
      <c r="H590" s="28"/>
      <c r="I590" s="28"/>
      <c r="J590" s="11"/>
    </row>
    <row r="591" spans="2:10" x14ac:dyDescent="0.35">
      <c r="B591" s="27"/>
      <c r="F591" s="28"/>
      <c r="G591" s="28"/>
      <c r="H591" s="28"/>
      <c r="I591" s="28"/>
      <c r="J591" s="11"/>
    </row>
    <row r="592" spans="2:10" x14ac:dyDescent="0.35">
      <c r="B592" s="27"/>
      <c r="F592" s="28"/>
      <c r="G592" s="28"/>
      <c r="H592" s="28"/>
      <c r="I592" s="28"/>
      <c r="J592" s="11"/>
    </row>
    <row r="593" spans="2:10" x14ac:dyDescent="0.35">
      <c r="B593" s="27"/>
      <c r="F593" s="28"/>
      <c r="G593" s="28"/>
      <c r="H593" s="28"/>
      <c r="I593" s="28"/>
      <c r="J593" s="11"/>
    </row>
    <row r="594" spans="2:10" x14ac:dyDescent="0.35">
      <c r="B594" s="27"/>
      <c r="F594" s="28"/>
      <c r="G594" s="28"/>
      <c r="H594" s="28"/>
      <c r="I594" s="28"/>
      <c r="J594" s="11"/>
    </row>
    <row r="595" spans="2:10" x14ac:dyDescent="0.35">
      <c r="B595" s="27"/>
      <c r="F595" s="28"/>
      <c r="G595" s="28"/>
      <c r="H595" s="28"/>
      <c r="I595" s="28"/>
      <c r="J595" s="11"/>
    </row>
    <row r="596" spans="2:10" x14ac:dyDescent="0.35">
      <c r="B596" s="27"/>
      <c r="F596" s="11"/>
      <c r="J596" s="11"/>
    </row>
    <row r="597" spans="2:10" x14ac:dyDescent="0.35">
      <c r="B597" s="27"/>
      <c r="C597" s="89"/>
      <c r="D597" s="89"/>
      <c r="F597" s="11"/>
      <c r="G597" s="11"/>
      <c r="H597" s="11"/>
      <c r="I597" s="11"/>
      <c r="J597" s="11"/>
    </row>
  </sheetData>
  <autoFilter ref="B6:J597" xr:uid="{98FE3E9C-BDF3-4B12-B0FD-561039F20090}"/>
  <mergeCells count="12">
    <mergeCell ref="C597:D597"/>
    <mergeCell ref="C201:D201"/>
    <mergeCell ref="C237:D237"/>
    <mergeCell ref="C273:D273"/>
    <mergeCell ref="C309:D309"/>
    <mergeCell ref="C345:D345"/>
    <mergeCell ref="C381:D381"/>
    <mergeCell ref="C417:D417"/>
    <mergeCell ref="C453:D453"/>
    <mergeCell ref="C489:D489"/>
    <mergeCell ref="C525:D525"/>
    <mergeCell ref="C561:D561"/>
  </mergeCells>
  <pageMargins left="0.7" right="0.7" top="0.78740157500000008" bottom="0.78740157500000008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B03127-7FD8-4423-906D-625B3287B402}">
  <dimension ref="B1:S599"/>
  <sheetViews>
    <sheetView zoomScale="85" zoomScaleNormal="85" workbookViewId="0">
      <pane ySplit="6" topLeftCell="A7" activePane="bottomLeft" state="frozen"/>
      <selection pane="bottomLeft" activeCell="J8" sqref="J8"/>
    </sheetView>
  </sheetViews>
  <sheetFormatPr defaultColWidth="10.81640625" defaultRowHeight="14.5" x14ac:dyDescent="0.35"/>
  <cols>
    <col min="1" max="1" width="5.54296875" bestFit="1" customWidth="1"/>
    <col min="2" max="2" width="10.453125" customWidth="1"/>
    <col min="3" max="3" width="12.453125" customWidth="1"/>
    <col min="4" max="4" width="24.81640625" bestFit="1" customWidth="1"/>
    <col min="5" max="5" width="12.1796875" bestFit="1" customWidth="1"/>
    <col min="6" max="6" width="12.81640625" bestFit="1" customWidth="1"/>
    <col min="7" max="7" width="13.1796875" bestFit="1" customWidth="1"/>
    <col min="8" max="8" width="11.54296875" style="18" bestFit="1" customWidth="1"/>
    <col min="9" max="9" width="11.1796875" style="18" bestFit="1" customWidth="1"/>
    <col min="10" max="10" width="11.1796875" style="18" customWidth="1"/>
    <col min="11" max="11" width="12.81640625" customWidth="1"/>
    <col min="12" max="12" width="13.7265625" customWidth="1"/>
    <col min="13" max="19" width="14.453125" bestFit="1" customWidth="1"/>
    <col min="21" max="21" width="10.81640625" bestFit="1" customWidth="1"/>
  </cols>
  <sheetData>
    <row r="1" spans="2:19" x14ac:dyDescent="0.35">
      <c r="B1" s="39" t="s">
        <v>0</v>
      </c>
    </row>
    <row r="2" spans="2:19" x14ac:dyDescent="0.35">
      <c r="B2" s="40" t="s">
        <v>1</v>
      </c>
      <c r="E2" s="49"/>
      <c r="F2" s="39"/>
      <c r="G2" s="50"/>
      <c r="H2" s="51"/>
      <c r="I2" s="51"/>
      <c r="J2" s="51"/>
      <c r="K2" s="50"/>
      <c r="L2" s="50"/>
      <c r="M2" s="50"/>
      <c r="N2" s="50"/>
      <c r="O2" s="50"/>
      <c r="P2" s="50"/>
      <c r="Q2" s="50"/>
      <c r="R2" s="50"/>
      <c r="S2" s="50"/>
    </row>
    <row r="4" spans="2:19" x14ac:dyDescent="0.35">
      <c r="E4" s="19"/>
      <c r="F4" s="19"/>
      <c r="G4" s="19"/>
      <c r="H4" s="53"/>
      <c r="I4" s="53"/>
      <c r="J4" s="53"/>
      <c r="K4" s="19"/>
      <c r="L4" s="19"/>
      <c r="M4" s="19"/>
      <c r="N4" s="19"/>
      <c r="O4" s="19"/>
      <c r="P4" s="19"/>
      <c r="Q4" s="19"/>
      <c r="R4" s="19"/>
      <c r="S4" s="19"/>
    </row>
    <row r="5" spans="2:19" x14ac:dyDescent="0.35">
      <c r="B5" s="39"/>
      <c r="D5" s="39"/>
      <c r="E5" s="50"/>
      <c r="F5" s="50"/>
      <c r="G5" s="50"/>
      <c r="H5" s="51"/>
      <c r="I5" s="51"/>
      <c r="J5" s="51"/>
      <c r="K5" s="50"/>
      <c r="L5" s="50"/>
      <c r="M5" s="50"/>
      <c r="N5" s="50"/>
      <c r="O5" s="50"/>
      <c r="P5" s="50"/>
      <c r="Q5" s="50"/>
      <c r="R5" s="50"/>
      <c r="S5" s="50"/>
    </row>
    <row r="6" spans="2:19" x14ac:dyDescent="0.35">
      <c r="B6" s="42" t="s">
        <v>2</v>
      </c>
      <c r="C6" s="23" t="s">
        <v>3</v>
      </c>
      <c r="D6" s="24" t="s">
        <v>4</v>
      </c>
      <c r="E6" s="54" t="s">
        <v>63</v>
      </c>
      <c r="F6" s="54" t="s">
        <v>64</v>
      </c>
      <c r="G6" s="55" t="s">
        <v>65</v>
      </c>
      <c r="H6" s="56" t="s">
        <v>66</v>
      </c>
      <c r="I6" s="56" t="s">
        <v>67</v>
      </c>
      <c r="J6" s="56" t="s">
        <v>68</v>
      </c>
      <c r="K6" s="57" t="s">
        <v>49</v>
      </c>
      <c r="L6" s="50"/>
      <c r="M6" s="83"/>
      <c r="N6" s="50"/>
      <c r="O6" s="50"/>
      <c r="P6" s="50"/>
      <c r="Q6" s="50"/>
      <c r="R6" s="50"/>
      <c r="S6" s="50"/>
    </row>
    <row r="7" spans="2:19" x14ac:dyDescent="0.35">
      <c r="B7" s="43" t="s">
        <v>6</v>
      </c>
      <c r="C7" s="1" t="s">
        <v>69</v>
      </c>
      <c r="D7" s="1" t="s">
        <v>70</v>
      </c>
      <c r="E7" s="50"/>
      <c r="F7" s="58">
        <v>75.761250000000004</v>
      </c>
      <c r="J7" s="59"/>
      <c r="K7" s="84">
        <f>SUM(E7:J7)</f>
        <v>75.761250000000004</v>
      </c>
      <c r="L7" s="50"/>
      <c r="N7" s="50"/>
      <c r="O7" s="50"/>
      <c r="P7" s="50"/>
      <c r="Q7" s="50"/>
      <c r="R7" s="50"/>
      <c r="S7" s="50"/>
    </row>
    <row r="8" spans="2:19" x14ac:dyDescent="0.35">
      <c r="B8" s="43" t="s">
        <v>6</v>
      </c>
      <c r="C8" s="1" t="s">
        <v>69</v>
      </c>
      <c r="D8" s="1" t="s">
        <v>8</v>
      </c>
      <c r="E8" s="50"/>
      <c r="F8" s="50"/>
      <c r="G8">
        <v>0</v>
      </c>
      <c r="J8" s="59">
        <f t="shared" ref="J8:J21" si="0">0.3/0.7*SUM(E8:I8)</f>
        <v>0</v>
      </c>
      <c r="K8" s="84">
        <f t="shared" ref="K8:K21" si="1">SUM(E8:J8)</f>
        <v>0</v>
      </c>
      <c r="L8" s="50"/>
      <c r="N8" s="50"/>
      <c r="O8" s="50"/>
      <c r="P8" s="50"/>
      <c r="Q8" s="50"/>
      <c r="R8" s="50"/>
      <c r="S8" s="50"/>
    </row>
    <row r="9" spans="2:19" x14ac:dyDescent="0.35">
      <c r="B9" s="43" t="s">
        <v>6</v>
      </c>
      <c r="C9" s="1" t="s">
        <v>69</v>
      </c>
      <c r="D9" s="1" t="s">
        <v>9</v>
      </c>
      <c r="E9" s="50"/>
      <c r="F9" s="50"/>
      <c r="G9">
        <v>0</v>
      </c>
      <c r="J9" s="59">
        <f t="shared" si="0"/>
        <v>0</v>
      </c>
      <c r="K9" s="84">
        <f t="shared" si="1"/>
        <v>0</v>
      </c>
      <c r="L9" s="50"/>
      <c r="M9" s="50"/>
      <c r="N9" s="50"/>
      <c r="O9" s="50"/>
      <c r="P9" s="50"/>
      <c r="Q9" s="50"/>
      <c r="R9" s="50"/>
      <c r="S9" s="50"/>
    </row>
    <row r="10" spans="2:19" x14ac:dyDescent="0.35">
      <c r="B10" s="43" t="s">
        <v>6</v>
      </c>
      <c r="C10" s="1" t="s">
        <v>69</v>
      </c>
      <c r="D10" s="1" t="s">
        <v>10</v>
      </c>
      <c r="E10" s="50"/>
      <c r="F10" s="50"/>
      <c r="G10">
        <v>0</v>
      </c>
      <c r="H10" s="18">
        <v>1.455712788259958E-2</v>
      </c>
      <c r="I10" s="18">
        <v>7.2063118027819863E-4</v>
      </c>
      <c r="J10" s="59">
        <f t="shared" si="0"/>
        <v>6.5476110269476195E-3</v>
      </c>
      <c r="K10" s="84">
        <f t="shared" si="1"/>
        <v>2.1825370089825397E-2</v>
      </c>
      <c r="N10" s="50"/>
      <c r="O10" s="50"/>
      <c r="P10" s="50"/>
      <c r="Q10" s="50"/>
      <c r="R10" s="50"/>
      <c r="S10" s="50"/>
    </row>
    <row r="11" spans="2:19" x14ac:dyDescent="0.35">
      <c r="B11" s="43" t="s">
        <v>6</v>
      </c>
      <c r="C11" s="1" t="s">
        <v>69</v>
      </c>
      <c r="D11" s="1" t="s">
        <v>11</v>
      </c>
      <c r="E11" s="50"/>
      <c r="F11" s="50"/>
      <c r="G11">
        <v>0</v>
      </c>
      <c r="J11" s="59">
        <f t="shared" si="0"/>
        <v>0</v>
      </c>
      <c r="K11" s="84">
        <f t="shared" si="1"/>
        <v>0</v>
      </c>
      <c r="N11" s="50"/>
      <c r="O11" s="50"/>
      <c r="P11" s="50"/>
      <c r="Q11" s="50"/>
      <c r="R11" s="50"/>
      <c r="S11" s="50"/>
    </row>
    <row r="12" spans="2:19" x14ac:dyDescent="0.35">
      <c r="B12" s="43" t="s">
        <v>6</v>
      </c>
      <c r="C12" s="1" t="s">
        <v>69</v>
      </c>
      <c r="D12" s="1" t="s">
        <v>12</v>
      </c>
      <c r="E12" s="50"/>
      <c r="F12" s="50"/>
      <c r="G12">
        <v>0</v>
      </c>
      <c r="J12" s="59">
        <f t="shared" si="0"/>
        <v>0</v>
      </c>
      <c r="K12" s="84">
        <f t="shared" si="1"/>
        <v>0</v>
      </c>
      <c r="N12" s="50"/>
      <c r="O12" s="50"/>
      <c r="P12" s="50"/>
      <c r="Q12" s="50"/>
      <c r="R12" s="50"/>
      <c r="S12" s="50"/>
    </row>
    <row r="13" spans="2:19" x14ac:dyDescent="0.35">
      <c r="B13" s="43" t="s">
        <v>6</v>
      </c>
      <c r="C13" s="1" t="s">
        <v>69</v>
      </c>
      <c r="D13" s="1" t="s">
        <v>20</v>
      </c>
      <c r="E13" s="50">
        <f>7.2*E43</f>
        <v>8.0640000000000018</v>
      </c>
      <c r="F13" s="50">
        <v>1.4</v>
      </c>
      <c r="G13">
        <v>2.3205</v>
      </c>
      <c r="H13" s="18">
        <v>2.5249999999999999</v>
      </c>
      <c r="I13" s="18">
        <v>7.0193372262773709E-2</v>
      </c>
      <c r="J13" s="59">
        <f t="shared" si="0"/>
        <v>6.1627257309697612</v>
      </c>
      <c r="K13" s="84">
        <f t="shared" si="1"/>
        <v>20.542419103232536</v>
      </c>
      <c r="N13" s="50"/>
      <c r="O13" s="50"/>
      <c r="P13" s="50"/>
      <c r="Q13" s="50"/>
      <c r="R13" s="50"/>
      <c r="S13" s="50"/>
    </row>
    <row r="14" spans="2:19" x14ac:dyDescent="0.35">
      <c r="B14" s="43" t="s">
        <v>6</v>
      </c>
      <c r="C14" s="1" t="s">
        <v>69</v>
      </c>
      <c r="D14" s="1" t="s">
        <v>13</v>
      </c>
      <c r="E14" s="50"/>
      <c r="F14" s="50"/>
      <c r="G14">
        <v>0</v>
      </c>
      <c r="J14" s="59">
        <f t="shared" si="0"/>
        <v>0</v>
      </c>
      <c r="K14" s="84">
        <f t="shared" si="1"/>
        <v>0</v>
      </c>
      <c r="N14" s="50"/>
      <c r="O14" s="50"/>
      <c r="P14" s="50"/>
      <c r="Q14" s="50"/>
      <c r="R14" s="50"/>
      <c r="S14" s="50"/>
    </row>
    <row r="15" spans="2:19" x14ac:dyDescent="0.35">
      <c r="B15" s="43" t="s">
        <v>6</v>
      </c>
      <c r="C15" s="1" t="s">
        <v>69</v>
      </c>
      <c r="D15" s="1" t="s">
        <v>14</v>
      </c>
      <c r="E15" s="50"/>
      <c r="F15" s="50"/>
      <c r="G15">
        <v>0</v>
      </c>
      <c r="J15" s="59">
        <f t="shared" si="0"/>
        <v>0</v>
      </c>
      <c r="K15" s="84">
        <f t="shared" si="1"/>
        <v>0</v>
      </c>
      <c r="N15" s="50"/>
      <c r="O15" s="50"/>
      <c r="P15" s="50"/>
      <c r="Q15" s="50"/>
      <c r="R15" s="50"/>
      <c r="S15" s="50"/>
    </row>
    <row r="16" spans="2:19" x14ac:dyDescent="0.35">
      <c r="B16" s="43" t="s">
        <v>6</v>
      </c>
      <c r="C16" s="1" t="s">
        <v>69</v>
      </c>
      <c r="D16" s="1" t="s">
        <v>15</v>
      </c>
      <c r="E16" s="50"/>
      <c r="F16" s="50"/>
      <c r="G16">
        <v>0</v>
      </c>
      <c r="J16" s="59">
        <f t="shared" si="0"/>
        <v>0</v>
      </c>
      <c r="K16" s="84">
        <f t="shared" si="1"/>
        <v>0</v>
      </c>
      <c r="N16" s="50"/>
      <c r="O16" s="50"/>
      <c r="P16" s="50"/>
      <c r="Q16" s="50"/>
      <c r="R16" s="50"/>
      <c r="S16" s="50"/>
    </row>
    <row r="17" spans="2:19" x14ac:dyDescent="0.35">
      <c r="B17" s="43" t="s">
        <v>6</v>
      </c>
      <c r="C17" s="1" t="s">
        <v>69</v>
      </c>
      <c r="D17" s="1" t="s">
        <v>16</v>
      </c>
      <c r="E17" s="50"/>
      <c r="F17" s="50">
        <v>48.87</v>
      </c>
      <c r="G17">
        <v>85.858500000000006</v>
      </c>
      <c r="H17" s="18">
        <v>27.06170073375262</v>
      </c>
      <c r="I17" s="18">
        <v>1.3396533641371711</v>
      </c>
      <c r="J17" s="59">
        <f t="shared" si="0"/>
        <v>69.912794613381351</v>
      </c>
      <c r="K17" s="84">
        <f t="shared" si="1"/>
        <v>233.04264871127114</v>
      </c>
      <c r="N17" s="50"/>
      <c r="O17" s="50"/>
      <c r="P17" s="50"/>
      <c r="Q17" s="50"/>
      <c r="R17" s="50"/>
      <c r="S17" s="50"/>
    </row>
    <row r="18" spans="2:19" x14ac:dyDescent="0.35">
      <c r="B18" s="43" t="s">
        <v>6</v>
      </c>
      <c r="C18" s="1" t="s">
        <v>69</v>
      </c>
      <c r="D18" s="1" t="s">
        <v>17</v>
      </c>
      <c r="E18" s="50"/>
      <c r="F18" s="50"/>
      <c r="G18">
        <v>0</v>
      </c>
      <c r="H18" s="18">
        <v>0.69874213836477972</v>
      </c>
      <c r="I18" s="18">
        <v>3.4590296653353517E-2</v>
      </c>
      <c r="J18" s="59">
        <f t="shared" si="0"/>
        <v>0.31428532929348574</v>
      </c>
      <c r="K18" s="84">
        <f t="shared" si="1"/>
        <v>1.0476177643116191</v>
      </c>
      <c r="N18" s="50"/>
      <c r="O18" s="50"/>
      <c r="P18" s="50"/>
      <c r="Q18" s="50"/>
      <c r="R18" s="50"/>
      <c r="S18" s="50"/>
    </row>
    <row r="19" spans="2:19" x14ac:dyDescent="0.35">
      <c r="B19" s="43" t="s">
        <v>6</v>
      </c>
      <c r="C19" s="1" t="s">
        <v>69</v>
      </c>
      <c r="D19" s="1" t="s">
        <v>18</v>
      </c>
      <c r="E19" s="50"/>
      <c r="F19" s="50"/>
      <c r="G19">
        <v>0</v>
      </c>
      <c r="J19" s="59">
        <f t="shared" si="0"/>
        <v>0</v>
      </c>
      <c r="K19" s="84">
        <f t="shared" si="1"/>
        <v>0</v>
      </c>
      <c r="N19" s="50"/>
      <c r="O19" s="50"/>
      <c r="P19" s="50"/>
      <c r="Q19" s="50"/>
      <c r="R19" s="50"/>
      <c r="S19" s="50"/>
    </row>
    <row r="20" spans="2:19" x14ac:dyDescent="0.35">
      <c r="B20" s="43" t="s">
        <v>6</v>
      </c>
      <c r="C20" s="1" t="s">
        <v>69</v>
      </c>
      <c r="D20" s="1" t="s">
        <v>19</v>
      </c>
      <c r="E20" s="50"/>
      <c r="F20" s="50"/>
      <c r="G20">
        <v>0</v>
      </c>
      <c r="J20" s="59">
        <f t="shared" si="0"/>
        <v>0</v>
      </c>
      <c r="K20" s="84">
        <f t="shared" si="1"/>
        <v>0</v>
      </c>
      <c r="N20" s="50"/>
      <c r="O20" s="50"/>
      <c r="P20" s="50"/>
      <c r="Q20" s="50"/>
      <c r="R20" s="50"/>
      <c r="S20" s="50"/>
    </row>
    <row r="21" spans="2:19" x14ac:dyDescent="0.35">
      <c r="B21" s="43" t="s">
        <v>6</v>
      </c>
      <c r="C21" s="1" t="s">
        <v>69</v>
      </c>
      <c r="D21" s="1" t="s">
        <v>56</v>
      </c>
      <c r="E21" s="44"/>
      <c r="G21">
        <v>0</v>
      </c>
      <c r="J21" s="59">
        <f t="shared" si="0"/>
        <v>0</v>
      </c>
      <c r="K21" s="84">
        <f t="shared" si="1"/>
        <v>0</v>
      </c>
    </row>
    <row r="22" spans="2:19" x14ac:dyDescent="0.35">
      <c r="B22" s="43" t="s">
        <v>6</v>
      </c>
      <c r="C22" s="1" t="s">
        <v>69</v>
      </c>
      <c r="D22" s="1" t="s">
        <v>82</v>
      </c>
      <c r="E22" s="11">
        <f>SUM(E8:E21)</f>
        <v>8.0640000000000018</v>
      </c>
      <c r="F22" s="11">
        <f>SUM(F8:F21)</f>
        <v>50.269999999999996</v>
      </c>
      <c r="G22" s="11">
        <f t="shared" ref="G22" si="2">SUM(G8:G21)</f>
        <v>88.179000000000002</v>
      </c>
      <c r="H22" s="18">
        <v>30.3</v>
      </c>
      <c r="I22" s="18">
        <v>1.4451576642335771</v>
      </c>
      <c r="J22" s="59">
        <f>0.3/0.7*SUM(E22:I22)</f>
        <v>76.396353284671548</v>
      </c>
      <c r="K22" s="72">
        <f t="shared" ref="K22:K41" si="3">SUM(E22:J22)</f>
        <v>254.65451094890517</v>
      </c>
    </row>
    <row r="23" spans="2:19" x14ac:dyDescent="0.35">
      <c r="B23" s="43" t="s">
        <v>6</v>
      </c>
      <c r="C23" s="1" t="s">
        <v>73</v>
      </c>
      <c r="D23" s="1" t="s">
        <v>84</v>
      </c>
      <c r="E23" s="44"/>
      <c r="F23" s="44"/>
      <c r="G23">
        <v>0</v>
      </c>
      <c r="J23" s="59">
        <f t="shared" ref="J23:J41" si="4">0.3/0.7*SUM(E23:I23)</f>
        <v>0</v>
      </c>
      <c r="K23" s="84">
        <f t="shared" si="3"/>
        <v>0</v>
      </c>
      <c r="N23" s="44"/>
      <c r="O23" s="44"/>
      <c r="P23" s="44"/>
      <c r="Q23" s="44"/>
      <c r="R23" s="44"/>
      <c r="S23" s="44"/>
    </row>
    <row r="24" spans="2:19" x14ac:dyDescent="0.35">
      <c r="B24" s="43" t="s">
        <v>6</v>
      </c>
      <c r="C24" s="1" t="s">
        <v>73</v>
      </c>
      <c r="D24" s="1" t="s">
        <v>86</v>
      </c>
      <c r="E24" s="50"/>
      <c r="F24" s="50"/>
      <c r="G24">
        <v>0</v>
      </c>
      <c r="J24" s="59">
        <f t="shared" si="4"/>
        <v>0</v>
      </c>
      <c r="K24" s="84">
        <f t="shared" si="3"/>
        <v>0</v>
      </c>
      <c r="N24" s="50"/>
      <c r="O24" s="50"/>
      <c r="P24" s="50"/>
      <c r="Q24" s="50"/>
      <c r="R24" s="50"/>
      <c r="S24" s="50"/>
    </row>
    <row r="25" spans="2:19" x14ac:dyDescent="0.35">
      <c r="B25" s="43" t="s">
        <v>6</v>
      </c>
      <c r="C25" s="1" t="s">
        <v>73</v>
      </c>
      <c r="D25" s="1" t="s">
        <v>88</v>
      </c>
      <c r="E25" s="50"/>
      <c r="F25" s="50"/>
      <c r="G25">
        <v>0</v>
      </c>
      <c r="H25" s="18">
        <v>8.1793064024390247</v>
      </c>
      <c r="I25" s="18">
        <v>0.66876307414990233</v>
      </c>
      <c r="J25" s="59">
        <f t="shared" si="4"/>
        <v>3.7920297756809691</v>
      </c>
      <c r="K25" s="84">
        <f t="shared" si="3"/>
        <v>12.640099252269897</v>
      </c>
      <c r="N25" s="50"/>
      <c r="O25" s="50"/>
      <c r="P25" s="50"/>
      <c r="Q25" s="50"/>
      <c r="R25" s="50"/>
      <c r="S25" s="50"/>
    </row>
    <row r="26" spans="2:19" x14ac:dyDescent="0.35">
      <c r="B26" s="43" t="s">
        <v>6</v>
      </c>
      <c r="C26" s="1" t="s">
        <v>73</v>
      </c>
      <c r="D26" s="1" t="s">
        <v>90</v>
      </c>
      <c r="E26" s="50"/>
      <c r="F26" s="50"/>
      <c r="G26">
        <v>0</v>
      </c>
      <c r="J26" s="59">
        <f t="shared" si="4"/>
        <v>0</v>
      </c>
      <c r="K26" s="84">
        <f t="shared" si="3"/>
        <v>0</v>
      </c>
      <c r="N26" s="50"/>
      <c r="O26" s="50"/>
      <c r="P26" s="50"/>
      <c r="Q26" s="50"/>
      <c r="R26" s="50"/>
      <c r="S26" s="50"/>
    </row>
    <row r="27" spans="2:19" x14ac:dyDescent="0.35">
      <c r="B27" s="43" t="s">
        <v>6</v>
      </c>
      <c r="C27" s="1" t="s">
        <v>73</v>
      </c>
      <c r="D27" s="1" t="s">
        <v>92</v>
      </c>
      <c r="E27" s="50"/>
      <c r="F27" s="50"/>
      <c r="G27">
        <v>0</v>
      </c>
      <c r="J27" s="59">
        <f t="shared" si="4"/>
        <v>0</v>
      </c>
      <c r="K27" s="84">
        <f t="shared" si="3"/>
        <v>0</v>
      </c>
      <c r="N27" s="50"/>
      <c r="O27" s="50"/>
      <c r="P27" s="50"/>
      <c r="Q27" s="50"/>
      <c r="R27" s="50"/>
      <c r="S27" s="50"/>
    </row>
    <row r="28" spans="2:19" x14ac:dyDescent="0.35">
      <c r="B28" s="43" t="s">
        <v>6</v>
      </c>
      <c r="C28" s="1" t="s">
        <v>73</v>
      </c>
      <c r="D28" s="1" t="s">
        <v>94</v>
      </c>
      <c r="E28" s="50"/>
      <c r="F28" s="50"/>
      <c r="G28">
        <v>0</v>
      </c>
      <c r="H28" s="18">
        <v>6.2232339776855223</v>
      </c>
      <c r="I28" s="18">
        <v>0.50882909641703211</v>
      </c>
      <c r="J28" s="59">
        <f t="shared" si="4"/>
        <v>2.8851698889010948</v>
      </c>
      <c r="K28" s="84">
        <f t="shared" si="3"/>
        <v>9.6172329630036497</v>
      </c>
      <c r="N28" s="50"/>
      <c r="O28" s="50"/>
      <c r="P28" s="50"/>
      <c r="Q28" s="50"/>
      <c r="R28" s="50"/>
      <c r="S28" s="50"/>
    </row>
    <row r="29" spans="2:19" x14ac:dyDescent="0.35">
      <c r="B29" s="43" t="s">
        <v>6</v>
      </c>
      <c r="C29" s="1" t="s">
        <v>73</v>
      </c>
      <c r="D29" s="1" t="s">
        <v>96</v>
      </c>
      <c r="F29" s="52">
        <v>26.9</v>
      </c>
      <c r="G29">
        <v>162.435</v>
      </c>
      <c r="J29" s="59">
        <f t="shared" si="4"/>
        <v>81.143571428571434</v>
      </c>
      <c r="K29" s="84">
        <f t="shared" si="3"/>
        <v>270.47857142857146</v>
      </c>
      <c r="N29" s="50"/>
      <c r="O29" s="50"/>
      <c r="P29" s="50"/>
      <c r="Q29" s="50"/>
      <c r="R29" s="50"/>
      <c r="S29" s="50"/>
    </row>
    <row r="30" spans="2:19" x14ac:dyDescent="0.35">
      <c r="B30" s="43" t="s">
        <v>6</v>
      </c>
      <c r="C30" s="1" t="s">
        <v>73</v>
      </c>
      <c r="D30" s="1" t="s">
        <v>98</v>
      </c>
      <c r="E30" s="50"/>
      <c r="F30" s="50"/>
      <c r="G30">
        <v>0</v>
      </c>
      <c r="J30" s="59">
        <f t="shared" si="4"/>
        <v>0</v>
      </c>
      <c r="K30" s="84">
        <f t="shared" si="3"/>
        <v>0</v>
      </c>
      <c r="N30" s="50"/>
      <c r="O30" s="50"/>
      <c r="P30" s="50"/>
      <c r="Q30" s="50"/>
      <c r="R30" s="50"/>
      <c r="S30" s="50"/>
    </row>
    <row r="31" spans="2:19" x14ac:dyDescent="0.35">
      <c r="B31" s="43" t="s">
        <v>6</v>
      </c>
      <c r="C31" s="1" t="s">
        <v>73</v>
      </c>
      <c r="D31" s="1" t="s">
        <v>100</v>
      </c>
      <c r="E31" s="50"/>
      <c r="F31" s="50"/>
      <c r="G31">
        <v>0</v>
      </c>
      <c r="J31" s="59">
        <f t="shared" si="4"/>
        <v>0</v>
      </c>
      <c r="K31" s="84">
        <f t="shared" si="3"/>
        <v>0</v>
      </c>
      <c r="N31" s="50"/>
      <c r="O31" s="50"/>
      <c r="P31" s="50"/>
      <c r="Q31" s="50"/>
      <c r="R31" s="50"/>
      <c r="S31" s="50"/>
    </row>
    <row r="32" spans="2:19" x14ac:dyDescent="0.35">
      <c r="B32" s="43" t="s">
        <v>6</v>
      </c>
      <c r="C32" s="1" t="s">
        <v>73</v>
      </c>
      <c r="D32" s="1" t="s">
        <v>102</v>
      </c>
      <c r="E32" s="50"/>
      <c r="F32" s="50"/>
      <c r="G32">
        <v>0</v>
      </c>
      <c r="J32" s="59">
        <f t="shared" si="4"/>
        <v>0</v>
      </c>
      <c r="K32" s="84">
        <f t="shared" si="3"/>
        <v>0</v>
      </c>
      <c r="N32" s="50"/>
      <c r="O32" s="50"/>
      <c r="P32" s="50"/>
      <c r="Q32" s="50"/>
      <c r="R32" s="50"/>
      <c r="S32" s="50"/>
    </row>
    <row r="33" spans="2:19" x14ac:dyDescent="0.35">
      <c r="B33" s="43" t="s">
        <v>6</v>
      </c>
      <c r="C33" s="1" t="s">
        <v>73</v>
      </c>
      <c r="D33" s="1" t="s">
        <v>104</v>
      </c>
      <c r="E33" s="50"/>
      <c r="F33" s="50"/>
      <c r="G33">
        <v>0</v>
      </c>
      <c r="J33" s="59">
        <f t="shared" si="4"/>
        <v>0</v>
      </c>
      <c r="K33" s="84">
        <f t="shared" si="3"/>
        <v>0</v>
      </c>
      <c r="N33" s="50"/>
      <c r="O33" s="50"/>
      <c r="P33" s="50"/>
      <c r="Q33" s="50"/>
      <c r="R33" s="50"/>
      <c r="S33" s="50"/>
    </row>
    <row r="34" spans="2:19" x14ac:dyDescent="0.35">
      <c r="B34" s="43" t="s">
        <v>6</v>
      </c>
      <c r="C34" s="1" t="s">
        <v>73</v>
      </c>
      <c r="D34" s="1" t="s">
        <v>106</v>
      </c>
      <c r="E34" s="50"/>
      <c r="F34" s="50"/>
      <c r="G34">
        <v>0</v>
      </c>
      <c r="J34" s="59">
        <f t="shared" si="4"/>
        <v>0</v>
      </c>
      <c r="K34" s="84">
        <f t="shared" si="3"/>
        <v>0</v>
      </c>
      <c r="N34" s="50"/>
      <c r="O34" s="50"/>
      <c r="P34" s="50"/>
      <c r="Q34" s="50"/>
      <c r="R34" s="50"/>
      <c r="S34" s="50"/>
    </row>
    <row r="35" spans="2:19" x14ac:dyDescent="0.35">
      <c r="B35" s="43" t="s">
        <v>6</v>
      </c>
      <c r="C35" s="1" t="s">
        <v>73</v>
      </c>
      <c r="D35" s="1" t="s">
        <v>108</v>
      </c>
      <c r="E35" s="50"/>
      <c r="F35" s="50"/>
      <c r="G35">
        <v>0</v>
      </c>
      <c r="J35" s="59">
        <f t="shared" si="4"/>
        <v>0</v>
      </c>
      <c r="K35" s="84">
        <f t="shared" si="3"/>
        <v>0</v>
      </c>
      <c r="N35" s="50"/>
      <c r="O35" s="50"/>
      <c r="P35" s="50"/>
      <c r="Q35" s="50"/>
      <c r="R35" s="50"/>
      <c r="S35" s="50"/>
    </row>
    <row r="36" spans="2:19" x14ac:dyDescent="0.35">
      <c r="B36" s="43" t="s">
        <v>6</v>
      </c>
      <c r="C36" s="1" t="s">
        <v>73</v>
      </c>
      <c r="D36" s="1" t="s">
        <v>110</v>
      </c>
      <c r="E36" s="50"/>
      <c r="F36" s="50"/>
      <c r="G36">
        <v>0</v>
      </c>
      <c r="J36" s="59">
        <f t="shared" si="4"/>
        <v>0</v>
      </c>
      <c r="K36" s="84">
        <f t="shared" si="3"/>
        <v>0</v>
      </c>
      <c r="N36" s="50"/>
      <c r="O36" s="50"/>
      <c r="P36" s="50"/>
      <c r="Q36" s="50"/>
      <c r="R36" s="50"/>
      <c r="S36" s="50"/>
    </row>
    <row r="37" spans="2:19" x14ac:dyDescent="0.35">
      <c r="B37" s="43" t="s">
        <v>6</v>
      </c>
      <c r="C37" s="1" t="s">
        <v>73</v>
      </c>
      <c r="D37" s="1" t="s">
        <v>112</v>
      </c>
      <c r="E37" s="50"/>
      <c r="F37" s="50"/>
      <c r="G37">
        <v>0</v>
      </c>
      <c r="J37" s="59">
        <f t="shared" si="4"/>
        <v>0</v>
      </c>
      <c r="K37" s="84">
        <f t="shared" si="3"/>
        <v>0</v>
      </c>
      <c r="N37" s="50"/>
      <c r="O37" s="50"/>
      <c r="P37" s="50"/>
      <c r="Q37" s="50"/>
      <c r="R37" s="50"/>
      <c r="S37" s="50"/>
    </row>
    <row r="38" spans="2:19" x14ac:dyDescent="0.35">
      <c r="B38" s="43" t="s">
        <v>6</v>
      </c>
      <c r="C38" s="1" t="s">
        <v>73</v>
      </c>
      <c r="D38" s="1" t="s">
        <v>114</v>
      </c>
      <c r="E38" s="50"/>
      <c r="F38" s="50"/>
      <c r="G38">
        <v>0</v>
      </c>
      <c r="H38" s="18">
        <v>92.909959619875465</v>
      </c>
      <c r="I38" s="18">
        <v>7.596579362279785</v>
      </c>
      <c r="J38" s="59">
        <f t="shared" si="4"/>
        <v>43.074230992352255</v>
      </c>
      <c r="K38" s="84">
        <f t="shared" si="3"/>
        <v>143.58076997450752</v>
      </c>
      <c r="N38" s="50"/>
      <c r="O38" s="50"/>
      <c r="P38" s="50"/>
      <c r="Q38" s="50"/>
      <c r="R38" s="50"/>
      <c r="S38" s="50"/>
    </row>
    <row r="39" spans="2:19" x14ac:dyDescent="0.35">
      <c r="B39" s="43" t="s">
        <v>6</v>
      </c>
      <c r="C39" s="1" t="s">
        <v>73</v>
      </c>
      <c r="D39" s="1" t="s">
        <v>116</v>
      </c>
      <c r="E39" s="50"/>
      <c r="F39" s="50"/>
      <c r="G39">
        <v>0</v>
      </c>
      <c r="J39" s="59">
        <f t="shared" si="4"/>
        <v>0</v>
      </c>
      <c r="K39" s="84">
        <f t="shared" si="3"/>
        <v>0</v>
      </c>
      <c r="N39" s="50"/>
      <c r="O39" s="50"/>
      <c r="P39" s="50"/>
      <c r="Q39" s="50"/>
      <c r="R39" s="50"/>
      <c r="S39" s="50"/>
    </row>
    <row r="40" spans="2:19" x14ac:dyDescent="0.35">
      <c r="B40" s="43" t="s">
        <v>6</v>
      </c>
      <c r="C40" s="1" t="s">
        <v>73</v>
      </c>
      <c r="D40" s="1" t="s">
        <v>117</v>
      </c>
      <c r="E40" s="50"/>
      <c r="F40" s="50"/>
      <c r="G40">
        <v>0</v>
      </c>
      <c r="J40" s="59">
        <f t="shared" si="4"/>
        <v>0</v>
      </c>
      <c r="K40" s="84">
        <f t="shared" si="3"/>
        <v>0</v>
      </c>
      <c r="N40" s="50"/>
      <c r="O40" s="50"/>
      <c r="P40" s="50"/>
      <c r="Q40" s="50"/>
      <c r="R40" s="50"/>
      <c r="S40" s="50"/>
    </row>
    <row r="41" spans="2:19" x14ac:dyDescent="0.35">
      <c r="B41" s="43" t="s">
        <v>6</v>
      </c>
      <c r="C41" s="1" t="s">
        <v>73</v>
      </c>
      <c r="D41" s="1" t="s">
        <v>119</v>
      </c>
      <c r="E41" s="44"/>
      <c r="G41">
        <v>0</v>
      </c>
      <c r="J41" s="59">
        <f t="shared" si="4"/>
        <v>0</v>
      </c>
      <c r="K41" s="84">
        <f t="shared" si="3"/>
        <v>0</v>
      </c>
    </row>
    <row r="42" spans="2:19" x14ac:dyDescent="0.35">
      <c r="B42" s="43" t="s">
        <v>6</v>
      </c>
      <c r="C42" s="62" t="s">
        <v>121</v>
      </c>
      <c r="D42" s="19" t="s">
        <v>21</v>
      </c>
      <c r="E42" s="44">
        <f>SUM(E22:E41)</f>
        <v>8.0640000000000018</v>
      </c>
      <c r="F42" s="44">
        <f>SUM(F22:F41)</f>
        <v>77.169999999999987</v>
      </c>
      <c r="G42" s="44">
        <f t="shared" ref="G42" si="5">SUM(G22:G41)</f>
        <v>250.614</v>
      </c>
      <c r="H42" s="18">
        <v>137.61250000000001</v>
      </c>
      <c r="I42" s="18">
        <v>10.219329197080301</v>
      </c>
      <c r="J42" s="72">
        <f>SUM(J22:J41)</f>
        <v>207.29135537017729</v>
      </c>
      <c r="K42" s="72">
        <f>SUM(K22:K41)</f>
        <v>690.97118456725775</v>
      </c>
    </row>
    <row r="43" spans="2:19" x14ac:dyDescent="0.35">
      <c r="B43" s="43" t="s">
        <v>6</v>
      </c>
      <c r="C43" s="63" t="s">
        <v>122</v>
      </c>
      <c r="D43" s="64"/>
      <c r="E43" s="65">
        <v>1.1200000000000001</v>
      </c>
      <c r="F43" s="65">
        <v>2.5</v>
      </c>
      <c r="G43" s="65"/>
      <c r="H43" s="79">
        <v>2.5249999999999999</v>
      </c>
      <c r="I43" s="79">
        <v>0.206451094890511</v>
      </c>
      <c r="J43" s="80"/>
      <c r="K43" s="66">
        <f>SUM(E43:I43)</f>
        <v>6.3514510948905105</v>
      </c>
      <c r="N43" s="44"/>
      <c r="O43" s="44"/>
      <c r="P43" s="44"/>
      <c r="Q43" s="44"/>
      <c r="R43" s="44"/>
      <c r="S43" s="44"/>
    </row>
    <row r="44" spans="2:19" x14ac:dyDescent="0.35">
      <c r="B44" s="43" t="s">
        <v>22</v>
      </c>
      <c r="C44" s="1" t="s">
        <v>69</v>
      </c>
      <c r="D44" s="1" t="s">
        <v>70</v>
      </c>
      <c r="E44" s="50"/>
      <c r="F44" s="67">
        <v>0</v>
      </c>
      <c r="J44" s="59"/>
      <c r="K44" s="84">
        <f t="shared" ref="K44:K58" si="6">SUM(E44:J44)</f>
        <v>0</v>
      </c>
      <c r="N44" s="50"/>
      <c r="O44" s="50"/>
      <c r="P44" s="50"/>
      <c r="Q44" s="50"/>
      <c r="R44" s="50"/>
      <c r="S44" s="50"/>
    </row>
    <row r="45" spans="2:19" x14ac:dyDescent="0.35">
      <c r="B45" s="43" t="s">
        <v>22</v>
      </c>
      <c r="C45" s="1" t="s">
        <v>69</v>
      </c>
      <c r="D45" s="1" t="s">
        <v>8</v>
      </c>
      <c r="E45" s="50"/>
      <c r="F45" s="51"/>
      <c r="J45" s="59">
        <f t="shared" ref="J45:J58" si="7">0.3/0.7*SUM(E45:I45)</f>
        <v>0</v>
      </c>
      <c r="K45" s="84">
        <f t="shared" si="6"/>
        <v>0</v>
      </c>
      <c r="N45" s="50"/>
      <c r="O45" s="50"/>
      <c r="P45" s="50"/>
      <c r="Q45" s="50"/>
      <c r="R45" s="50"/>
      <c r="S45" s="50"/>
    </row>
    <row r="46" spans="2:19" x14ac:dyDescent="0.35">
      <c r="B46" s="43" t="s">
        <v>22</v>
      </c>
      <c r="C46" s="1" t="s">
        <v>69</v>
      </c>
      <c r="D46" s="1" t="s">
        <v>9</v>
      </c>
      <c r="E46" s="50"/>
      <c r="F46" s="51"/>
      <c r="G46">
        <v>0</v>
      </c>
      <c r="J46" s="59">
        <f t="shared" si="7"/>
        <v>0</v>
      </c>
      <c r="K46" s="84">
        <f t="shared" si="6"/>
        <v>0</v>
      </c>
      <c r="N46" s="50"/>
      <c r="O46" s="50"/>
      <c r="P46" s="50"/>
      <c r="Q46" s="50"/>
      <c r="R46" s="50"/>
      <c r="S46" s="50"/>
    </row>
    <row r="47" spans="2:19" x14ac:dyDescent="0.35">
      <c r="B47" s="43" t="s">
        <v>22</v>
      </c>
      <c r="C47" s="1" t="s">
        <v>69</v>
      </c>
      <c r="D47" s="1" t="s">
        <v>10</v>
      </c>
      <c r="E47" s="50"/>
      <c r="F47" s="51"/>
      <c r="G47">
        <v>0</v>
      </c>
      <c r="H47" s="18">
        <v>0.51087448438420746</v>
      </c>
      <c r="I47" s="18">
        <v>0</v>
      </c>
      <c r="J47" s="59">
        <f t="shared" si="7"/>
        <v>0.21894620759323177</v>
      </c>
      <c r="K47" s="84">
        <f t="shared" si="6"/>
        <v>0.72982069197743926</v>
      </c>
      <c r="L47" s="50"/>
      <c r="M47" s="50"/>
      <c r="N47" s="50"/>
      <c r="O47" s="50"/>
      <c r="P47" s="50"/>
      <c r="Q47" s="50"/>
      <c r="R47" s="50"/>
      <c r="S47" s="50"/>
    </row>
    <row r="48" spans="2:19" x14ac:dyDescent="0.35">
      <c r="B48" s="43" t="s">
        <v>22</v>
      </c>
      <c r="C48" s="1" t="s">
        <v>69</v>
      </c>
      <c r="D48" s="1" t="s">
        <v>11</v>
      </c>
      <c r="E48" s="50"/>
      <c r="F48" s="51"/>
      <c r="G48">
        <v>0</v>
      </c>
      <c r="J48" s="59">
        <f t="shared" si="7"/>
        <v>0</v>
      </c>
      <c r="K48" s="84">
        <f t="shared" si="6"/>
        <v>0</v>
      </c>
      <c r="L48" s="50"/>
      <c r="M48" s="50"/>
      <c r="N48" s="50"/>
      <c r="O48" s="50"/>
      <c r="P48" s="50"/>
      <c r="Q48" s="50"/>
      <c r="R48" s="50"/>
      <c r="S48" s="50"/>
    </row>
    <row r="49" spans="2:19" x14ac:dyDescent="0.35">
      <c r="B49" s="43" t="s">
        <v>22</v>
      </c>
      <c r="C49" s="1" t="s">
        <v>69</v>
      </c>
      <c r="D49" s="1" t="s">
        <v>12</v>
      </c>
      <c r="E49" s="50"/>
      <c r="F49" s="51"/>
      <c r="G49">
        <v>0</v>
      </c>
      <c r="J49" s="59">
        <f t="shared" si="7"/>
        <v>0</v>
      </c>
      <c r="K49" s="84">
        <f t="shared" si="6"/>
        <v>0</v>
      </c>
      <c r="L49" s="50"/>
      <c r="M49" s="50"/>
      <c r="N49" s="50"/>
      <c r="O49" s="50"/>
      <c r="P49" s="50"/>
      <c r="Q49" s="50"/>
      <c r="R49" s="50"/>
      <c r="S49" s="50"/>
    </row>
    <row r="50" spans="2:19" x14ac:dyDescent="0.35">
      <c r="B50" s="43" t="s">
        <v>22</v>
      </c>
      <c r="C50" s="1" t="s">
        <v>69</v>
      </c>
      <c r="D50" s="1" t="s">
        <v>20</v>
      </c>
      <c r="E50" s="50">
        <f>7.2*E80</f>
        <v>0.42266409130816507</v>
      </c>
      <c r="F50" s="68">
        <v>0.89600000000000013</v>
      </c>
      <c r="G50">
        <v>0.42749999999999999</v>
      </c>
      <c r="H50" s="18">
        <v>0.502</v>
      </c>
      <c r="I50" s="18">
        <v>0</v>
      </c>
      <c r="J50" s="59">
        <f t="shared" si="7"/>
        <v>0.96349889627492791</v>
      </c>
      <c r="K50" s="84">
        <f t="shared" si="6"/>
        <v>3.2116629875830931</v>
      </c>
      <c r="L50" s="50"/>
      <c r="M50" s="50"/>
      <c r="N50" s="50"/>
      <c r="O50" s="50"/>
      <c r="P50" s="50"/>
      <c r="Q50" s="50"/>
      <c r="R50" s="50"/>
      <c r="S50" s="50"/>
    </row>
    <row r="51" spans="2:19" x14ac:dyDescent="0.35">
      <c r="B51" s="43" t="s">
        <v>22</v>
      </c>
      <c r="C51" s="1" t="s">
        <v>69</v>
      </c>
      <c r="D51" s="1" t="s">
        <v>13</v>
      </c>
      <c r="E51" s="50"/>
      <c r="F51" s="51"/>
      <c r="G51">
        <v>0</v>
      </c>
      <c r="J51" s="59">
        <f t="shared" si="7"/>
        <v>0</v>
      </c>
      <c r="K51" s="84">
        <f t="shared" si="6"/>
        <v>0</v>
      </c>
      <c r="L51" s="50"/>
      <c r="M51" s="50"/>
      <c r="N51" s="50"/>
      <c r="O51" s="50"/>
      <c r="P51" s="50"/>
      <c r="Q51" s="50"/>
      <c r="R51" s="50"/>
      <c r="S51" s="50"/>
    </row>
    <row r="52" spans="2:19" x14ac:dyDescent="0.35">
      <c r="B52" s="43" t="s">
        <v>22</v>
      </c>
      <c r="C52" s="1" t="s">
        <v>69</v>
      </c>
      <c r="D52" s="1" t="s">
        <v>14</v>
      </c>
      <c r="E52" s="50"/>
      <c r="F52" s="51"/>
      <c r="G52">
        <v>0</v>
      </c>
      <c r="J52" s="59">
        <f t="shared" si="7"/>
        <v>0</v>
      </c>
      <c r="K52" s="84">
        <f t="shared" si="6"/>
        <v>0</v>
      </c>
      <c r="L52" s="50"/>
      <c r="M52" s="50"/>
      <c r="N52" s="50"/>
      <c r="O52" s="50"/>
      <c r="P52" s="50"/>
      <c r="Q52" s="50"/>
      <c r="R52" s="50"/>
      <c r="S52" s="50"/>
    </row>
    <row r="53" spans="2:19" x14ac:dyDescent="0.35">
      <c r="B53" s="43" t="s">
        <v>22</v>
      </c>
      <c r="C53" s="1" t="s">
        <v>69</v>
      </c>
      <c r="D53" s="1" t="s">
        <v>15</v>
      </c>
      <c r="E53" s="50"/>
      <c r="F53" s="51"/>
      <c r="G53">
        <v>0</v>
      </c>
      <c r="J53" s="59">
        <f t="shared" si="7"/>
        <v>0</v>
      </c>
      <c r="K53" s="84">
        <f t="shared" si="6"/>
        <v>0</v>
      </c>
      <c r="L53" s="50"/>
      <c r="M53" s="50"/>
      <c r="N53" s="50"/>
      <c r="O53" s="50"/>
      <c r="P53" s="50"/>
      <c r="Q53" s="50"/>
      <c r="R53" s="50"/>
      <c r="S53" s="50"/>
    </row>
    <row r="54" spans="2:19" x14ac:dyDescent="0.35">
      <c r="B54" s="43" t="s">
        <v>22</v>
      </c>
      <c r="C54" s="1" t="s">
        <v>69</v>
      </c>
      <c r="D54" s="1" t="s">
        <v>16</v>
      </c>
      <c r="F54" s="58">
        <v>31.274244000000003</v>
      </c>
      <c r="G54">
        <v>15.817500000000001</v>
      </c>
      <c r="H54" s="18">
        <v>4.6694578668238069</v>
      </c>
      <c r="I54" s="18">
        <v>0</v>
      </c>
      <c r="J54" s="59">
        <f t="shared" si="7"/>
        <v>22.183372228638778</v>
      </c>
      <c r="K54" s="84">
        <f t="shared" si="6"/>
        <v>73.944574095462585</v>
      </c>
      <c r="L54" s="50"/>
      <c r="M54" s="50"/>
      <c r="N54" s="50"/>
      <c r="O54" s="50"/>
      <c r="P54" s="50"/>
      <c r="Q54" s="50"/>
      <c r="R54" s="50"/>
      <c r="S54" s="50"/>
    </row>
    <row r="55" spans="2:19" x14ac:dyDescent="0.35">
      <c r="B55" s="43" t="s">
        <v>22</v>
      </c>
      <c r="C55" s="1" t="s">
        <v>69</v>
      </c>
      <c r="D55" s="1" t="s">
        <v>17</v>
      </c>
      <c r="E55" s="50"/>
      <c r="F55" s="51"/>
      <c r="G55">
        <v>0</v>
      </c>
      <c r="H55" s="18">
        <v>0.34166764879198591</v>
      </c>
      <c r="I55" s="18">
        <v>0</v>
      </c>
      <c r="J55" s="59">
        <f t="shared" si="7"/>
        <v>0.14642899233942255</v>
      </c>
      <c r="K55" s="84">
        <f t="shared" si="6"/>
        <v>0.48809664113140849</v>
      </c>
      <c r="L55" s="50"/>
      <c r="M55" s="50"/>
      <c r="N55" s="50"/>
      <c r="O55" s="50"/>
      <c r="P55" s="50"/>
      <c r="Q55" s="50"/>
      <c r="R55" s="50"/>
      <c r="S55" s="50"/>
    </row>
    <row r="56" spans="2:19" x14ac:dyDescent="0.35">
      <c r="B56" s="43" t="s">
        <v>22</v>
      </c>
      <c r="C56" s="1" t="s">
        <v>69</v>
      </c>
      <c r="D56" s="1" t="s">
        <v>18</v>
      </c>
      <c r="E56" s="50"/>
      <c r="F56" s="51"/>
      <c r="G56">
        <v>0</v>
      </c>
      <c r="J56" s="59">
        <f t="shared" si="7"/>
        <v>0</v>
      </c>
      <c r="K56" s="84">
        <f t="shared" si="6"/>
        <v>0</v>
      </c>
      <c r="L56" s="50"/>
      <c r="M56" s="50"/>
      <c r="N56" s="50"/>
      <c r="O56" s="50"/>
      <c r="P56" s="50"/>
      <c r="Q56" s="50"/>
      <c r="R56" s="50"/>
      <c r="S56" s="50"/>
    </row>
    <row r="57" spans="2:19" x14ac:dyDescent="0.35">
      <c r="B57" s="43" t="s">
        <v>22</v>
      </c>
      <c r="C57" s="1" t="s">
        <v>69</v>
      </c>
      <c r="D57" s="1" t="s">
        <v>19</v>
      </c>
      <c r="E57" s="50"/>
      <c r="F57" s="51"/>
      <c r="G57">
        <v>0</v>
      </c>
      <c r="J57" s="59">
        <f t="shared" si="7"/>
        <v>0</v>
      </c>
      <c r="K57" s="84">
        <f t="shared" si="6"/>
        <v>0</v>
      </c>
      <c r="L57" s="50"/>
      <c r="M57" s="50"/>
      <c r="N57" s="50"/>
      <c r="O57" s="50"/>
      <c r="P57" s="50"/>
      <c r="Q57" s="50"/>
      <c r="R57" s="50"/>
      <c r="S57" s="50"/>
    </row>
    <row r="58" spans="2:19" x14ac:dyDescent="0.35">
      <c r="B58" s="43" t="s">
        <v>22</v>
      </c>
      <c r="C58" s="1" t="s">
        <v>69</v>
      </c>
      <c r="D58" s="1" t="s">
        <v>56</v>
      </c>
      <c r="E58" s="44"/>
      <c r="F58" s="18"/>
      <c r="G58">
        <v>0</v>
      </c>
      <c r="J58" s="59">
        <f t="shared" si="7"/>
        <v>0</v>
      </c>
      <c r="K58" s="84">
        <f t="shared" si="6"/>
        <v>0</v>
      </c>
      <c r="L58" s="50"/>
      <c r="M58" s="50"/>
      <c r="N58" s="50"/>
      <c r="O58" s="50"/>
      <c r="P58" s="50"/>
      <c r="Q58" s="50"/>
      <c r="R58" s="50"/>
      <c r="S58" s="50"/>
    </row>
    <row r="59" spans="2:19" x14ac:dyDescent="0.35">
      <c r="B59" s="43" t="s">
        <v>22</v>
      </c>
      <c r="C59" s="1" t="s">
        <v>69</v>
      </c>
      <c r="D59" s="1" t="s">
        <v>82</v>
      </c>
      <c r="E59" s="44">
        <f>SUM(E44:E58)</f>
        <v>0.42266409130816507</v>
      </c>
      <c r="F59" s="44">
        <f t="shared" ref="F59:G59" si="8">SUM(F44:F58)</f>
        <v>32.170244000000004</v>
      </c>
      <c r="G59" s="44">
        <f t="shared" si="8"/>
        <v>16.245000000000001</v>
      </c>
      <c r="H59" s="18">
        <v>6.024</v>
      </c>
      <c r="I59" s="18">
        <v>0</v>
      </c>
      <c r="J59" s="59">
        <f>0.3/0.7*SUM(E59:I59)</f>
        <v>23.512246324846359</v>
      </c>
      <c r="K59" s="72">
        <f t="shared" ref="K59:K78" si="9">SUM(E59:J59)</f>
        <v>78.374154416154525</v>
      </c>
      <c r="L59" s="50"/>
      <c r="M59" s="50"/>
      <c r="N59" s="50"/>
      <c r="O59" s="50"/>
      <c r="P59" s="50"/>
      <c r="Q59" s="50"/>
      <c r="R59" s="50"/>
      <c r="S59" s="50"/>
    </row>
    <row r="60" spans="2:19" x14ac:dyDescent="0.35">
      <c r="B60" s="43" t="s">
        <v>22</v>
      </c>
      <c r="C60" s="1" t="s">
        <v>73</v>
      </c>
      <c r="D60" s="1" t="s">
        <v>84</v>
      </c>
      <c r="E60" s="44"/>
      <c r="F60" s="18"/>
      <c r="G60">
        <v>0</v>
      </c>
      <c r="J60" s="59">
        <f t="shared" ref="J60:J78" si="10">0.3/0.7*SUM(E60:I60)</f>
        <v>0</v>
      </c>
      <c r="K60" s="84">
        <f t="shared" si="9"/>
        <v>0</v>
      </c>
      <c r="L60" s="50"/>
      <c r="M60" s="50"/>
      <c r="N60" s="50"/>
      <c r="O60" s="50"/>
      <c r="P60" s="50"/>
      <c r="Q60" s="50"/>
      <c r="R60" s="50"/>
      <c r="S60" s="50"/>
    </row>
    <row r="61" spans="2:19" x14ac:dyDescent="0.35">
      <c r="B61" s="43" t="s">
        <v>22</v>
      </c>
      <c r="C61" s="1" t="s">
        <v>73</v>
      </c>
      <c r="D61" s="1" t="s">
        <v>86</v>
      </c>
      <c r="E61" s="50"/>
      <c r="F61" s="51"/>
      <c r="G61">
        <v>0</v>
      </c>
      <c r="J61" s="59">
        <f t="shared" si="10"/>
        <v>0</v>
      </c>
      <c r="K61" s="84">
        <f t="shared" si="9"/>
        <v>0</v>
      </c>
      <c r="L61" s="50"/>
      <c r="M61" s="50"/>
      <c r="N61" s="50"/>
      <c r="O61" s="50"/>
      <c r="P61" s="50"/>
      <c r="Q61" s="50"/>
      <c r="R61" s="50"/>
      <c r="S61" s="50"/>
    </row>
    <row r="62" spans="2:19" x14ac:dyDescent="0.35">
      <c r="B62" s="43" t="s">
        <v>22</v>
      </c>
      <c r="C62" s="1" t="s">
        <v>73</v>
      </c>
      <c r="D62" s="1" t="s">
        <v>88</v>
      </c>
      <c r="E62" s="50"/>
      <c r="F62" s="51"/>
      <c r="G62">
        <v>0</v>
      </c>
      <c r="H62" s="18">
        <v>0</v>
      </c>
      <c r="I62" s="18">
        <v>0</v>
      </c>
      <c r="J62" s="59">
        <f t="shared" si="10"/>
        <v>0</v>
      </c>
      <c r="K62" s="84">
        <f t="shared" si="9"/>
        <v>0</v>
      </c>
    </row>
    <row r="63" spans="2:19" x14ac:dyDescent="0.35">
      <c r="B63" s="43" t="s">
        <v>22</v>
      </c>
      <c r="C63" s="1" t="s">
        <v>73</v>
      </c>
      <c r="D63" s="1" t="s">
        <v>90</v>
      </c>
      <c r="E63" s="50"/>
      <c r="F63" s="51"/>
      <c r="G63">
        <v>0</v>
      </c>
      <c r="J63" s="59">
        <f t="shared" si="10"/>
        <v>0</v>
      </c>
      <c r="K63" s="84">
        <f t="shared" si="9"/>
        <v>0</v>
      </c>
      <c r="L63" s="44"/>
      <c r="M63" s="44"/>
      <c r="N63" s="44"/>
      <c r="O63" s="44"/>
      <c r="P63" s="44"/>
      <c r="Q63" s="44"/>
      <c r="R63" s="44"/>
      <c r="S63" s="44"/>
    </row>
    <row r="64" spans="2:19" x14ac:dyDescent="0.35">
      <c r="B64" s="43" t="s">
        <v>22</v>
      </c>
      <c r="C64" s="1" t="s">
        <v>73</v>
      </c>
      <c r="D64" s="1" t="s">
        <v>92</v>
      </c>
      <c r="E64" s="50"/>
      <c r="F64" s="51"/>
      <c r="G64">
        <v>0</v>
      </c>
      <c r="J64" s="59">
        <f t="shared" si="10"/>
        <v>0</v>
      </c>
      <c r="K64" s="84">
        <f t="shared" si="9"/>
        <v>0</v>
      </c>
      <c r="L64" s="50"/>
      <c r="M64" s="50"/>
      <c r="N64" s="50"/>
      <c r="O64" s="50"/>
      <c r="P64" s="50"/>
      <c r="Q64" s="50"/>
      <c r="R64" s="50"/>
      <c r="S64" s="50"/>
    </row>
    <row r="65" spans="2:19" x14ac:dyDescent="0.35">
      <c r="B65" s="43" t="s">
        <v>22</v>
      </c>
      <c r="C65" s="1" t="s">
        <v>73</v>
      </c>
      <c r="D65" s="1" t="s">
        <v>94</v>
      </c>
      <c r="E65" s="50"/>
      <c r="F65" s="51"/>
      <c r="G65">
        <v>0</v>
      </c>
      <c r="H65" s="18">
        <v>8.2974538031800602</v>
      </c>
      <c r="I65" s="18">
        <v>0</v>
      </c>
      <c r="J65" s="59">
        <f t="shared" si="10"/>
        <v>3.5560516299343119</v>
      </c>
      <c r="K65" s="84">
        <f t="shared" si="9"/>
        <v>11.853505433114371</v>
      </c>
      <c r="L65" s="50"/>
      <c r="M65" s="50"/>
      <c r="N65" s="50"/>
      <c r="O65" s="50"/>
      <c r="P65" s="50"/>
      <c r="Q65" s="50"/>
      <c r="R65" s="50"/>
      <c r="S65" s="50"/>
    </row>
    <row r="66" spans="2:19" x14ac:dyDescent="0.35">
      <c r="B66" s="43" t="s">
        <v>22</v>
      </c>
      <c r="C66" s="1" t="s">
        <v>73</v>
      </c>
      <c r="D66" s="1" t="s">
        <v>96</v>
      </c>
      <c r="F66" s="58">
        <v>17.212955999999998</v>
      </c>
      <c r="G66">
        <v>29.925000000000001</v>
      </c>
      <c r="J66" s="59">
        <f t="shared" si="10"/>
        <v>20.201981142857147</v>
      </c>
      <c r="K66" s="84">
        <f t="shared" si="9"/>
        <v>67.339937142857153</v>
      </c>
      <c r="L66" s="50"/>
      <c r="M66" s="50"/>
      <c r="N66" s="50"/>
      <c r="O66" s="50"/>
      <c r="P66" s="50"/>
      <c r="Q66" s="50"/>
      <c r="R66" s="50"/>
      <c r="S66" s="50"/>
    </row>
    <row r="67" spans="2:19" x14ac:dyDescent="0.35">
      <c r="B67" s="43" t="s">
        <v>22</v>
      </c>
      <c r="C67" s="1" t="s">
        <v>73</v>
      </c>
      <c r="D67" s="1" t="s">
        <v>98</v>
      </c>
      <c r="E67" s="50"/>
      <c r="F67" s="51"/>
      <c r="G67">
        <v>0</v>
      </c>
      <c r="J67" s="59">
        <f t="shared" si="10"/>
        <v>0</v>
      </c>
      <c r="K67" s="84">
        <f t="shared" si="9"/>
        <v>0</v>
      </c>
      <c r="L67" s="50"/>
      <c r="M67" s="50"/>
      <c r="N67" s="50"/>
      <c r="O67" s="50"/>
      <c r="P67" s="50"/>
      <c r="Q67" s="50"/>
      <c r="R67" s="50"/>
      <c r="S67" s="50"/>
    </row>
    <row r="68" spans="2:19" x14ac:dyDescent="0.35">
      <c r="B68" s="43" t="s">
        <v>22</v>
      </c>
      <c r="C68" s="1" t="s">
        <v>73</v>
      </c>
      <c r="D68" s="1" t="s">
        <v>100</v>
      </c>
      <c r="E68" s="50"/>
      <c r="F68" s="51"/>
      <c r="G68">
        <v>0</v>
      </c>
      <c r="J68" s="59">
        <f t="shared" si="10"/>
        <v>0</v>
      </c>
      <c r="K68" s="84">
        <f t="shared" si="9"/>
        <v>0</v>
      </c>
      <c r="L68" s="50"/>
      <c r="M68" s="50"/>
      <c r="N68" s="50"/>
      <c r="O68" s="50"/>
      <c r="P68" s="50"/>
      <c r="Q68" s="50"/>
      <c r="R68" s="50"/>
      <c r="S68" s="50"/>
    </row>
    <row r="69" spans="2:19" x14ac:dyDescent="0.35">
      <c r="B69" s="43" t="s">
        <v>22</v>
      </c>
      <c r="C69" s="1" t="s">
        <v>73</v>
      </c>
      <c r="D69" s="1" t="s">
        <v>102</v>
      </c>
      <c r="E69" s="50"/>
      <c r="F69" s="51"/>
      <c r="G69">
        <v>0</v>
      </c>
      <c r="J69" s="59">
        <f t="shared" si="10"/>
        <v>0</v>
      </c>
      <c r="K69" s="84">
        <f t="shared" si="9"/>
        <v>0</v>
      </c>
      <c r="L69" s="50"/>
      <c r="M69" s="50"/>
      <c r="N69" s="50"/>
      <c r="O69" s="50"/>
      <c r="P69" s="50"/>
      <c r="Q69" s="50"/>
      <c r="R69" s="50"/>
      <c r="S69" s="50"/>
    </row>
    <row r="70" spans="2:19" x14ac:dyDescent="0.35">
      <c r="B70" s="43" t="s">
        <v>22</v>
      </c>
      <c r="C70" s="1" t="s">
        <v>73</v>
      </c>
      <c r="D70" s="1" t="s">
        <v>104</v>
      </c>
      <c r="E70" s="50"/>
      <c r="F70" s="51"/>
      <c r="G70">
        <v>0</v>
      </c>
      <c r="J70" s="59">
        <f t="shared" si="10"/>
        <v>0</v>
      </c>
      <c r="K70" s="84">
        <f t="shared" si="9"/>
        <v>0</v>
      </c>
      <c r="L70" s="50"/>
      <c r="M70" s="50"/>
      <c r="N70" s="50"/>
      <c r="O70" s="50"/>
      <c r="P70" s="50"/>
      <c r="Q70" s="50"/>
      <c r="R70" s="50"/>
      <c r="S70" s="50"/>
    </row>
    <row r="71" spans="2:19" x14ac:dyDescent="0.35">
      <c r="B71" s="43" t="s">
        <v>22</v>
      </c>
      <c r="C71" s="1" t="s">
        <v>73</v>
      </c>
      <c r="D71" s="1" t="s">
        <v>106</v>
      </c>
      <c r="E71" s="50"/>
      <c r="F71" s="51"/>
      <c r="G71">
        <v>0</v>
      </c>
      <c r="J71" s="59">
        <f t="shared" si="10"/>
        <v>0</v>
      </c>
      <c r="K71" s="84">
        <f t="shared" si="9"/>
        <v>0</v>
      </c>
      <c r="L71" s="50"/>
      <c r="M71" s="50"/>
      <c r="N71" s="50"/>
      <c r="O71" s="50"/>
      <c r="P71" s="50"/>
      <c r="Q71" s="50"/>
      <c r="R71" s="50"/>
      <c r="S71" s="50"/>
    </row>
    <row r="72" spans="2:19" x14ac:dyDescent="0.35">
      <c r="B72" s="43" t="s">
        <v>22</v>
      </c>
      <c r="C72" s="1" t="s">
        <v>73</v>
      </c>
      <c r="D72" s="1" t="s">
        <v>108</v>
      </c>
      <c r="E72" s="50"/>
      <c r="F72" s="51"/>
      <c r="G72">
        <v>0</v>
      </c>
      <c r="J72" s="59">
        <f t="shared" si="10"/>
        <v>0</v>
      </c>
      <c r="K72" s="84">
        <f t="shared" si="9"/>
        <v>0</v>
      </c>
      <c r="L72" s="50"/>
      <c r="M72" s="50"/>
      <c r="N72" s="50"/>
      <c r="O72" s="50"/>
      <c r="P72" s="50"/>
      <c r="Q72" s="50"/>
      <c r="R72" s="50"/>
      <c r="S72" s="50"/>
    </row>
    <row r="73" spans="2:19" x14ac:dyDescent="0.35">
      <c r="B73" s="43" t="s">
        <v>22</v>
      </c>
      <c r="C73" s="1" t="s">
        <v>73</v>
      </c>
      <c r="D73" s="1" t="s">
        <v>110</v>
      </c>
      <c r="E73" s="50"/>
      <c r="F73" s="51"/>
      <c r="G73">
        <v>0</v>
      </c>
      <c r="J73" s="59">
        <f t="shared" si="10"/>
        <v>0</v>
      </c>
      <c r="K73" s="84">
        <f t="shared" si="9"/>
        <v>0</v>
      </c>
      <c r="L73" s="50"/>
      <c r="M73" s="50"/>
      <c r="N73" s="50"/>
      <c r="O73" s="50"/>
      <c r="P73" s="50"/>
      <c r="Q73" s="50"/>
      <c r="R73" s="50"/>
      <c r="S73" s="50"/>
    </row>
    <row r="74" spans="2:19" x14ac:dyDescent="0.35">
      <c r="B74" s="43" t="s">
        <v>22</v>
      </c>
      <c r="C74" s="1" t="s">
        <v>73</v>
      </c>
      <c r="D74" s="1" t="s">
        <v>112</v>
      </c>
      <c r="E74" s="50"/>
      <c r="F74" s="51"/>
      <c r="G74">
        <v>0</v>
      </c>
      <c r="J74" s="59">
        <f t="shared" si="10"/>
        <v>0</v>
      </c>
      <c r="K74" s="84">
        <f t="shared" si="9"/>
        <v>0</v>
      </c>
      <c r="L74" s="50"/>
      <c r="M74" s="50"/>
      <c r="N74" s="50"/>
      <c r="O74" s="50"/>
      <c r="P74" s="50"/>
      <c r="Q74" s="50"/>
      <c r="R74" s="50"/>
      <c r="S74" s="50"/>
    </row>
    <row r="75" spans="2:19" x14ac:dyDescent="0.35">
      <c r="B75" s="43" t="s">
        <v>22</v>
      </c>
      <c r="C75" s="1" t="s">
        <v>73</v>
      </c>
      <c r="D75" s="1" t="s">
        <v>114</v>
      </c>
      <c r="E75" s="50"/>
      <c r="F75" s="51"/>
      <c r="G75">
        <v>0</v>
      </c>
      <c r="H75" s="18">
        <v>13.037546196819941</v>
      </c>
      <c r="I75" s="18">
        <v>0</v>
      </c>
      <c r="J75" s="59">
        <f t="shared" si="10"/>
        <v>5.5875197986371177</v>
      </c>
      <c r="K75" s="84">
        <f t="shared" si="9"/>
        <v>18.625065995457057</v>
      </c>
      <c r="L75" s="50"/>
      <c r="M75" s="50"/>
      <c r="N75" s="50"/>
      <c r="O75" s="50"/>
      <c r="P75" s="50"/>
      <c r="Q75" s="50"/>
      <c r="R75" s="50"/>
      <c r="S75" s="50"/>
    </row>
    <row r="76" spans="2:19" x14ac:dyDescent="0.35">
      <c r="B76" s="43" t="s">
        <v>22</v>
      </c>
      <c r="C76" s="1" t="s">
        <v>73</v>
      </c>
      <c r="D76" s="1" t="s">
        <v>116</v>
      </c>
      <c r="E76" s="50"/>
      <c r="F76" s="51"/>
      <c r="G76">
        <v>0</v>
      </c>
      <c r="J76" s="59">
        <f t="shared" si="10"/>
        <v>0</v>
      </c>
      <c r="K76" s="84">
        <f t="shared" si="9"/>
        <v>0</v>
      </c>
      <c r="L76" s="50"/>
      <c r="M76" s="50"/>
      <c r="N76" s="50"/>
      <c r="O76" s="50"/>
      <c r="P76" s="50"/>
      <c r="Q76" s="50"/>
      <c r="R76" s="50"/>
      <c r="S76" s="50"/>
    </row>
    <row r="77" spans="2:19" x14ac:dyDescent="0.35">
      <c r="B77" s="43" t="s">
        <v>22</v>
      </c>
      <c r="C77" s="1" t="s">
        <v>73</v>
      </c>
      <c r="D77" s="1" t="s">
        <v>117</v>
      </c>
      <c r="E77" s="50"/>
      <c r="F77" s="51"/>
      <c r="G77">
        <v>0</v>
      </c>
      <c r="J77" s="59">
        <f t="shared" si="10"/>
        <v>0</v>
      </c>
      <c r="K77" s="84">
        <f t="shared" si="9"/>
        <v>0</v>
      </c>
      <c r="L77" s="50"/>
      <c r="M77" s="50"/>
      <c r="N77" s="50"/>
      <c r="O77" s="50"/>
      <c r="P77" s="50"/>
      <c r="Q77" s="50"/>
      <c r="R77" s="50"/>
      <c r="S77" s="50"/>
    </row>
    <row r="78" spans="2:19" x14ac:dyDescent="0.35">
      <c r="B78" s="43" t="s">
        <v>22</v>
      </c>
      <c r="C78" s="1" t="s">
        <v>73</v>
      </c>
      <c r="D78" s="1" t="s">
        <v>119</v>
      </c>
      <c r="E78" s="44"/>
      <c r="F78" s="18"/>
      <c r="G78">
        <v>0</v>
      </c>
      <c r="J78" s="59">
        <f t="shared" si="10"/>
        <v>0</v>
      </c>
      <c r="K78" s="84">
        <f t="shared" si="9"/>
        <v>0</v>
      </c>
      <c r="L78" s="50"/>
      <c r="M78" s="50"/>
      <c r="N78" s="50"/>
      <c r="O78" s="50"/>
      <c r="P78" s="50"/>
      <c r="Q78" s="50"/>
      <c r="R78" s="50"/>
      <c r="S78" s="50"/>
    </row>
    <row r="79" spans="2:19" x14ac:dyDescent="0.35">
      <c r="B79" s="43" t="s">
        <v>22</v>
      </c>
      <c r="C79" s="62" t="s">
        <v>121</v>
      </c>
      <c r="D79" s="19" t="s">
        <v>21</v>
      </c>
      <c r="E79" s="44">
        <f>SUM(E59:E78)</f>
        <v>0.42266409130816507</v>
      </c>
      <c r="F79" s="44">
        <f t="shared" ref="F79:G79" si="11">SUM(F59:F78)</f>
        <v>49.383200000000002</v>
      </c>
      <c r="G79" s="44">
        <f t="shared" si="11"/>
        <v>46.17</v>
      </c>
      <c r="H79" s="18">
        <v>27.359000000000002</v>
      </c>
      <c r="I79" s="18">
        <v>0</v>
      </c>
      <c r="J79" s="72">
        <f>SUM(J59:J78)</f>
        <v>52.857798896274936</v>
      </c>
      <c r="K79" s="72">
        <f>SUM(K59:K78)</f>
        <v>176.19266298758308</v>
      </c>
      <c r="L79" s="50"/>
      <c r="M79" s="50"/>
      <c r="N79" s="50"/>
      <c r="O79" s="50"/>
      <c r="P79" s="50"/>
      <c r="Q79" s="50"/>
      <c r="R79" s="50"/>
      <c r="S79" s="50"/>
    </row>
    <row r="80" spans="2:19" x14ac:dyDescent="0.35">
      <c r="B80" s="43" t="s">
        <v>22</v>
      </c>
      <c r="C80" s="63" t="s">
        <v>122</v>
      </c>
      <c r="D80" s="64"/>
      <c r="E80" s="65">
        <v>5.8703346015022924E-2</v>
      </c>
      <c r="F80" s="69">
        <v>1.6</v>
      </c>
      <c r="G80" s="65"/>
      <c r="H80" s="79">
        <v>0.502</v>
      </c>
      <c r="I80" s="79">
        <v>0</v>
      </c>
      <c r="J80" s="80"/>
      <c r="K80" s="66">
        <f t="shared" ref="K80:K117" si="12">SUM(E80:I80)</f>
        <v>2.1607033460150231</v>
      </c>
      <c r="L80" s="50"/>
      <c r="M80" s="50"/>
      <c r="N80" s="50"/>
      <c r="O80" s="50"/>
      <c r="P80" s="50"/>
      <c r="Q80" s="50"/>
      <c r="R80" s="50"/>
      <c r="S80" s="50"/>
    </row>
    <row r="81" spans="2:19" x14ac:dyDescent="0.35">
      <c r="B81" s="43" t="s">
        <v>23</v>
      </c>
      <c r="C81" s="1" t="s">
        <v>69</v>
      </c>
      <c r="D81" s="1" t="s">
        <v>70</v>
      </c>
      <c r="E81" s="50"/>
      <c r="F81" s="58">
        <v>30.304499999999997</v>
      </c>
      <c r="J81" s="59"/>
      <c r="K81" s="84">
        <f t="shared" ref="K81:K95" si="13">SUM(E81:J81)</f>
        <v>30.304499999999997</v>
      </c>
      <c r="L81" s="50"/>
      <c r="M81" s="50"/>
      <c r="N81" s="50"/>
      <c r="O81" s="50"/>
      <c r="P81" s="50"/>
      <c r="Q81" s="50"/>
      <c r="R81" s="50"/>
      <c r="S81" s="50"/>
    </row>
    <row r="82" spans="2:19" x14ac:dyDescent="0.35">
      <c r="B82" s="43" t="s">
        <v>23</v>
      </c>
      <c r="C82" s="1" t="s">
        <v>69</v>
      </c>
      <c r="D82" s="1" t="s">
        <v>8</v>
      </c>
      <c r="E82" s="50"/>
      <c r="F82" s="50"/>
      <c r="G82">
        <v>0</v>
      </c>
      <c r="J82" s="59">
        <f t="shared" ref="J82:J95" si="14">0.3/0.7*SUM(E82:I82)</f>
        <v>0</v>
      </c>
      <c r="K82" s="84">
        <f t="shared" si="13"/>
        <v>0</v>
      </c>
    </row>
    <row r="83" spans="2:19" x14ac:dyDescent="0.35">
      <c r="B83" s="43" t="s">
        <v>23</v>
      </c>
      <c r="C83" s="1" t="s">
        <v>69</v>
      </c>
      <c r="D83" s="1" t="s">
        <v>9</v>
      </c>
      <c r="E83" s="50"/>
      <c r="F83" s="50"/>
      <c r="G83">
        <v>0</v>
      </c>
      <c r="J83" s="59">
        <f t="shared" si="14"/>
        <v>0</v>
      </c>
      <c r="K83" s="84">
        <f t="shared" si="13"/>
        <v>0</v>
      </c>
      <c r="L83" s="44"/>
      <c r="M83" s="44"/>
      <c r="N83" s="44"/>
      <c r="O83" s="44"/>
      <c r="P83" s="44"/>
      <c r="Q83" s="44"/>
      <c r="R83" s="44"/>
      <c r="S83" s="44"/>
    </row>
    <row r="84" spans="2:19" x14ac:dyDescent="0.35">
      <c r="B84" s="43" t="s">
        <v>23</v>
      </c>
      <c r="C84" s="1" t="s">
        <v>69</v>
      </c>
      <c r="D84" s="1" t="s">
        <v>10</v>
      </c>
      <c r="E84" s="50"/>
      <c r="F84" s="50"/>
      <c r="G84">
        <v>0</v>
      </c>
      <c r="H84" s="18">
        <v>0</v>
      </c>
      <c r="I84" s="18">
        <v>0</v>
      </c>
      <c r="J84" s="59">
        <f t="shared" si="14"/>
        <v>0</v>
      </c>
      <c r="K84" s="84">
        <f t="shared" si="13"/>
        <v>0</v>
      </c>
      <c r="L84" s="50"/>
      <c r="M84" s="50"/>
      <c r="N84" s="50"/>
      <c r="O84" s="50"/>
      <c r="P84" s="50"/>
      <c r="Q84" s="50"/>
      <c r="R84" s="50"/>
      <c r="S84" s="50"/>
    </row>
    <row r="85" spans="2:19" x14ac:dyDescent="0.35">
      <c r="B85" s="43" t="s">
        <v>23</v>
      </c>
      <c r="C85" s="1" t="s">
        <v>69</v>
      </c>
      <c r="D85" s="1" t="s">
        <v>11</v>
      </c>
      <c r="E85" s="50"/>
      <c r="F85" s="50"/>
      <c r="G85">
        <v>0</v>
      </c>
      <c r="J85" s="59">
        <f t="shared" si="14"/>
        <v>0</v>
      </c>
      <c r="K85" s="84">
        <f t="shared" si="13"/>
        <v>0</v>
      </c>
      <c r="L85" s="50"/>
      <c r="M85" s="50"/>
      <c r="N85" s="50"/>
      <c r="O85" s="50"/>
      <c r="P85" s="50"/>
      <c r="Q85" s="50"/>
      <c r="R85" s="50"/>
      <c r="S85" s="50"/>
    </row>
    <row r="86" spans="2:19" x14ac:dyDescent="0.35">
      <c r="B86" s="43" t="s">
        <v>23</v>
      </c>
      <c r="C86" s="1" t="s">
        <v>69</v>
      </c>
      <c r="D86" s="1" t="s">
        <v>12</v>
      </c>
      <c r="E86" s="50"/>
      <c r="F86" s="50"/>
      <c r="G86">
        <v>0</v>
      </c>
      <c r="J86" s="59">
        <f t="shared" si="14"/>
        <v>0</v>
      </c>
      <c r="K86" s="84">
        <f t="shared" si="13"/>
        <v>0</v>
      </c>
      <c r="L86" s="50"/>
      <c r="M86" s="50"/>
      <c r="N86" s="50"/>
      <c r="O86" s="50"/>
      <c r="P86" s="50"/>
      <c r="Q86" s="50"/>
      <c r="R86" s="50"/>
      <c r="S86" s="50"/>
    </row>
    <row r="87" spans="2:19" x14ac:dyDescent="0.35">
      <c r="B87" s="43" t="s">
        <v>23</v>
      </c>
      <c r="C87" s="1" t="s">
        <v>69</v>
      </c>
      <c r="D87" s="1" t="s">
        <v>20</v>
      </c>
      <c r="E87" s="50">
        <f>7.2*E117</f>
        <v>5.64313678665496</v>
      </c>
      <c r="F87" s="68">
        <v>0.56000000000000005</v>
      </c>
      <c r="G87">
        <v>1.1496</v>
      </c>
      <c r="H87" s="18">
        <v>6.6057939999999986</v>
      </c>
      <c r="I87" s="18">
        <v>0</v>
      </c>
      <c r="J87" s="59">
        <f t="shared" si="14"/>
        <v>5.9822274799949824</v>
      </c>
      <c r="K87" s="84">
        <f t="shared" si="13"/>
        <v>19.94075826664994</v>
      </c>
      <c r="L87" s="50"/>
      <c r="M87" s="50"/>
      <c r="N87" s="50"/>
      <c r="O87" s="50"/>
      <c r="P87" s="50"/>
      <c r="Q87" s="50"/>
      <c r="R87" s="50"/>
      <c r="S87" s="50"/>
    </row>
    <row r="88" spans="2:19" x14ac:dyDescent="0.35">
      <c r="B88" s="43" t="s">
        <v>23</v>
      </c>
      <c r="C88" s="1" t="s">
        <v>69</v>
      </c>
      <c r="D88" s="1" t="s">
        <v>13</v>
      </c>
      <c r="E88" s="50"/>
      <c r="F88" s="50"/>
      <c r="G88">
        <v>0</v>
      </c>
      <c r="J88" s="59">
        <f t="shared" si="14"/>
        <v>0</v>
      </c>
      <c r="K88" s="84">
        <f t="shared" si="13"/>
        <v>0</v>
      </c>
      <c r="L88" s="50"/>
      <c r="M88" s="50"/>
      <c r="N88" s="50"/>
      <c r="O88" s="50"/>
      <c r="P88" s="50"/>
      <c r="Q88" s="50"/>
      <c r="R88" s="50"/>
      <c r="S88" s="50"/>
    </row>
    <row r="89" spans="2:19" x14ac:dyDescent="0.35">
      <c r="B89" s="43" t="s">
        <v>23</v>
      </c>
      <c r="C89" s="1" t="s">
        <v>69</v>
      </c>
      <c r="D89" s="1" t="s">
        <v>14</v>
      </c>
      <c r="E89" s="50"/>
      <c r="F89" s="50"/>
      <c r="G89">
        <v>0</v>
      </c>
      <c r="J89" s="59">
        <f t="shared" si="14"/>
        <v>0</v>
      </c>
      <c r="K89" s="84">
        <f t="shared" si="13"/>
        <v>0</v>
      </c>
      <c r="L89" s="50"/>
      <c r="M89" s="50"/>
      <c r="N89" s="50"/>
      <c r="O89" s="50"/>
      <c r="P89" s="50"/>
      <c r="Q89" s="50"/>
      <c r="R89" s="50"/>
      <c r="S89" s="50"/>
    </row>
    <row r="90" spans="2:19" x14ac:dyDescent="0.35">
      <c r="B90" s="43" t="s">
        <v>23</v>
      </c>
      <c r="C90" s="1" t="s">
        <v>69</v>
      </c>
      <c r="D90" s="1" t="s">
        <v>15</v>
      </c>
      <c r="E90" s="50"/>
      <c r="F90" s="50"/>
      <c r="G90">
        <v>0</v>
      </c>
      <c r="J90" s="59">
        <f t="shared" si="14"/>
        <v>0</v>
      </c>
      <c r="K90" s="84">
        <f t="shared" si="13"/>
        <v>0</v>
      </c>
      <c r="L90" s="50"/>
      <c r="M90" s="50"/>
      <c r="N90" s="50"/>
      <c r="O90" s="50"/>
      <c r="P90" s="50"/>
      <c r="Q90" s="50"/>
      <c r="R90" s="50"/>
      <c r="S90" s="50"/>
    </row>
    <row r="91" spans="2:19" x14ac:dyDescent="0.35">
      <c r="B91" s="43" t="s">
        <v>23</v>
      </c>
      <c r="C91" s="1" t="s">
        <v>69</v>
      </c>
      <c r="D91" s="1" t="s">
        <v>16</v>
      </c>
      <c r="E91" s="50"/>
      <c r="F91" s="58">
        <v>19.546402499999999</v>
      </c>
      <c r="G91">
        <v>42.535199999999996</v>
      </c>
      <c r="H91" s="18">
        <v>72.663733999999991</v>
      </c>
      <c r="I91" s="18">
        <v>0</v>
      </c>
      <c r="J91" s="59">
        <f t="shared" si="14"/>
        <v>57.748001357142854</v>
      </c>
      <c r="K91" s="84">
        <f t="shared" si="13"/>
        <v>192.49333785714282</v>
      </c>
      <c r="L91" s="50"/>
      <c r="M91" s="50"/>
      <c r="N91" s="50"/>
      <c r="O91" s="50"/>
      <c r="P91" s="50"/>
      <c r="Q91" s="50"/>
      <c r="R91" s="50"/>
      <c r="S91" s="50"/>
    </row>
    <row r="92" spans="2:19" x14ac:dyDescent="0.35">
      <c r="B92" s="43" t="s">
        <v>23</v>
      </c>
      <c r="C92" s="1" t="s">
        <v>69</v>
      </c>
      <c r="D92" s="1" t="s">
        <v>17</v>
      </c>
      <c r="E92" s="50"/>
      <c r="F92" s="50"/>
      <c r="G92">
        <v>0</v>
      </c>
      <c r="H92" s="18">
        <v>0</v>
      </c>
      <c r="I92" s="18">
        <v>0</v>
      </c>
      <c r="J92" s="59">
        <f t="shared" si="14"/>
        <v>0</v>
      </c>
      <c r="K92" s="84">
        <f t="shared" si="13"/>
        <v>0</v>
      </c>
      <c r="L92" s="50"/>
      <c r="M92" s="50"/>
      <c r="N92" s="50"/>
      <c r="O92" s="50"/>
      <c r="P92" s="50"/>
      <c r="Q92" s="50"/>
      <c r="R92" s="50"/>
      <c r="S92" s="50"/>
    </row>
    <row r="93" spans="2:19" x14ac:dyDescent="0.35">
      <c r="B93" s="43" t="s">
        <v>23</v>
      </c>
      <c r="C93" s="1" t="s">
        <v>69</v>
      </c>
      <c r="D93" s="1" t="s">
        <v>18</v>
      </c>
      <c r="E93" s="50"/>
      <c r="F93" s="50"/>
      <c r="G93">
        <v>0</v>
      </c>
      <c r="J93" s="59">
        <f t="shared" si="14"/>
        <v>0</v>
      </c>
      <c r="K93" s="84">
        <f t="shared" si="13"/>
        <v>0</v>
      </c>
      <c r="L93" s="50"/>
      <c r="M93" s="50"/>
      <c r="N93" s="50"/>
      <c r="O93" s="50"/>
      <c r="P93" s="50"/>
      <c r="Q93" s="50"/>
      <c r="R93" s="50"/>
      <c r="S93" s="50"/>
    </row>
    <row r="94" spans="2:19" x14ac:dyDescent="0.35">
      <c r="B94" s="43" t="s">
        <v>23</v>
      </c>
      <c r="C94" s="1" t="s">
        <v>69</v>
      </c>
      <c r="D94" s="1" t="s">
        <v>19</v>
      </c>
      <c r="E94" s="50"/>
      <c r="F94" s="50"/>
      <c r="G94">
        <v>0</v>
      </c>
      <c r="J94" s="59">
        <f t="shared" si="14"/>
        <v>0</v>
      </c>
      <c r="K94" s="84">
        <f t="shared" si="13"/>
        <v>0</v>
      </c>
      <c r="L94" s="50"/>
      <c r="M94" s="50"/>
      <c r="N94" s="50"/>
      <c r="O94" s="50"/>
      <c r="P94" s="50"/>
      <c r="Q94" s="50"/>
      <c r="R94" s="50"/>
      <c r="S94" s="50"/>
    </row>
    <row r="95" spans="2:19" x14ac:dyDescent="0.35">
      <c r="B95" s="43" t="s">
        <v>23</v>
      </c>
      <c r="C95" s="1" t="s">
        <v>69</v>
      </c>
      <c r="D95" s="1" t="s">
        <v>56</v>
      </c>
      <c r="E95" s="44"/>
      <c r="G95">
        <v>0</v>
      </c>
      <c r="J95" s="59">
        <f t="shared" si="14"/>
        <v>0</v>
      </c>
      <c r="K95" s="84">
        <f t="shared" si="13"/>
        <v>0</v>
      </c>
      <c r="L95" s="50"/>
      <c r="M95" s="50"/>
      <c r="N95" s="50"/>
      <c r="O95" s="50"/>
      <c r="P95" s="50"/>
      <c r="Q95" s="50"/>
      <c r="R95" s="50"/>
      <c r="S95" s="50"/>
    </row>
    <row r="96" spans="2:19" x14ac:dyDescent="0.35">
      <c r="B96" s="43" t="s">
        <v>23</v>
      </c>
      <c r="C96" s="1" t="s">
        <v>69</v>
      </c>
      <c r="D96" s="1" t="s">
        <v>82</v>
      </c>
      <c r="E96" s="44">
        <f>SUM(E82:E95)</f>
        <v>5.64313678665496</v>
      </c>
      <c r="F96" s="44">
        <f t="shared" ref="F96:G96" si="15">SUM(F82:F95)</f>
        <v>20.106402499999998</v>
      </c>
      <c r="G96" s="44">
        <f t="shared" si="15"/>
        <v>43.684799999999996</v>
      </c>
      <c r="H96" s="18">
        <v>79.269527999999994</v>
      </c>
      <c r="I96" s="18">
        <v>0</v>
      </c>
      <c r="J96" s="59">
        <f>0.3/0.7*SUM(E96:I96)</f>
        <v>63.730228837137837</v>
      </c>
      <c r="K96" s="72">
        <f t="shared" ref="K96:K115" si="16">SUM(E96:J96)</f>
        <v>212.43409612379278</v>
      </c>
      <c r="L96" s="50"/>
      <c r="M96" s="50"/>
      <c r="N96" s="50"/>
      <c r="O96" s="50"/>
      <c r="P96" s="50"/>
      <c r="Q96" s="50"/>
      <c r="R96" s="50"/>
      <c r="S96" s="50"/>
    </row>
    <row r="97" spans="2:19" x14ac:dyDescent="0.35">
      <c r="B97" s="43" t="s">
        <v>23</v>
      </c>
      <c r="C97" s="1" t="s">
        <v>73</v>
      </c>
      <c r="D97" s="1" t="s">
        <v>84</v>
      </c>
      <c r="E97" s="44"/>
      <c r="F97" s="44"/>
      <c r="G97">
        <v>0</v>
      </c>
      <c r="J97" s="59">
        <f t="shared" ref="J97:J115" si="17">0.3/0.7*SUM(E97:I97)</f>
        <v>0</v>
      </c>
      <c r="K97" s="84">
        <f t="shared" si="16"/>
        <v>0</v>
      </c>
      <c r="L97" s="50"/>
      <c r="M97" s="50"/>
      <c r="N97" s="50"/>
      <c r="O97" s="50"/>
      <c r="P97" s="50"/>
      <c r="Q97" s="50"/>
      <c r="R97" s="50"/>
      <c r="S97" s="50"/>
    </row>
    <row r="98" spans="2:19" x14ac:dyDescent="0.35">
      <c r="B98" s="43" t="s">
        <v>23</v>
      </c>
      <c r="C98" s="1" t="s">
        <v>73</v>
      </c>
      <c r="D98" s="1" t="s">
        <v>86</v>
      </c>
      <c r="E98" s="50"/>
      <c r="F98" s="50"/>
      <c r="G98">
        <v>0</v>
      </c>
      <c r="J98" s="59">
        <f t="shared" si="17"/>
        <v>0</v>
      </c>
      <c r="K98" s="84">
        <f t="shared" si="16"/>
        <v>0</v>
      </c>
      <c r="L98" s="50"/>
      <c r="M98" s="50"/>
      <c r="N98" s="50"/>
      <c r="O98" s="50"/>
      <c r="P98" s="50"/>
      <c r="Q98" s="50"/>
      <c r="R98" s="50"/>
      <c r="S98" s="50"/>
    </row>
    <row r="99" spans="2:19" x14ac:dyDescent="0.35">
      <c r="B99" s="43" t="s">
        <v>23</v>
      </c>
      <c r="C99" s="1" t="s">
        <v>73</v>
      </c>
      <c r="D99" s="1" t="s">
        <v>88</v>
      </c>
      <c r="E99" s="50"/>
      <c r="F99" s="50"/>
      <c r="G99">
        <v>0</v>
      </c>
      <c r="H99" s="18">
        <v>0</v>
      </c>
      <c r="I99" s="18">
        <v>0</v>
      </c>
      <c r="J99" s="59">
        <f t="shared" si="17"/>
        <v>0</v>
      </c>
      <c r="K99" s="84">
        <f t="shared" si="16"/>
        <v>0</v>
      </c>
      <c r="L99" s="50"/>
      <c r="M99" s="50"/>
      <c r="N99" s="50"/>
      <c r="O99" s="50"/>
      <c r="P99" s="50"/>
      <c r="Q99" s="50"/>
      <c r="R99" s="50"/>
      <c r="S99" s="50"/>
    </row>
    <row r="100" spans="2:19" x14ac:dyDescent="0.35">
      <c r="B100" s="43" t="s">
        <v>23</v>
      </c>
      <c r="C100" s="1" t="s">
        <v>73</v>
      </c>
      <c r="D100" s="1" t="s">
        <v>90</v>
      </c>
      <c r="E100" s="50"/>
      <c r="F100" s="50"/>
      <c r="G100">
        <v>0</v>
      </c>
      <c r="J100" s="59">
        <f t="shared" si="17"/>
        <v>0</v>
      </c>
      <c r="K100" s="84">
        <f t="shared" si="16"/>
        <v>0</v>
      </c>
      <c r="L100" s="50"/>
      <c r="M100" s="50"/>
      <c r="N100" s="50"/>
      <c r="O100" s="50"/>
      <c r="P100" s="50"/>
      <c r="Q100" s="50"/>
      <c r="R100" s="50"/>
      <c r="S100" s="50"/>
    </row>
    <row r="101" spans="2:19" x14ac:dyDescent="0.35">
      <c r="B101" s="43" t="s">
        <v>23</v>
      </c>
      <c r="C101" s="1" t="s">
        <v>73</v>
      </c>
      <c r="D101" s="1" t="s">
        <v>92</v>
      </c>
      <c r="E101" s="50"/>
      <c r="F101" s="50"/>
      <c r="G101">
        <v>0</v>
      </c>
      <c r="J101" s="59">
        <f t="shared" si="17"/>
        <v>0</v>
      </c>
      <c r="K101" s="84">
        <f t="shared" si="16"/>
        <v>0</v>
      </c>
      <c r="L101" s="50"/>
      <c r="M101" s="50"/>
      <c r="N101" s="50"/>
      <c r="O101" s="50"/>
      <c r="P101" s="50"/>
      <c r="Q101" s="50"/>
      <c r="R101" s="50"/>
      <c r="S101" s="50"/>
    </row>
    <row r="102" spans="2:19" x14ac:dyDescent="0.35">
      <c r="B102" s="43" t="s">
        <v>23</v>
      </c>
      <c r="C102" s="1" t="s">
        <v>73</v>
      </c>
      <c r="D102" s="1" t="s">
        <v>94</v>
      </c>
      <c r="E102" s="50"/>
      <c r="F102" s="50"/>
      <c r="G102">
        <v>0</v>
      </c>
      <c r="H102" s="18">
        <v>70.435626407026277</v>
      </c>
      <c r="I102" s="18">
        <v>0</v>
      </c>
      <c r="J102" s="59">
        <f t="shared" si="17"/>
        <v>30.186697031582693</v>
      </c>
      <c r="K102" s="84">
        <f t="shared" si="16"/>
        <v>100.62232343860897</v>
      </c>
    </row>
    <row r="103" spans="2:19" x14ac:dyDescent="0.35">
      <c r="B103" s="43" t="s">
        <v>23</v>
      </c>
      <c r="C103" s="1" t="s">
        <v>73</v>
      </c>
      <c r="D103" s="1" t="s">
        <v>96</v>
      </c>
      <c r="F103" s="58">
        <v>10.758097499999998</v>
      </c>
      <c r="G103">
        <v>80.471999999999994</v>
      </c>
      <c r="J103" s="59">
        <f t="shared" si="17"/>
        <v>39.09861321428572</v>
      </c>
      <c r="K103" s="84">
        <f t="shared" si="16"/>
        <v>130.32871071428571</v>
      </c>
      <c r="L103" s="44"/>
      <c r="M103" s="44"/>
      <c r="N103" s="44"/>
      <c r="O103" s="44"/>
      <c r="P103" s="44"/>
      <c r="Q103" s="44"/>
      <c r="R103" s="44"/>
      <c r="S103" s="44"/>
    </row>
    <row r="104" spans="2:19" x14ac:dyDescent="0.35">
      <c r="B104" s="43" t="s">
        <v>23</v>
      </c>
      <c r="C104" s="1" t="s">
        <v>73</v>
      </c>
      <c r="D104" s="1" t="s">
        <v>98</v>
      </c>
      <c r="E104" s="50"/>
      <c r="F104" s="50"/>
      <c r="G104">
        <v>0</v>
      </c>
      <c r="J104" s="59">
        <f t="shared" si="17"/>
        <v>0</v>
      </c>
      <c r="K104" s="84">
        <f t="shared" si="16"/>
        <v>0</v>
      </c>
      <c r="L104" s="50"/>
      <c r="M104" s="50"/>
      <c r="N104" s="50"/>
      <c r="O104" s="50"/>
      <c r="P104" s="50"/>
      <c r="Q104" s="50"/>
      <c r="R104" s="50"/>
      <c r="S104" s="50"/>
    </row>
    <row r="105" spans="2:19" x14ac:dyDescent="0.35">
      <c r="B105" s="43" t="s">
        <v>23</v>
      </c>
      <c r="C105" s="1" t="s">
        <v>73</v>
      </c>
      <c r="D105" s="1" t="s">
        <v>100</v>
      </c>
      <c r="E105" s="50"/>
      <c r="F105" s="50"/>
      <c r="G105">
        <v>0</v>
      </c>
      <c r="J105" s="59">
        <f t="shared" si="17"/>
        <v>0</v>
      </c>
      <c r="K105" s="84">
        <f t="shared" si="16"/>
        <v>0</v>
      </c>
      <c r="L105" s="50"/>
      <c r="M105" s="50"/>
      <c r="N105" s="50"/>
      <c r="O105" s="50"/>
      <c r="P105" s="50"/>
      <c r="Q105" s="50"/>
      <c r="R105" s="50"/>
      <c r="S105" s="50"/>
    </row>
    <row r="106" spans="2:19" x14ac:dyDescent="0.35">
      <c r="B106" s="43" t="s">
        <v>23</v>
      </c>
      <c r="C106" s="1" t="s">
        <v>73</v>
      </c>
      <c r="D106" s="1" t="s">
        <v>102</v>
      </c>
      <c r="E106" s="50"/>
      <c r="F106" s="50"/>
      <c r="G106">
        <v>0</v>
      </c>
      <c r="J106" s="59">
        <f t="shared" si="17"/>
        <v>0</v>
      </c>
      <c r="K106" s="84">
        <f t="shared" si="16"/>
        <v>0</v>
      </c>
      <c r="L106" s="50"/>
      <c r="M106" s="50"/>
      <c r="N106" s="50"/>
      <c r="O106" s="50"/>
      <c r="P106" s="50"/>
      <c r="Q106" s="50"/>
      <c r="R106" s="50"/>
      <c r="S106" s="50"/>
    </row>
    <row r="107" spans="2:19" x14ac:dyDescent="0.35">
      <c r="B107" s="43" t="s">
        <v>23</v>
      </c>
      <c r="C107" s="1" t="s">
        <v>73</v>
      </c>
      <c r="D107" s="1" t="s">
        <v>104</v>
      </c>
      <c r="E107" s="50"/>
      <c r="F107" s="50"/>
      <c r="G107">
        <v>0</v>
      </c>
      <c r="J107" s="59">
        <f t="shared" si="17"/>
        <v>0</v>
      </c>
      <c r="K107" s="84">
        <f t="shared" si="16"/>
        <v>0</v>
      </c>
      <c r="L107" s="50"/>
      <c r="M107" s="50"/>
      <c r="N107" s="50"/>
      <c r="O107" s="50"/>
      <c r="P107" s="50"/>
      <c r="Q107" s="50"/>
      <c r="R107" s="50"/>
      <c r="S107" s="50"/>
    </row>
    <row r="108" spans="2:19" x14ac:dyDescent="0.35">
      <c r="B108" s="43" t="s">
        <v>23</v>
      </c>
      <c r="C108" s="1" t="s">
        <v>73</v>
      </c>
      <c r="D108" s="1" t="s">
        <v>106</v>
      </c>
      <c r="E108" s="50"/>
      <c r="F108" s="50"/>
      <c r="G108">
        <v>0</v>
      </c>
      <c r="J108" s="59">
        <f t="shared" si="17"/>
        <v>0</v>
      </c>
      <c r="K108" s="84">
        <f t="shared" si="16"/>
        <v>0</v>
      </c>
      <c r="L108" s="50"/>
      <c r="M108" s="50"/>
      <c r="N108" s="50"/>
      <c r="O108" s="50"/>
      <c r="P108" s="50"/>
      <c r="Q108" s="50"/>
      <c r="R108" s="50"/>
      <c r="S108" s="50"/>
    </row>
    <row r="109" spans="2:19" x14ac:dyDescent="0.35">
      <c r="B109" s="43" t="s">
        <v>23</v>
      </c>
      <c r="C109" s="1" t="s">
        <v>73</v>
      </c>
      <c r="D109" s="1" t="s">
        <v>108</v>
      </c>
      <c r="E109" s="50"/>
      <c r="F109" s="50"/>
      <c r="G109">
        <v>0</v>
      </c>
      <c r="J109" s="59">
        <f t="shared" si="17"/>
        <v>0</v>
      </c>
      <c r="K109" s="84">
        <f t="shared" si="16"/>
        <v>0</v>
      </c>
      <c r="L109" s="50"/>
      <c r="M109" s="50"/>
      <c r="N109" s="50"/>
      <c r="O109" s="50"/>
      <c r="P109" s="50"/>
      <c r="Q109" s="50"/>
      <c r="R109" s="50"/>
      <c r="S109" s="50"/>
    </row>
    <row r="110" spans="2:19" x14ac:dyDescent="0.35">
      <c r="B110" s="43" t="s">
        <v>23</v>
      </c>
      <c r="C110" s="1" t="s">
        <v>73</v>
      </c>
      <c r="D110" s="1" t="s">
        <v>110</v>
      </c>
      <c r="E110" s="50"/>
      <c r="F110" s="50"/>
      <c r="G110">
        <v>0</v>
      </c>
      <c r="J110" s="59">
        <f t="shared" si="17"/>
        <v>0</v>
      </c>
      <c r="K110" s="84">
        <f t="shared" si="16"/>
        <v>0</v>
      </c>
      <c r="L110" s="50"/>
      <c r="M110" s="50"/>
      <c r="N110" s="50"/>
      <c r="O110" s="50"/>
      <c r="P110" s="50"/>
      <c r="Q110" s="50"/>
      <c r="R110" s="50"/>
      <c r="S110" s="50"/>
    </row>
    <row r="111" spans="2:19" x14ac:dyDescent="0.35">
      <c r="B111" s="43" t="s">
        <v>23</v>
      </c>
      <c r="C111" s="1" t="s">
        <v>73</v>
      </c>
      <c r="D111" s="1" t="s">
        <v>112</v>
      </c>
      <c r="E111" s="50"/>
      <c r="F111" s="50"/>
      <c r="G111">
        <v>0</v>
      </c>
      <c r="J111" s="59">
        <f t="shared" si="17"/>
        <v>0</v>
      </c>
      <c r="K111" s="84">
        <f t="shared" si="16"/>
        <v>0</v>
      </c>
      <c r="L111" s="50"/>
      <c r="M111" s="50"/>
      <c r="N111" s="50"/>
      <c r="O111" s="50"/>
      <c r="P111" s="50"/>
      <c r="Q111" s="50"/>
      <c r="R111" s="50"/>
      <c r="S111" s="50"/>
    </row>
    <row r="112" spans="2:19" x14ac:dyDescent="0.35">
      <c r="B112" s="43" t="s">
        <v>23</v>
      </c>
      <c r="C112" s="1" t="s">
        <v>73</v>
      </c>
      <c r="D112" s="1" t="s">
        <v>114</v>
      </c>
      <c r="E112" s="50"/>
      <c r="F112" s="50"/>
      <c r="G112">
        <v>0</v>
      </c>
      <c r="H112" s="18">
        <v>210.3106185929737</v>
      </c>
      <c r="I112" s="18">
        <v>0</v>
      </c>
      <c r="J112" s="59">
        <f t="shared" si="17"/>
        <v>90.133122254131592</v>
      </c>
      <c r="K112" s="84">
        <f t="shared" si="16"/>
        <v>300.44374084710529</v>
      </c>
      <c r="L112" s="50"/>
      <c r="M112" s="50"/>
      <c r="N112" s="50"/>
      <c r="O112" s="50"/>
      <c r="P112" s="50"/>
      <c r="Q112" s="50"/>
      <c r="R112" s="50"/>
      <c r="S112" s="50"/>
    </row>
    <row r="113" spans="2:19" x14ac:dyDescent="0.35">
      <c r="B113" s="43" t="s">
        <v>23</v>
      </c>
      <c r="C113" s="1" t="s">
        <v>73</v>
      </c>
      <c r="D113" s="1" t="s">
        <v>116</v>
      </c>
      <c r="E113" s="50"/>
      <c r="F113" s="50"/>
      <c r="G113">
        <v>0</v>
      </c>
      <c r="J113" s="59">
        <f t="shared" si="17"/>
        <v>0</v>
      </c>
      <c r="K113" s="84">
        <f t="shared" si="16"/>
        <v>0</v>
      </c>
      <c r="L113" s="50"/>
      <c r="M113" s="50"/>
      <c r="N113" s="50"/>
      <c r="O113" s="50"/>
      <c r="P113" s="50"/>
      <c r="Q113" s="50"/>
      <c r="R113" s="50"/>
      <c r="S113" s="50"/>
    </row>
    <row r="114" spans="2:19" x14ac:dyDescent="0.35">
      <c r="B114" s="43" t="s">
        <v>23</v>
      </c>
      <c r="C114" s="1" t="s">
        <v>73</v>
      </c>
      <c r="D114" s="1" t="s">
        <v>117</v>
      </c>
      <c r="E114" s="50"/>
      <c r="F114" s="50"/>
      <c r="G114">
        <v>0</v>
      </c>
      <c r="J114" s="59">
        <f t="shared" si="17"/>
        <v>0</v>
      </c>
      <c r="K114" s="84">
        <f t="shared" si="16"/>
        <v>0</v>
      </c>
      <c r="L114" s="50"/>
      <c r="M114" s="50"/>
      <c r="N114" s="50"/>
      <c r="O114" s="50"/>
      <c r="P114" s="50"/>
      <c r="Q114" s="50"/>
      <c r="R114" s="50"/>
      <c r="S114" s="50"/>
    </row>
    <row r="115" spans="2:19" x14ac:dyDescent="0.35">
      <c r="B115" s="43" t="s">
        <v>23</v>
      </c>
      <c r="C115" s="1" t="s">
        <v>73</v>
      </c>
      <c r="D115" s="1" t="s">
        <v>119</v>
      </c>
      <c r="E115" s="44"/>
      <c r="G115">
        <v>0</v>
      </c>
      <c r="J115" s="59">
        <f t="shared" si="17"/>
        <v>0</v>
      </c>
      <c r="K115" s="84">
        <f t="shared" si="16"/>
        <v>0</v>
      </c>
      <c r="L115" s="50"/>
      <c r="M115" s="50"/>
      <c r="N115" s="50"/>
      <c r="O115" s="50"/>
      <c r="P115" s="50"/>
      <c r="Q115" s="50"/>
      <c r="R115" s="50"/>
      <c r="S115" s="50"/>
    </row>
    <row r="116" spans="2:19" x14ac:dyDescent="0.35">
      <c r="B116" s="43" t="s">
        <v>23</v>
      </c>
      <c r="C116" s="62" t="s">
        <v>121</v>
      </c>
      <c r="D116" s="19" t="s">
        <v>21</v>
      </c>
      <c r="E116" s="44">
        <f>SUM(E96:E115)</f>
        <v>5.64313678665496</v>
      </c>
      <c r="F116" s="44">
        <f t="shared" ref="F116:K116" si="18">SUM(F96:F115)</f>
        <v>30.864499999999996</v>
      </c>
      <c r="G116" s="44">
        <f t="shared" si="18"/>
        <v>124.15679999999999</v>
      </c>
      <c r="H116" s="18">
        <v>360.01577300000002</v>
      </c>
      <c r="I116" s="18">
        <v>0</v>
      </c>
      <c r="J116" s="72">
        <f t="shared" si="18"/>
        <v>223.14866133713784</v>
      </c>
      <c r="K116" s="72">
        <f t="shared" si="18"/>
        <v>743.82887112379274</v>
      </c>
      <c r="L116" s="50"/>
      <c r="M116" s="50"/>
      <c r="N116" s="50"/>
      <c r="O116" s="50"/>
      <c r="P116" s="50"/>
      <c r="Q116" s="50"/>
      <c r="R116" s="50"/>
      <c r="S116" s="50"/>
    </row>
    <row r="117" spans="2:19" x14ac:dyDescent="0.35">
      <c r="B117" s="43" t="s">
        <v>23</v>
      </c>
      <c r="C117" s="63" t="s">
        <v>122</v>
      </c>
      <c r="D117" s="64"/>
      <c r="E117" s="65">
        <v>0.78376899814652223</v>
      </c>
      <c r="F117" s="65">
        <v>1</v>
      </c>
      <c r="G117" s="65"/>
      <c r="H117" s="79">
        <v>6.6057939999999986</v>
      </c>
      <c r="I117" s="79">
        <v>0</v>
      </c>
      <c r="J117" s="80"/>
      <c r="K117" s="66">
        <f t="shared" si="12"/>
        <v>8.3895629981465198</v>
      </c>
      <c r="L117" s="50"/>
      <c r="M117" s="50"/>
      <c r="N117" s="50"/>
      <c r="O117" s="50"/>
      <c r="P117" s="50"/>
      <c r="Q117" s="50"/>
      <c r="R117" s="50"/>
      <c r="S117" s="50"/>
    </row>
    <row r="118" spans="2:19" x14ac:dyDescent="0.35">
      <c r="B118" s="43" t="s">
        <v>24</v>
      </c>
      <c r="C118" s="1" t="s">
        <v>69</v>
      </c>
      <c r="D118" s="1" t="s">
        <v>70</v>
      </c>
      <c r="E118" s="50"/>
      <c r="F118" s="58">
        <f>234.8901795+850.29+156.98</f>
        <v>1242.1601794999999</v>
      </c>
      <c r="G118">
        <v>0</v>
      </c>
      <c r="J118" s="59"/>
      <c r="K118" s="84">
        <f t="shared" ref="K118:K132" si="19">SUM(E118:J118)</f>
        <v>1242.1601794999999</v>
      </c>
      <c r="L118" s="50"/>
      <c r="M118" s="50"/>
      <c r="N118" s="50"/>
      <c r="O118" s="50"/>
      <c r="P118" s="50"/>
      <c r="Q118" s="50"/>
      <c r="R118" s="50"/>
      <c r="S118" s="50"/>
    </row>
    <row r="119" spans="2:19" x14ac:dyDescent="0.35">
      <c r="B119" s="43" t="s">
        <v>24</v>
      </c>
      <c r="C119" s="1" t="s">
        <v>69</v>
      </c>
      <c r="D119" s="1" t="s">
        <v>8</v>
      </c>
      <c r="E119" s="50"/>
      <c r="F119" s="50"/>
      <c r="G119">
        <v>0</v>
      </c>
      <c r="J119" s="59">
        <f t="shared" ref="J119:J132" si="20">0.3/0.7*SUM(E119:I119)</f>
        <v>0</v>
      </c>
      <c r="K119" s="84">
        <f t="shared" si="19"/>
        <v>0</v>
      </c>
      <c r="L119" s="50"/>
      <c r="M119" s="50"/>
      <c r="N119" s="50"/>
      <c r="O119" s="50"/>
      <c r="P119" s="50"/>
      <c r="Q119" s="50"/>
      <c r="R119" s="50"/>
      <c r="S119" s="50"/>
    </row>
    <row r="120" spans="2:19" x14ac:dyDescent="0.35">
      <c r="B120" s="43" t="s">
        <v>24</v>
      </c>
      <c r="C120" s="1" t="s">
        <v>69</v>
      </c>
      <c r="D120" s="1" t="s">
        <v>9</v>
      </c>
      <c r="E120" s="50"/>
      <c r="F120" s="50"/>
      <c r="G120">
        <v>0</v>
      </c>
      <c r="J120" s="59">
        <f t="shared" si="20"/>
        <v>0</v>
      </c>
      <c r="K120" s="84">
        <f t="shared" si="19"/>
        <v>0</v>
      </c>
      <c r="L120" s="50"/>
      <c r="M120" s="50"/>
      <c r="N120" s="50"/>
      <c r="O120" s="50"/>
      <c r="P120" s="50"/>
      <c r="Q120" s="50"/>
      <c r="R120" s="50"/>
      <c r="S120" s="50"/>
    </row>
    <row r="121" spans="2:19" x14ac:dyDescent="0.35">
      <c r="B121" s="43" t="s">
        <v>24</v>
      </c>
      <c r="C121" s="1" t="s">
        <v>69</v>
      </c>
      <c r="D121" s="1" t="s">
        <v>10</v>
      </c>
      <c r="E121" s="50"/>
      <c r="F121" s="58">
        <v>548.43471832500006</v>
      </c>
      <c r="G121">
        <v>572.39569999999981</v>
      </c>
      <c r="H121" s="18">
        <v>440.21715822806499</v>
      </c>
      <c r="I121" s="18">
        <v>191.79962646805961</v>
      </c>
      <c r="J121" s="59">
        <f t="shared" si="20"/>
        <v>751.22022986619618</v>
      </c>
      <c r="K121" s="84">
        <f t="shared" si="19"/>
        <v>2504.0674328873206</v>
      </c>
      <c r="L121" s="50"/>
      <c r="M121" s="50"/>
      <c r="N121" s="50"/>
      <c r="O121" s="50"/>
      <c r="P121" s="50"/>
      <c r="Q121" s="50"/>
      <c r="R121" s="50"/>
      <c r="S121" s="50"/>
    </row>
    <row r="122" spans="2:19" x14ac:dyDescent="0.35">
      <c r="B122" s="43" t="s">
        <v>24</v>
      </c>
      <c r="C122" s="1" t="s">
        <v>69</v>
      </c>
      <c r="D122" s="1" t="s">
        <v>11</v>
      </c>
      <c r="E122" s="50"/>
      <c r="F122" s="58">
        <v>101.24948646</v>
      </c>
      <c r="G122">
        <v>0</v>
      </c>
      <c r="J122" s="59">
        <f t="shared" si="20"/>
        <v>43.392637054285714</v>
      </c>
      <c r="K122" s="84">
        <f t="shared" si="19"/>
        <v>144.64212351428571</v>
      </c>
    </row>
    <row r="123" spans="2:19" x14ac:dyDescent="0.35">
      <c r="B123" s="43" t="s">
        <v>24</v>
      </c>
      <c r="C123" s="1" t="s">
        <v>69</v>
      </c>
      <c r="D123" s="1" t="s">
        <v>12</v>
      </c>
      <c r="E123" s="50"/>
      <c r="F123" s="50"/>
      <c r="G123">
        <v>0</v>
      </c>
      <c r="J123" s="59">
        <f t="shared" si="20"/>
        <v>0</v>
      </c>
      <c r="K123" s="84">
        <f t="shared" si="19"/>
        <v>0</v>
      </c>
      <c r="L123" s="44"/>
      <c r="M123" s="44"/>
      <c r="N123" s="44"/>
      <c r="O123" s="44"/>
      <c r="P123" s="44"/>
      <c r="Q123" s="44"/>
      <c r="R123" s="44"/>
      <c r="S123" s="44"/>
    </row>
    <row r="124" spans="2:19" x14ac:dyDescent="0.35">
      <c r="B124" s="43" t="s">
        <v>24</v>
      </c>
      <c r="C124" s="1" t="s">
        <v>69</v>
      </c>
      <c r="D124" s="1" t="s">
        <v>20</v>
      </c>
      <c r="E124" s="50">
        <f>7.2*E154</f>
        <v>244.87199999999999</v>
      </c>
      <c r="F124" s="68">
        <v>18.872000000000003</v>
      </c>
      <c r="G124">
        <v>140.2559</v>
      </c>
      <c r="H124" s="18">
        <v>57.424999999999997</v>
      </c>
      <c r="I124" s="18">
        <v>14.050091999999999</v>
      </c>
      <c r="J124" s="59">
        <f t="shared" si="20"/>
        <v>203.77499657142857</v>
      </c>
      <c r="K124" s="84">
        <f t="shared" si="19"/>
        <v>679.2499885714285</v>
      </c>
      <c r="L124" s="50"/>
      <c r="M124" s="50"/>
      <c r="N124" s="50"/>
      <c r="O124" s="50"/>
      <c r="P124" s="50"/>
      <c r="Q124" s="50"/>
      <c r="R124" s="50"/>
      <c r="S124" s="50"/>
    </row>
    <row r="125" spans="2:19" x14ac:dyDescent="0.35">
      <c r="B125" s="43" t="s">
        <v>24</v>
      </c>
      <c r="C125" s="1" t="s">
        <v>69</v>
      </c>
      <c r="D125" s="1" t="s">
        <v>13</v>
      </c>
      <c r="E125" s="50"/>
      <c r="F125" s="50"/>
      <c r="G125">
        <v>0</v>
      </c>
      <c r="J125" s="59">
        <f t="shared" si="20"/>
        <v>0</v>
      </c>
      <c r="K125" s="84">
        <f t="shared" si="19"/>
        <v>0</v>
      </c>
      <c r="L125" s="50"/>
      <c r="M125" s="50"/>
      <c r="N125" s="50"/>
      <c r="O125" s="50"/>
      <c r="P125" s="50"/>
      <c r="Q125" s="50"/>
      <c r="R125" s="50"/>
      <c r="S125" s="50"/>
    </row>
    <row r="126" spans="2:19" x14ac:dyDescent="0.35">
      <c r="B126" s="43" t="s">
        <v>24</v>
      </c>
      <c r="C126" s="1" t="s">
        <v>69</v>
      </c>
      <c r="D126" s="1" t="s">
        <v>14</v>
      </c>
      <c r="E126" s="50"/>
      <c r="F126" s="50"/>
      <c r="G126">
        <v>0</v>
      </c>
      <c r="J126" s="59">
        <f t="shared" si="20"/>
        <v>0</v>
      </c>
      <c r="K126" s="84">
        <f t="shared" si="19"/>
        <v>0</v>
      </c>
      <c r="L126" s="50"/>
      <c r="M126" s="50"/>
      <c r="N126" s="50"/>
      <c r="O126" s="50"/>
      <c r="P126" s="50"/>
      <c r="Q126" s="50"/>
      <c r="R126" s="50"/>
      <c r="S126" s="50"/>
    </row>
    <row r="127" spans="2:19" x14ac:dyDescent="0.35">
      <c r="B127" s="43" t="s">
        <v>24</v>
      </c>
      <c r="C127" s="1" t="s">
        <v>69</v>
      </c>
      <c r="D127" s="1" t="s">
        <v>15</v>
      </c>
      <c r="E127" s="50"/>
      <c r="F127" s="50"/>
      <c r="G127">
        <v>0</v>
      </c>
      <c r="J127" s="59">
        <f t="shared" si="20"/>
        <v>0</v>
      </c>
      <c r="K127" s="84">
        <f t="shared" si="19"/>
        <v>0</v>
      </c>
      <c r="L127" s="50"/>
      <c r="M127" s="50"/>
      <c r="N127" s="50"/>
      <c r="O127" s="50"/>
      <c r="P127" s="50"/>
      <c r="Q127" s="50"/>
      <c r="R127" s="50"/>
      <c r="S127" s="50"/>
    </row>
    <row r="128" spans="2:19" x14ac:dyDescent="0.35">
      <c r="B128" s="43" t="s">
        <v>24</v>
      </c>
      <c r="C128" s="1" t="s">
        <v>69</v>
      </c>
      <c r="D128" s="1" t="s">
        <v>16</v>
      </c>
      <c r="E128" s="50"/>
      <c r="F128" s="58">
        <v>151.50416577750002</v>
      </c>
      <c r="G128">
        <v>0</v>
      </c>
      <c r="H128" s="18">
        <v>133.539232641448</v>
      </c>
      <c r="I128" s="18">
        <v>58.182136840272172</v>
      </c>
      <c r="J128" s="59">
        <f t="shared" si="20"/>
        <v>147.09665796823722</v>
      </c>
      <c r="K128" s="84">
        <f t="shared" si="19"/>
        <v>490.32219322745743</v>
      </c>
      <c r="L128" s="50"/>
      <c r="M128" s="50"/>
      <c r="N128" s="50"/>
      <c r="O128" s="50"/>
      <c r="P128" s="50"/>
      <c r="Q128" s="50"/>
      <c r="R128" s="50"/>
      <c r="S128" s="50"/>
    </row>
    <row r="129" spans="2:19" x14ac:dyDescent="0.35">
      <c r="B129" s="43" t="s">
        <v>24</v>
      </c>
      <c r="C129" s="1" t="s">
        <v>69</v>
      </c>
      <c r="D129" s="1" t="s">
        <v>17</v>
      </c>
      <c r="E129" s="50"/>
      <c r="F129" s="50"/>
      <c r="G129">
        <v>0</v>
      </c>
      <c r="H129" s="18">
        <v>57.918609130486942</v>
      </c>
      <c r="I129" s="18">
        <v>25.234744691668229</v>
      </c>
      <c r="J129" s="59">
        <f t="shared" si="20"/>
        <v>35.637151638066506</v>
      </c>
      <c r="K129" s="84">
        <f t="shared" si="19"/>
        <v>118.79050546022168</v>
      </c>
      <c r="L129" s="50"/>
      <c r="M129" s="50"/>
      <c r="N129" s="50"/>
      <c r="O129" s="50"/>
      <c r="P129" s="50"/>
      <c r="Q129" s="50"/>
      <c r="R129" s="50"/>
      <c r="S129" s="50"/>
    </row>
    <row r="130" spans="2:19" x14ac:dyDescent="0.35">
      <c r="B130" s="43" t="s">
        <v>24</v>
      </c>
      <c r="C130" s="1" t="s">
        <v>69</v>
      </c>
      <c r="D130" s="1" t="s">
        <v>18</v>
      </c>
      <c r="E130" s="50"/>
      <c r="F130" s="50"/>
      <c r="G130">
        <v>0</v>
      </c>
      <c r="J130" s="59">
        <f t="shared" si="20"/>
        <v>0</v>
      </c>
      <c r="K130" s="84">
        <f t="shared" si="19"/>
        <v>0</v>
      </c>
      <c r="L130" s="50"/>
      <c r="M130" s="50"/>
      <c r="N130" s="50"/>
      <c r="O130" s="50"/>
      <c r="P130" s="50"/>
      <c r="Q130" s="50"/>
      <c r="R130" s="50"/>
      <c r="S130" s="50"/>
    </row>
    <row r="131" spans="2:19" x14ac:dyDescent="0.35">
      <c r="B131" s="43" t="s">
        <v>24</v>
      </c>
      <c r="C131" s="1" t="s">
        <v>69</v>
      </c>
      <c r="D131" s="1" t="s">
        <v>19</v>
      </c>
      <c r="E131" s="50"/>
      <c r="F131" s="50"/>
      <c r="G131">
        <v>0</v>
      </c>
      <c r="J131" s="59">
        <f t="shared" si="20"/>
        <v>0</v>
      </c>
      <c r="K131" s="84">
        <f t="shared" si="19"/>
        <v>0</v>
      </c>
      <c r="L131" s="50"/>
      <c r="M131" s="50"/>
      <c r="N131" s="50"/>
      <c r="O131" s="50"/>
      <c r="P131" s="50"/>
      <c r="Q131" s="50"/>
      <c r="R131" s="50"/>
      <c r="S131" s="50"/>
    </row>
    <row r="132" spans="2:19" x14ac:dyDescent="0.35">
      <c r="B132" s="43" t="s">
        <v>24</v>
      </c>
      <c r="C132" s="1" t="s">
        <v>69</v>
      </c>
      <c r="D132" s="1" t="s">
        <v>56</v>
      </c>
      <c r="E132" s="44"/>
      <c r="G132">
        <v>0</v>
      </c>
      <c r="J132" s="59">
        <f t="shared" si="20"/>
        <v>0</v>
      </c>
      <c r="K132" s="84">
        <f t="shared" si="19"/>
        <v>0</v>
      </c>
      <c r="L132" s="50"/>
      <c r="M132" s="50"/>
      <c r="N132" s="50"/>
      <c r="O132" s="50"/>
      <c r="P132" s="50"/>
      <c r="Q132" s="50"/>
      <c r="R132" s="50"/>
      <c r="S132" s="50"/>
    </row>
    <row r="133" spans="2:19" x14ac:dyDescent="0.35">
      <c r="B133" s="43" t="s">
        <v>24</v>
      </c>
      <c r="C133" s="1" t="s">
        <v>69</v>
      </c>
      <c r="D133" s="1" t="s">
        <v>82</v>
      </c>
      <c r="E133" s="44">
        <f>SUM(E118:E132)</f>
        <v>244.87199999999999</v>
      </c>
      <c r="F133" s="44">
        <f>SUM(F119:F132)</f>
        <v>820.0603705625</v>
      </c>
      <c r="G133" s="44">
        <f t="shared" ref="G133" si="21">SUM(G118:G132)</f>
        <v>712.6515999999998</v>
      </c>
      <c r="H133" s="18">
        <v>689.1</v>
      </c>
      <c r="I133" s="18">
        <v>289.26659999999998</v>
      </c>
      <c r="J133" s="59">
        <f>0.3/0.7*SUM(E133:I133)</f>
        <v>1181.1216730982142</v>
      </c>
      <c r="K133" s="72">
        <f t="shared" ref="K133:K152" si="22">SUM(E133:J133)</f>
        <v>3937.0722436607139</v>
      </c>
      <c r="L133" s="50"/>
      <c r="M133" s="50"/>
      <c r="N133" s="50"/>
      <c r="O133" s="50"/>
      <c r="P133" s="50"/>
      <c r="Q133" s="50"/>
      <c r="R133" s="50"/>
      <c r="S133" s="50"/>
    </row>
    <row r="134" spans="2:19" x14ac:dyDescent="0.35">
      <c r="B134" s="43" t="s">
        <v>24</v>
      </c>
      <c r="C134" s="1" t="s">
        <v>73</v>
      </c>
      <c r="D134" s="1" t="s">
        <v>84</v>
      </c>
      <c r="E134" s="44"/>
      <c r="F134" s="58">
        <v>301.85166667500005</v>
      </c>
      <c r="G134">
        <v>705.0702</v>
      </c>
      <c r="J134" s="59">
        <f t="shared" ref="J134:J152" si="23">0.3/0.7*SUM(E134:I134)</f>
        <v>431.53794286071434</v>
      </c>
      <c r="K134" s="84">
        <f t="shared" si="22"/>
        <v>1438.4598095357144</v>
      </c>
      <c r="L134" s="50"/>
      <c r="M134" s="50"/>
      <c r="N134" s="50"/>
      <c r="O134" s="50"/>
      <c r="P134" s="50"/>
      <c r="Q134" s="50"/>
      <c r="R134" s="50"/>
      <c r="S134" s="50"/>
    </row>
    <row r="135" spans="2:19" x14ac:dyDescent="0.35">
      <c r="B135" s="43" t="s">
        <v>24</v>
      </c>
      <c r="C135" s="1" t="s">
        <v>73</v>
      </c>
      <c r="D135" s="1" t="s">
        <v>86</v>
      </c>
      <c r="E135" s="50"/>
      <c r="F135" s="50"/>
      <c r="G135">
        <v>0</v>
      </c>
      <c r="J135" s="59">
        <f t="shared" si="23"/>
        <v>0</v>
      </c>
      <c r="K135" s="84">
        <f t="shared" si="22"/>
        <v>0</v>
      </c>
      <c r="L135" s="50"/>
      <c r="M135" s="50"/>
      <c r="N135" s="50"/>
      <c r="O135" s="50"/>
      <c r="P135" s="50"/>
      <c r="Q135" s="50"/>
      <c r="R135" s="50"/>
      <c r="S135" s="50"/>
    </row>
    <row r="136" spans="2:19" x14ac:dyDescent="0.35">
      <c r="B136" s="43" t="s">
        <v>24</v>
      </c>
      <c r="C136" s="1" t="s">
        <v>73</v>
      </c>
      <c r="D136" s="1" t="s">
        <v>88</v>
      </c>
      <c r="E136" s="50"/>
      <c r="F136" s="50"/>
      <c r="G136">
        <v>0</v>
      </c>
      <c r="H136" s="18">
        <v>0</v>
      </c>
      <c r="I136" s="18">
        <v>0</v>
      </c>
      <c r="J136" s="59">
        <f t="shared" si="23"/>
        <v>0</v>
      </c>
      <c r="K136" s="84">
        <f t="shared" si="22"/>
        <v>0</v>
      </c>
      <c r="L136" s="50"/>
      <c r="M136" s="50"/>
      <c r="N136" s="50"/>
      <c r="O136" s="50"/>
      <c r="P136" s="50"/>
      <c r="Q136" s="50"/>
      <c r="R136" s="50"/>
      <c r="S136" s="50"/>
    </row>
    <row r="137" spans="2:19" x14ac:dyDescent="0.35">
      <c r="B137" s="43" t="s">
        <v>24</v>
      </c>
      <c r="C137" s="1" t="s">
        <v>73</v>
      </c>
      <c r="D137" s="1" t="s">
        <v>90</v>
      </c>
      <c r="E137" s="50"/>
      <c r="F137" s="50"/>
      <c r="G137">
        <v>0</v>
      </c>
      <c r="J137" s="59">
        <f t="shared" si="23"/>
        <v>0</v>
      </c>
      <c r="K137" s="84">
        <f t="shared" si="22"/>
        <v>0</v>
      </c>
      <c r="L137" s="50"/>
      <c r="M137" s="50"/>
      <c r="N137" s="50"/>
      <c r="O137" s="50"/>
      <c r="P137" s="50"/>
      <c r="Q137" s="50"/>
      <c r="R137" s="50"/>
      <c r="S137" s="50"/>
    </row>
    <row r="138" spans="2:19" x14ac:dyDescent="0.35">
      <c r="B138" s="43" t="s">
        <v>24</v>
      </c>
      <c r="C138" s="1" t="s">
        <v>73</v>
      </c>
      <c r="D138" s="1" t="s">
        <v>92</v>
      </c>
      <c r="E138" s="50"/>
      <c r="F138" s="58">
        <v>55.726461539999988</v>
      </c>
      <c r="G138">
        <v>0</v>
      </c>
      <c r="J138" s="59">
        <f t="shared" si="23"/>
        <v>23.882769231428568</v>
      </c>
      <c r="K138" s="84">
        <f t="shared" si="22"/>
        <v>79.609230771428557</v>
      </c>
      <c r="L138" s="50"/>
      <c r="M138" s="50"/>
      <c r="N138" s="50"/>
      <c r="O138" s="50"/>
      <c r="P138" s="50"/>
      <c r="Q138" s="50"/>
      <c r="R138" s="50"/>
      <c r="S138" s="50"/>
    </row>
    <row r="139" spans="2:19" x14ac:dyDescent="0.35">
      <c r="B139" s="43" t="s">
        <v>24</v>
      </c>
      <c r="C139" s="1" t="s">
        <v>73</v>
      </c>
      <c r="D139" s="1" t="s">
        <v>94</v>
      </c>
      <c r="E139" s="50"/>
      <c r="F139" s="50"/>
      <c r="G139">
        <v>0</v>
      </c>
      <c r="H139" s="18">
        <v>2134.71225479655</v>
      </c>
      <c r="I139" s="18">
        <v>1536.16756246864</v>
      </c>
      <c r="J139" s="59">
        <f t="shared" si="23"/>
        <v>1573.2342073993673</v>
      </c>
      <c r="K139" s="84">
        <f t="shared" si="22"/>
        <v>5244.1140246645573</v>
      </c>
      <c r="L139" s="50"/>
      <c r="M139" s="50"/>
      <c r="N139" s="50"/>
      <c r="O139" s="50"/>
      <c r="P139" s="50"/>
      <c r="Q139" s="50"/>
      <c r="R139" s="50"/>
      <c r="S139" s="50"/>
    </row>
    <row r="140" spans="2:19" x14ac:dyDescent="0.35">
      <c r="B140" s="43" t="s">
        <v>24</v>
      </c>
      <c r="C140" s="1" t="s">
        <v>73</v>
      </c>
      <c r="D140" s="1" t="s">
        <v>96</v>
      </c>
      <c r="F140" s="58">
        <v>83.386013722499996</v>
      </c>
      <c r="G140">
        <v>0</v>
      </c>
      <c r="J140" s="59">
        <f t="shared" si="23"/>
        <v>35.736863023928571</v>
      </c>
      <c r="K140" s="84">
        <f t="shared" si="22"/>
        <v>119.12287674642857</v>
      </c>
      <c r="L140" s="50"/>
      <c r="M140" s="50"/>
      <c r="N140" s="50"/>
      <c r="O140" s="50"/>
      <c r="P140" s="50"/>
      <c r="Q140" s="50"/>
      <c r="R140" s="50"/>
      <c r="S140" s="50"/>
    </row>
    <row r="141" spans="2:19" x14ac:dyDescent="0.35">
      <c r="B141" s="43" t="s">
        <v>24</v>
      </c>
      <c r="C141" s="1" t="s">
        <v>73</v>
      </c>
      <c r="D141" s="1" t="s">
        <v>98</v>
      </c>
      <c r="E141" s="50"/>
      <c r="F141" s="50"/>
      <c r="G141">
        <v>0</v>
      </c>
      <c r="J141" s="59">
        <f t="shared" si="23"/>
        <v>0</v>
      </c>
      <c r="K141" s="84">
        <f t="shared" si="22"/>
        <v>0</v>
      </c>
      <c r="L141" s="50"/>
      <c r="M141" s="50"/>
      <c r="N141" s="50"/>
      <c r="O141" s="50"/>
      <c r="P141" s="50"/>
      <c r="Q141" s="50"/>
      <c r="R141" s="50"/>
      <c r="S141" s="50"/>
    </row>
    <row r="142" spans="2:19" x14ac:dyDescent="0.35">
      <c r="B142" s="43" t="s">
        <v>24</v>
      </c>
      <c r="C142" s="1" t="s">
        <v>73</v>
      </c>
      <c r="D142" s="1" t="s">
        <v>100</v>
      </c>
      <c r="E142" s="50"/>
      <c r="F142" s="50"/>
      <c r="G142">
        <v>0</v>
      </c>
      <c r="J142" s="59">
        <f t="shared" si="23"/>
        <v>0</v>
      </c>
      <c r="K142" s="84">
        <f t="shared" si="22"/>
        <v>0</v>
      </c>
    </row>
    <row r="143" spans="2:19" x14ac:dyDescent="0.35">
      <c r="B143" s="43" t="s">
        <v>24</v>
      </c>
      <c r="C143" s="1" t="s">
        <v>73</v>
      </c>
      <c r="D143" s="1" t="s">
        <v>102</v>
      </c>
      <c r="E143" s="50"/>
      <c r="F143" s="50"/>
      <c r="G143">
        <v>0</v>
      </c>
      <c r="J143" s="59">
        <f t="shared" si="23"/>
        <v>0</v>
      </c>
      <c r="K143" s="84">
        <f t="shared" si="22"/>
        <v>0</v>
      </c>
      <c r="L143" s="44"/>
      <c r="M143" s="44"/>
      <c r="N143" s="44"/>
      <c r="O143" s="44"/>
      <c r="P143" s="44"/>
      <c r="Q143" s="44"/>
      <c r="R143" s="44"/>
      <c r="S143" s="44"/>
    </row>
    <row r="144" spans="2:19" x14ac:dyDescent="0.35">
      <c r="B144" s="43" t="s">
        <v>24</v>
      </c>
      <c r="C144" s="1" t="s">
        <v>73</v>
      </c>
      <c r="D144" s="1" t="s">
        <v>104</v>
      </c>
      <c r="E144" s="50"/>
      <c r="F144" s="50"/>
      <c r="G144">
        <v>0</v>
      </c>
      <c r="J144" s="59">
        <f t="shared" si="23"/>
        <v>0</v>
      </c>
      <c r="K144" s="84">
        <f t="shared" si="22"/>
        <v>0</v>
      </c>
      <c r="L144" s="50"/>
      <c r="M144" s="50"/>
      <c r="N144" s="50"/>
      <c r="O144" s="50"/>
      <c r="P144" s="50"/>
      <c r="Q144" s="50"/>
      <c r="R144" s="50"/>
      <c r="S144" s="50"/>
    </row>
    <row r="145" spans="2:19" x14ac:dyDescent="0.35">
      <c r="B145" s="43" t="s">
        <v>24</v>
      </c>
      <c r="C145" s="1" t="s">
        <v>73</v>
      </c>
      <c r="D145" s="1" t="s">
        <v>106</v>
      </c>
      <c r="E145" s="50"/>
      <c r="F145" s="50"/>
      <c r="G145">
        <v>0</v>
      </c>
      <c r="J145" s="59">
        <f t="shared" si="23"/>
        <v>0</v>
      </c>
      <c r="K145" s="84">
        <f t="shared" si="22"/>
        <v>0</v>
      </c>
      <c r="L145" s="50"/>
      <c r="M145" s="50"/>
      <c r="N145" s="50"/>
      <c r="O145" s="50"/>
      <c r="P145" s="50"/>
      <c r="Q145" s="50"/>
      <c r="R145" s="50"/>
      <c r="S145" s="50"/>
    </row>
    <row r="146" spans="2:19" x14ac:dyDescent="0.35">
      <c r="B146" s="43" t="s">
        <v>24</v>
      </c>
      <c r="C146" s="1" t="s">
        <v>73</v>
      </c>
      <c r="D146" s="1" t="s">
        <v>108</v>
      </c>
      <c r="E146" s="50"/>
      <c r="F146" s="50"/>
      <c r="G146">
        <v>0</v>
      </c>
      <c r="J146" s="59">
        <f t="shared" si="23"/>
        <v>0</v>
      </c>
      <c r="K146" s="84">
        <f t="shared" si="22"/>
        <v>0</v>
      </c>
      <c r="L146" s="50"/>
      <c r="M146" s="50"/>
      <c r="N146" s="50"/>
      <c r="O146" s="50"/>
      <c r="P146" s="50"/>
      <c r="Q146" s="50"/>
      <c r="R146" s="50"/>
      <c r="S146" s="50"/>
    </row>
    <row r="147" spans="2:19" x14ac:dyDescent="0.35">
      <c r="B147" s="43" t="s">
        <v>24</v>
      </c>
      <c r="C147" s="1" t="s">
        <v>73</v>
      </c>
      <c r="D147" s="1" t="s">
        <v>110</v>
      </c>
      <c r="E147" s="50"/>
      <c r="F147" s="50"/>
      <c r="G147">
        <v>0</v>
      </c>
      <c r="J147" s="59">
        <f t="shared" si="23"/>
        <v>0</v>
      </c>
      <c r="K147" s="84">
        <f t="shared" si="22"/>
        <v>0</v>
      </c>
      <c r="L147" s="50"/>
      <c r="M147" s="50"/>
      <c r="N147" s="50"/>
      <c r="O147" s="50"/>
      <c r="P147" s="50"/>
      <c r="Q147" s="50"/>
      <c r="R147" s="50"/>
      <c r="S147" s="50"/>
    </row>
    <row r="148" spans="2:19" x14ac:dyDescent="0.35">
      <c r="B148" s="43" t="s">
        <v>24</v>
      </c>
      <c r="C148" s="1" t="s">
        <v>73</v>
      </c>
      <c r="D148" s="1" t="s">
        <v>112</v>
      </c>
      <c r="E148" s="50"/>
      <c r="F148" s="50"/>
      <c r="G148">
        <v>0</v>
      </c>
      <c r="J148" s="59">
        <f t="shared" si="23"/>
        <v>0</v>
      </c>
      <c r="K148" s="84">
        <f t="shared" si="22"/>
        <v>0</v>
      </c>
      <c r="L148" s="50"/>
      <c r="M148" s="50"/>
      <c r="N148" s="50"/>
      <c r="O148" s="50"/>
      <c r="P148" s="50"/>
      <c r="Q148" s="50"/>
      <c r="R148" s="50"/>
      <c r="S148" s="50"/>
    </row>
    <row r="149" spans="2:19" x14ac:dyDescent="0.35">
      <c r="B149" s="43" t="s">
        <v>24</v>
      </c>
      <c r="C149" s="1" t="s">
        <v>73</v>
      </c>
      <c r="D149" s="1" t="s">
        <v>114</v>
      </c>
      <c r="E149" s="50"/>
      <c r="F149" s="50"/>
      <c r="G149">
        <v>0</v>
      </c>
      <c r="H149" s="18">
        <v>305.85024520345019</v>
      </c>
      <c r="I149" s="18">
        <v>220.09393753135981</v>
      </c>
      <c r="J149" s="59">
        <f t="shared" si="23"/>
        <v>225.40464974349004</v>
      </c>
      <c r="K149" s="84">
        <f t="shared" si="22"/>
        <v>751.3488324783001</v>
      </c>
      <c r="L149" s="50"/>
      <c r="M149" s="50"/>
      <c r="N149" s="50"/>
      <c r="O149" s="50"/>
      <c r="P149" s="50"/>
      <c r="Q149" s="50"/>
      <c r="R149" s="50"/>
      <c r="S149" s="50"/>
    </row>
    <row r="150" spans="2:19" x14ac:dyDescent="0.35">
      <c r="B150" s="43" t="s">
        <v>24</v>
      </c>
      <c r="C150" s="1" t="s">
        <v>73</v>
      </c>
      <c r="D150" s="1" t="s">
        <v>116</v>
      </c>
      <c r="E150" s="50"/>
      <c r="F150" s="50"/>
      <c r="G150">
        <v>0</v>
      </c>
      <c r="J150" s="59">
        <f t="shared" si="23"/>
        <v>0</v>
      </c>
      <c r="K150" s="84">
        <f t="shared" si="22"/>
        <v>0</v>
      </c>
      <c r="L150" s="50"/>
      <c r="M150" s="50"/>
      <c r="N150" s="50"/>
      <c r="O150" s="50"/>
      <c r="P150" s="50"/>
      <c r="Q150" s="50"/>
      <c r="R150" s="50"/>
      <c r="S150" s="50"/>
    </row>
    <row r="151" spans="2:19" x14ac:dyDescent="0.35">
      <c r="B151" s="43" t="s">
        <v>24</v>
      </c>
      <c r="C151" s="1" t="s">
        <v>73</v>
      </c>
      <c r="D151" s="1" t="s">
        <v>117</v>
      </c>
      <c r="E151" s="50"/>
      <c r="F151" s="50"/>
      <c r="G151">
        <v>0</v>
      </c>
      <c r="J151" s="59">
        <f t="shared" si="23"/>
        <v>0</v>
      </c>
      <c r="K151" s="84">
        <f t="shared" si="22"/>
        <v>0</v>
      </c>
      <c r="L151" s="50"/>
      <c r="M151" s="50"/>
      <c r="N151" s="50"/>
      <c r="O151" s="50"/>
      <c r="P151" s="50"/>
      <c r="Q151" s="50"/>
      <c r="R151" s="50"/>
      <c r="S151" s="50"/>
    </row>
    <row r="152" spans="2:19" x14ac:dyDescent="0.35">
      <c r="B152" s="43" t="s">
        <v>24</v>
      </c>
      <c r="C152" s="1" t="s">
        <v>73</v>
      </c>
      <c r="D152" s="1" t="s">
        <v>119</v>
      </c>
      <c r="E152" s="44"/>
      <c r="G152">
        <v>0</v>
      </c>
      <c r="J152" s="59">
        <f t="shared" si="23"/>
        <v>0</v>
      </c>
      <c r="K152" s="84">
        <f t="shared" si="22"/>
        <v>0</v>
      </c>
      <c r="L152" s="50"/>
      <c r="M152" s="50"/>
      <c r="N152" s="50"/>
      <c r="O152" s="50"/>
      <c r="P152" s="50"/>
      <c r="Q152" s="50"/>
      <c r="R152" s="50"/>
      <c r="S152" s="50"/>
    </row>
    <row r="153" spans="2:19" x14ac:dyDescent="0.35">
      <c r="B153" s="43" t="s">
        <v>24</v>
      </c>
      <c r="C153" s="62" t="s">
        <v>121</v>
      </c>
      <c r="D153" s="19" t="s">
        <v>21</v>
      </c>
      <c r="E153" s="44">
        <f>SUM(E133:E152)</f>
        <v>244.87199999999999</v>
      </c>
      <c r="F153" s="44">
        <f t="shared" ref="F153:G153" si="24">SUM(F133:F152)</f>
        <v>1261.0245124999999</v>
      </c>
      <c r="G153" s="44">
        <f t="shared" si="24"/>
        <v>1417.7217999999998</v>
      </c>
      <c r="H153" s="18">
        <v>3129.6624999999999</v>
      </c>
      <c r="I153" s="18">
        <v>2045.5281</v>
      </c>
      <c r="J153" s="72">
        <f>SUM(J133:J152)</f>
        <v>3470.9181053571428</v>
      </c>
      <c r="K153" s="72">
        <f>SUM(K133:K152)</f>
        <v>11569.727017857143</v>
      </c>
      <c r="L153" s="50"/>
      <c r="M153" s="50"/>
      <c r="N153" s="50"/>
      <c r="O153" s="50"/>
      <c r="P153" s="50"/>
      <c r="Q153" s="50"/>
      <c r="R153" s="50"/>
      <c r="S153" s="50"/>
    </row>
    <row r="154" spans="2:19" x14ac:dyDescent="0.35">
      <c r="B154" s="43" t="s">
        <v>24</v>
      </c>
      <c r="C154" s="63" t="s">
        <v>122</v>
      </c>
      <c r="D154" s="64"/>
      <c r="E154" s="65">
        <v>34.01</v>
      </c>
      <c r="F154" s="65">
        <v>33.700000000000003</v>
      </c>
      <c r="G154" s="65"/>
      <c r="H154" s="79">
        <v>57.424999999999997</v>
      </c>
      <c r="I154" s="79">
        <v>41.323800000000013</v>
      </c>
      <c r="J154" s="80"/>
      <c r="K154" s="66">
        <f>SUM(E154:I154)</f>
        <v>166.45880000000002</v>
      </c>
      <c r="L154" s="50"/>
      <c r="M154" s="50"/>
      <c r="N154" s="50"/>
      <c r="O154" s="50"/>
      <c r="P154" s="50"/>
      <c r="Q154" s="50"/>
      <c r="R154" s="50"/>
      <c r="S154" s="50"/>
    </row>
    <row r="155" spans="2:19" x14ac:dyDescent="0.35">
      <c r="B155" s="43" t="s">
        <v>25</v>
      </c>
      <c r="C155" s="1" t="s">
        <v>69</v>
      </c>
      <c r="D155" s="1" t="s">
        <v>70</v>
      </c>
      <c r="E155" s="50"/>
      <c r="F155" s="58">
        <v>236.3751</v>
      </c>
      <c r="G155">
        <v>0</v>
      </c>
      <c r="J155" s="59"/>
      <c r="K155" s="84">
        <f t="shared" ref="K155:K169" si="25">SUM(E155:J155)</f>
        <v>236.3751</v>
      </c>
      <c r="L155" s="50"/>
      <c r="M155" s="50"/>
      <c r="N155" s="50"/>
      <c r="O155" s="50"/>
      <c r="P155" s="50"/>
      <c r="Q155" s="50"/>
      <c r="R155" s="50"/>
      <c r="S155" s="50"/>
    </row>
    <row r="156" spans="2:19" x14ac:dyDescent="0.35">
      <c r="B156" s="43" t="s">
        <v>25</v>
      </c>
      <c r="C156" s="1" t="s">
        <v>69</v>
      </c>
      <c r="D156" s="1" t="s">
        <v>8</v>
      </c>
      <c r="E156" s="50"/>
      <c r="F156" s="50"/>
      <c r="G156">
        <v>0</v>
      </c>
      <c r="J156" s="59">
        <f t="shared" ref="J156:J169" si="26">0.3/0.7*SUM(E156:I156)</f>
        <v>0</v>
      </c>
      <c r="K156" s="84">
        <f t="shared" si="25"/>
        <v>0</v>
      </c>
      <c r="L156" s="50"/>
      <c r="M156" s="50"/>
      <c r="N156" s="50"/>
      <c r="O156" s="50"/>
      <c r="P156" s="50"/>
      <c r="Q156" s="50"/>
      <c r="R156" s="50"/>
      <c r="S156" s="50"/>
    </row>
    <row r="157" spans="2:19" x14ac:dyDescent="0.35">
      <c r="B157" s="43" t="s">
        <v>25</v>
      </c>
      <c r="C157" s="1" t="s">
        <v>69</v>
      </c>
      <c r="D157" s="1" t="s">
        <v>9</v>
      </c>
      <c r="E157" s="50"/>
      <c r="F157" s="50"/>
      <c r="G157">
        <v>0</v>
      </c>
      <c r="J157" s="59">
        <f t="shared" si="26"/>
        <v>0</v>
      </c>
      <c r="K157" s="84">
        <f t="shared" si="25"/>
        <v>0</v>
      </c>
      <c r="L157" s="50"/>
      <c r="M157" s="50"/>
      <c r="N157" s="50"/>
      <c r="O157" s="50"/>
      <c r="P157" s="50"/>
      <c r="Q157" s="50"/>
      <c r="R157" s="50"/>
      <c r="S157" s="50"/>
    </row>
    <row r="158" spans="2:19" x14ac:dyDescent="0.35">
      <c r="B158" s="43" t="s">
        <v>25</v>
      </c>
      <c r="C158" s="1" t="s">
        <v>69</v>
      </c>
      <c r="D158" s="1" t="s">
        <v>10</v>
      </c>
      <c r="E158" s="50"/>
      <c r="F158" s="50"/>
      <c r="G158">
        <v>0</v>
      </c>
      <c r="H158" s="18">
        <v>2.1409214711729621</v>
      </c>
      <c r="I158" s="18">
        <v>0.284882420272696</v>
      </c>
      <c r="J158" s="59">
        <f t="shared" si="26"/>
        <v>1.0396302391909964</v>
      </c>
      <c r="K158" s="84">
        <f t="shared" si="25"/>
        <v>3.4654341306366545</v>
      </c>
      <c r="L158" s="50"/>
      <c r="M158" s="50"/>
      <c r="N158" s="50"/>
      <c r="O158" s="50"/>
      <c r="P158" s="50"/>
      <c r="Q158" s="50"/>
      <c r="R158" s="50"/>
      <c r="S158" s="50"/>
    </row>
    <row r="159" spans="2:19" x14ac:dyDescent="0.35">
      <c r="B159" s="43" t="s">
        <v>25</v>
      </c>
      <c r="C159" s="1" t="s">
        <v>69</v>
      </c>
      <c r="D159" s="1" t="s">
        <v>11</v>
      </c>
      <c r="E159" s="50"/>
      <c r="F159" s="50"/>
      <c r="G159">
        <v>0</v>
      </c>
      <c r="J159" s="59">
        <f t="shared" si="26"/>
        <v>0</v>
      </c>
      <c r="K159" s="84">
        <f t="shared" si="25"/>
        <v>0</v>
      </c>
      <c r="L159" s="50"/>
      <c r="M159" s="50"/>
      <c r="N159" s="50"/>
      <c r="O159" s="50"/>
      <c r="P159" s="50"/>
      <c r="Q159" s="50"/>
      <c r="R159" s="50"/>
      <c r="S159" s="50"/>
    </row>
    <row r="160" spans="2:19" x14ac:dyDescent="0.35">
      <c r="B160" s="43" t="s">
        <v>25</v>
      </c>
      <c r="C160" s="1" t="s">
        <v>69</v>
      </c>
      <c r="D160" s="1" t="s">
        <v>12</v>
      </c>
      <c r="E160" s="50"/>
      <c r="F160" s="50"/>
      <c r="G160">
        <v>0</v>
      </c>
      <c r="J160" s="59">
        <f t="shared" si="26"/>
        <v>0</v>
      </c>
      <c r="K160" s="84">
        <f t="shared" si="25"/>
        <v>0</v>
      </c>
      <c r="L160" s="50"/>
      <c r="M160" s="50"/>
      <c r="N160" s="50"/>
      <c r="O160" s="50"/>
      <c r="P160" s="50"/>
      <c r="Q160" s="50"/>
      <c r="R160" s="50"/>
      <c r="S160" s="50"/>
    </row>
    <row r="161" spans="2:19" x14ac:dyDescent="0.35">
      <c r="B161" s="43" t="s">
        <v>25</v>
      </c>
      <c r="C161" s="1" t="s">
        <v>69</v>
      </c>
      <c r="D161" s="1" t="s">
        <v>20</v>
      </c>
      <c r="E161" s="50">
        <f>7.2*E191</f>
        <v>20.808</v>
      </c>
      <c r="F161" s="68">
        <v>4.3680000000000003</v>
      </c>
      <c r="G161">
        <v>0.4899</v>
      </c>
      <c r="H161" s="18">
        <v>4.9385000000000003</v>
      </c>
      <c r="I161" s="18">
        <v>0.36902632116788292</v>
      </c>
      <c r="J161" s="59">
        <f t="shared" si="26"/>
        <v>13.274325566214809</v>
      </c>
      <c r="K161" s="84">
        <f t="shared" si="25"/>
        <v>44.247751887382691</v>
      </c>
      <c r="L161" s="50"/>
      <c r="M161" s="50"/>
      <c r="N161" s="50"/>
      <c r="O161" s="50"/>
      <c r="P161" s="50"/>
      <c r="Q161" s="50"/>
      <c r="R161" s="50"/>
      <c r="S161" s="50"/>
    </row>
    <row r="162" spans="2:19" x14ac:dyDescent="0.35">
      <c r="B162" s="43" t="s">
        <v>25</v>
      </c>
      <c r="C162" s="1" t="s">
        <v>69</v>
      </c>
      <c r="D162" s="1" t="s">
        <v>13</v>
      </c>
      <c r="E162" s="50"/>
      <c r="F162" s="50"/>
      <c r="G162">
        <v>0</v>
      </c>
      <c r="J162" s="59">
        <f t="shared" si="26"/>
        <v>0</v>
      </c>
      <c r="K162" s="84">
        <f t="shared" si="25"/>
        <v>0</v>
      </c>
    </row>
    <row r="163" spans="2:19" x14ac:dyDescent="0.35">
      <c r="B163" s="43" t="s">
        <v>25</v>
      </c>
      <c r="C163" s="1" t="s">
        <v>69</v>
      </c>
      <c r="D163" s="1" t="s">
        <v>14</v>
      </c>
      <c r="E163" s="50"/>
      <c r="F163" s="50"/>
      <c r="G163">
        <v>0</v>
      </c>
      <c r="J163" s="59">
        <f t="shared" si="26"/>
        <v>0</v>
      </c>
      <c r="K163" s="84">
        <f t="shared" si="25"/>
        <v>0</v>
      </c>
      <c r="L163" s="44"/>
      <c r="M163" s="44"/>
      <c r="N163" s="44"/>
      <c r="O163" s="44"/>
      <c r="P163" s="44"/>
      <c r="Q163" s="44"/>
      <c r="R163" s="44"/>
      <c r="S163" s="44"/>
    </row>
    <row r="164" spans="2:19" x14ac:dyDescent="0.35">
      <c r="B164" s="43" t="s">
        <v>25</v>
      </c>
      <c r="C164" s="1" t="s">
        <v>69</v>
      </c>
      <c r="D164" s="1" t="s">
        <v>15</v>
      </c>
      <c r="E164" s="50"/>
      <c r="F164" s="50"/>
      <c r="G164">
        <v>0</v>
      </c>
      <c r="J164" s="59">
        <f t="shared" si="26"/>
        <v>0</v>
      </c>
      <c r="K164" s="84">
        <f t="shared" si="25"/>
        <v>0</v>
      </c>
      <c r="L164" s="50"/>
      <c r="M164" s="50"/>
      <c r="N164" s="50"/>
      <c r="O164" s="50"/>
      <c r="P164" s="50"/>
      <c r="Q164" s="50"/>
      <c r="R164" s="50"/>
      <c r="S164" s="50"/>
    </row>
    <row r="165" spans="2:19" x14ac:dyDescent="0.35">
      <c r="B165" s="43" t="s">
        <v>25</v>
      </c>
      <c r="C165" s="1" t="s">
        <v>69</v>
      </c>
      <c r="D165" s="1" t="s">
        <v>16</v>
      </c>
      <c r="E165" s="50"/>
      <c r="F165" s="58">
        <v>152.4619395</v>
      </c>
      <c r="G165">
        <v>18.126300000000001</v>
      </c>
      <c r="H165" s="18">
        <v>41.706674950298208</v>
      </c>
      <c r="I165" s="18">
        <v>5.5497124305348651</v>
      </c>
      <c r="J165" s="59">
        <f t="shared" si="26"/>
        <v>93.361982948928457</v>
      </c>
      <c r="K165" s="84">
        <f t="shared" si="25"/>
        <v>311.20660982976153</v>
      </c>
      <c r="L165" s="50"/>
      <c r="M165" s="50"/>
      <c r="N165" s="50"/>
      <c r="O165" s="50"/>
      <c r="P165" s="50"/>
      <c r="Q165" s="50"/>
      <c r="R165" s="50"/>
      <c r="S165" s="50"/>
    </row>
    <row r="166" spans="2:19" x14ac:dyDescent="0.35">
      <c r="B166" s="43" t="s">
        <v>25</v>
      </c>
      <c r="C166" s="1" t="s">
        <v>69</v>
      </c>
      <c r="D166" s="1" t="s">
        <v>17</v>
      </c>
      <c r="E166" s="50"/>
      <c r="F166" s="50"/>
      <c r="G166">
        <v>0</v>
      </c>
      <c r="H166" s="18">
        <v>10.47590357852882</v>
      </c>
      <c r="I166" s="18">
        <v>1.3939795579515599</v>
      </c>
      <c r="J166" s="59">
        <f t="shared" si="26"/>
        <v>5.0870927727773063</v>
      </c>
      <c r="K166" s="84">
        <f t="shared" si="25"/>
        <v>16.956975909257686</v>
      </c>
      <c r="L166" s="50"/>
      <c r="M166" s="50"/>
      <c r="N166" s="50"/>
      <c r="O166" s="50"/>
      <c r="P166" s="50"/>
      <c r="Q166" s="50"/>
      <c r="R166" s="50"/>
      <c r="S166" s="50"/>
    </row>
    <row r="167" spans="2:19" x14ac:dyDescent="0.35">
      <c r="B167" s="43" t="s">
        <v>25</v>
      </c>
      <c r="C167" s="1" t="s">
        <v>69</v>
      </c>
      <c r="D167" s="1" t="s">
        <v>18</v>
      </c>
      <c r="E167" s="50"/>
      <c r="F167" s="50"/>
      <c r="G167">
        <v>0</v>
      </c>
      <c r="J167" s="59">
        <f t="shared" si="26"/>
        <v>0</v>
      </c>
      <c r="K167" s="84">
        <f t="shared" si="25"/>
        <v>0</v>
      </c>
      <c r="L167" s="50"/>
      <c r="M167" s="50"/>
      <c r="N167" s="50"/>
      <c r="O167" s="50"/>
      <c r="P167" s="50"/>
      <c r="Q167" s="50"/>
      <c r="R167" s="50"/>
      <c r="S167" s="50"/>
    </row>
    <row r="168" spans="2:19" x14ac:dyDescent="0.35">
      <c r="B168" s="43" t="s">
        <v>25</v>
      </c>
      <c r="C168" s="1" t="s">
        <v>69</v>
      </c>
      <c r="D168" s="1" t="s">
        <v>19</v>
      </c>
      <c r="E168" s="50"/>
      <c r="F168" s="50"/>
      <c r="G168">
        <v>0</v>
      </c>
      <c r="J168" s="59">
        <f t="shared" si="26"/>
        <v>0</v>
      </c>
      <c r="K168" s="84">
        <f t="shared" si="25"/>
        <v>0</v>
      </c>
      <c r="L168" s="50"/>
      <c r="M168" s="50"/>
      <c r="N168" s="50"/>
      <c r="O168" s="50"/>
      <c r="P168" s="50"/>
      <c r="Q168" s="50"/>
      <c r="R168" s="50"/>
      <c r="S168" s="50"/>
    </row>
    <row r="169" spans="2:19" x14ac:dyDescent="0.35">
      <c r="B169" s="43" t="s">
        <v>25</v>
      </c>
      <c r="C169" s="1" t="s">
        <v>69</v>
      </c>
      <c r="D169" s="1" t="s">
        <v>56</v>
      </c>
      <c r="E169" s="44"/>
      <c r="G169">
        <v>0</v>
      </c>
      <c r="J169" s="59">
        <f t="shared" si="26"/>
        <v>0</v>
      </c>
      <c r="K169" s="84">
        <f t="shared" si="25"/>
        <v>0</v>
      </c>
      <c r="L169" s="50"/>
      <c r="M169" s="50"/>
      <c r="N169" s="50"/>
      <c r="O169" s="50"/>
      <c r="P169" s="50"/>
      <c r="Q169" s="50"/>
      <c r="R169" s="50"/>
      <c r="S169" s="50"/>
    </row>
    <row r="170" spans="2:19" x14ac:dyDescent="0.35">
      <c r="B170" s="43" t="s">
        <v>25</v>
      </c>
      <c r="C170" s="1" t="s">
        <v>69</v>
      </c>
      <c r="D170" s="1" t="s">
        <v>82</v>
      </c>
      <c r="E170" s="44">
        <f>SUM(E155:E169)</f>
        <v>20.808</v>
      </c>
      <c r="F170" s="44">
        <f>SUM(F156:F169)</f>
        <v>156.82993949999999</v>
      </c>
      <c r="G170" s="44">
        <f t="shared" ref="G170" si="27">SUM(G155:G169)</f>
        <v>18.616199999999999</v>
      </c>
      <c r="H170" s="18">
        <v>59.262</v>
      </c>
      <c r="I170" s="18">
        <v>7.5976007299270032</v>
      </c>
      <c r="J170" s="59">
        <f>0.3/0.7*SUM(E170:I170)</f>
        <v>112.76303152711156</v>
      </c>
      <c r="K170" s="72">
        <f t="shared" ref="K170:K220" si="28">SUM(E170:J170)</f>
        <v>375.87677175703857</v>
      </c>
      <c r="L170" s="50"/>
      <c r="M170" s="50"/>
      <c r="N170" s="50"/>
      <c r="O170" s="50"/>
      <c r="P170" s="50"/>
      <c r="Q170" s="50"/>
      <c r="R170" s="50"/>
      <c r="S170" s="50"/>
    </row>
    <row r="171" spans="2:19" x14ac:dyDescent="0.35">
      <c r="B171" s="43" t="s">
        <v>25</v>
      </c>
      <c r="C171" s="1" t="s">
        <v>73</v>
      </c>
      <c r="D171" s="1" t="s">
        <v>84</v>
      </c>
      <c r="E171" s="44"/>
      <c r="F171" s="44"/>
      <c r="G171">
        <v>0</v>
      </c>
      <c r="J171" s="59">
        <f t="shared" ref="J171:J189" si="29">0.3/0.7*SUM(E171:I171)</f>
        <v>0</v>
      </c>
      <c r="K171" s="84">
        <f t="shared" si="28"/>
        <v>0</v>
      </c>
      <c r="L171" s="50"/>
      <c r="M171" s="50"/>
      <c r="N171" s="50"/>
      <c r="O171" s="50"/>
      <c r="P171" s="50"/>
      <c r="Q171" s="50"/>
      <c r="R171" s="50"/>
      <c r="S171" s="50"/>
    </row>
    <row r="172" spans="2:19" x14ac:dyDescent="0.35">
      <c r="B172" s="43" t="s">
        <v>25</v>
      </c>
      <c r="C172" s="1" t="s">
        <v>73</v>
      </c>
      <c r="D172" s="1" t="s">
        <v>86</v>
      </c>
      <c r="E172" s="50"/>
      <c r="F172" s="50"/>
      <c r="G172">
        <v>0</v>
      </c>
      <c r="J172" s="59">
        <f t="shared" si="29"/>
        <v>0</v>
      </c>
      <c r="K172" s="84">
        <f t="shared" si="28"/>
        <v>0</v>
      </c>
      <c r="L172" s="50"/>
      <c r="M172" s="50"/>
      <c r="N172" s="50"/>
      <c r="O172" s="50"/>
      <c r="P172" s="50"/>
      <c r="Q172" s="50"/>
      <c r="R172" s="50"/>
      <c r="S172" s="50"/>
    </row>
    <row r="173" spans="2:19" x14ac:dyDescent="0.35">
      <c r="B173" s="43" t="s">
        <v>25</v>
      </c>
      <c r="C173" s="1" t="s">
        <v>73</v>
      </c>
      <c r="D173" s="1" t="s">
        <v>88</v>
      </c>
      <c r="E173" s="50"/>
      <c r="F173" s="50"/>
      <c r="G173">
        <v>0</v>
      </c>
      <c r="H173" s="18">
        <v>0</v>
      </c>
      <c r="I173" s="18">
        <v>0</v>
      </c>
      <c r="J173" s="59">
        <f t="shared" si="29"/>
        <v>0</v>
      </c>
      <c r="K173" s="84">
        <f t="shared" si="28"/>
        <v>0</v>
      </c>
      <c r="L173" s="50"/>
      <c r="M173" s="50"/>
      <c r="N173" s="50"/>
      <c r="O173" s="50"/>
      <c r="P173" s="50"/>
      <c r="Q173" s="50"/>
      <c r="R173" s="50"/>
      <c r="S173" s="50"/>
    </row>
    <row r="174" spans="2:19" x14ac:dyDescent="0.35">
      <c r="B174" s="43" t="s">
        <v>25</v>
      </c>
      <c r="C174" s="1" t="s">
        <v>73</v>
      </c>
      <c r="D174" s="1" t="s">
        <v>90</v>
      </c>
      <c r="E174" s="50"/>
      <c r="F174" s="50"/>
      <c r="G174">
        <v>0</v>
      </c>
      <c r="J174" s="59">
        <f t="shared" si="29"/>
        <v>0</v>
      </c>
      <c r="K174" s="84">
        <f t="shared" si="28"/>
        <v>0</v>
      </c>
      <c r="L174" s="50"/>
      <c r="M174" s="50"/>
      <c r="N174" s="50"/>
      <c r="O174" s="50"/>
      <c r="P174" s="50"/>
      <c r="Q174" s="50"/>
      <c r="R174" s="50"/>
      <c r="S174" s="50"/>
    </row>
    <row r="175" spans="2:19" x14ac:dyDescent="0.35">
      <c r="B175" s="43" t="s">
        <v>25</v>
      </c>
      <c r="C175" s="1" t="s">
        <v>73</v>
      </c>
      <c r="D175" s="1" t="s">
        <v>92</v>
      </c>
      <c r="E175" s="50"/>
      <c r="F175" s="50"/>
      <c r="G175">
        <v>0</v>
      </c>
      <c r="J175" s="59">
        <f t="shared" si="29"/>
        <v>0</v>
      </c>
      <c r="K175" s="84">
        <f t="shared" si="28"/>
        <v>0</v>
      </c>
      <c r="L175" s="50"/>
      <c r="M175" s="50"/>
      <c r="N175" s="50"/>
      <c r="O175" s="50"/>
      <c r="P175" s="50"/>
      <c r="Q175" s="50"/>
      <c r="R175" s="50"/>
      <c r="S175" s="50"/>
    </row>
    <row r="176" spans="2:19" x14ac:dyDescent="0.35">
      <c r="B176" s="43" t="s">
        <v>25</v>
      </c>
      <c r="C176" s="1" t="s">
        <v>73</v>
      </c>
      <c r="D176" s="1" t="s">
        <v>94</v>
      </c>
      <c r="E176" s="50"/>
      <c r="F176" s="50"/>
      <c r="G176">
        <v>0</v>
      </c>
      <c r="H176" s="18">
        <v>80.94418740289376</v>
      </c>
      <c r="I176" s="18">
        <v>17.789716868788201</v>
      </c>
      <c r="J176" s="59">
        <f t="shared" si="29"/>
        <v>42.314530402149416</v>
      </c>
      <c r="K176" s="84">
        <f t="shared" si="28"/>
        <v>141.04843467383137</v>
      </c>
      <c r="L176" s="50"/>
      <c r="M176" s="50"/>
      <c r="N176" s="50"/>
      <c r="O176" s="50"/>
      <c r="P176" s="50"/>
      <c r="Q176" s="50"/>
      <c r="R176" s="50"/>
      <c r="S176" s="50"/>
    </row>
    <row r="177" spans="2:19" x14ac:dyDescent="0.35">
      <c r="B177" s="43" t="s">
        <v>25</v>
      </c>
      <c r="C177" s="1" t="s">
        <v>73</v>
      </c>
      <c r="D177" s="1" t="s">
        <v>96</v>
      </c>
      <c r="F177" s="58">
        <v>83.913160500000004</v>
      </c>
      <c r="G177">
        <v>34.292999999999999</v>
      </c>
      <c r="J177" s="59">
        <f t="shared" si="29"/>
        <v>50.659783071428578</v>
      </c>
      <c r="K177" s="84">
        <f t="shared" si="28"/>
        <v>168.8659435714286</v>
      </c>
      <c r="L177" s="50"/>
      <c r="M177" s="50"/>
      <c r="N177" s="50"/>
      <c r="O177" s="50"/>
      <c r="P177" s="50"/>
      <c r="Q177" s="50"/>
      <c r="R177" s="50"/>
      <c r="S177" s="50"/>
    </row>
    <row r="178" spans="2:19" x14ac:dyDescent="0.35">
      <c r="B178" s="43" t="s">
        <v>25</v>
      </c>
      <c r="C178" s="1" t="s">
        <v>73</v>
      </c>
      <c r="D178" s="1" t="s">
        <v>98</v>
      </c>
      <c r="E178" s="50"/>
      <c r="F178" s="50"/>
      <c r="G178">
        <v>0</v>
      </c>
      <c r="J178" s="59">
        <f t="shared" si="29"/>
        <v>0</v>
      </c>
      <c r="K178" s="84">
        <f t="shared" si="28"/>
        <v>0</v>
      </c>
      <c r="L178" s="50"/>
      <c r="M178" s="50"/>
      <c r="N178" s="50"/>
      <c r="O178" s="50"/>
      <c r="P178" s="50"/>
      <c r="Q178" s="50"/>
      <c r="R178" s="50"/>
      <c r="S178" s="50"/>
    </row>
    <row r="179" spans="2:19" x14ac:dyDescent="0.35">
      <c r="B179" s="43" t="s">
        <v>25</v>
      </c>
      <c r="C179" s="1" t="s">
        <v>73</v>
      </c>
      <c r="D179" s="1" t="s">
        <v>100</v>
      </c>
      <c r="E179" s="50"/>
      <c r="F179" s="50"/>
      <c r="G179">
        <v>0</v>
      </c>
      <c r="J179" s="59">
        <f t="shared" si="29"/>
        <v>0</v>
      </c>
      <c r="K179" s="84">
        <f t="shared" si="28"/>
        <v>0</v>
      </c>
      <c r="L179" s="50"/>
      <c r="M179" s="50"/>
      <c r="N179" s="50"/>
      <c r="O179" s="50"/>
      <c r="P179" s="50"/>
      <c r="Q179" s="50"/>
      <c r="R179" s="50"/>
      <c r="S179" s="50"/>
    </row>
    <row r="180" spans="2:19" x14ac:dyDescent="0.35">
      <c r="B180" s="43" t="s">
        <v>25</v>
      </c>
      <c r="C180" s="1" t="s">
        <v>73</v>
      </c>
      <c r="D180" s="1" t="s">
        <v>102</v>
      </c>
      <c r="E180" s="50"/>
      <c r="F180" s="50"/>
      <c r="G180">
        <v>0</v>
      </c>
      <c r="J180" s="59">
        <f t="shared" si="29"/>
        <v>0</v>
      </c>
      <c r="K180" s="84">
        <f t="shared" si="28"/>
        <v>0</v>
      </c>
      <c r="L180" s="50"/>
      <c r="M180" s="50"/>
      <c r="N180" s="50"/>
      <c r="O180" s="50"/>
      <c r="P180" s="50"/>
      <c r="Q180" s="50"/>
      <c r="R180" s="50"/>
      <c r="S180" s="50"/>
    </row>
    <row r="181" spans="2:19" x14ac:dyDescent="0.35">
      <c r="B181" s="43" t="s">
        <v>25</v>
      </c>
      <c r="C181" s="1" t="s">
        <v>73</v>
      </c>
      <c r="D181" s="1" t="s">
        <v>104</v>
      </c>
      <c r="E181" s="50"/>
      <c r="F181" s="50"/>
      <c r="G181">
        <v>0</v>
      </c>
      <c r="J181" s="59">
        <f t="shared" si="29"/>
        <v>0</v>
      </c>
      <c r="K181" s="84">
        <f t="shared" si="28"/>
        <v>0</v>
      </c>
      <c r="L181" s="50"/>
      <c r="M181" s="50"/>
      <c r="N181" s="50"/>
      <c r="O181" s="50"/>
      <c r="P181" s="50"/>
      <c r="Q181" s="50"/>
      <c r="R181" s="50"/>
      <c r="S181" s="50"/>
    </row>
    <row r="182" spans="2:19" x14ac:dyDescent="0.35">
      <c r="B182" s="43" t="s">
        <v>25</v>
      </c>
      <c r="C182" s="1" t="s">
        <v>73</v>
      </c>
      <c r="D182" s="1" t="s">
        <v>106</v>
      </c>
      <c r="E182" s="50"/>
      <c r="F182" s="50"/>
      <c r="G182">
        <v>0</v>
      </c>
      <c r="J182" s="59">
        <f t="shared" si="29"/>
        <v>0</v>
      </c>
      <c r="K182" s="84">
        <f t="shared" si="28"/>
        <v>0</v>
      </c>
    </row>
    <row r="183" spans="2:19" x14ac:dyDescent="0.35">
      <c r="B183" s="43" t="s">
        <v>25</v>
      </c>
      <c r="C183" s="1" t="s">
        <v>73</v>
      </c>
      <c r="D183" s="1" t="s">
        <v>108</v>
      </c>
      <c r="E183" s="50"/>
      <c r="F183" s="50"/>
      <c r="G183">
        <v>0</v>
      </c>
      <c r="J183" s="59">
        <f t="shared" si="29"/>
        <v>0</v>
      </c>
      <c r="K183" s="84">
        <f t="shared" si="28"/>
        <v>0</v>
      </c>
      <c r="L183" s="44"/>
      <c r="M183" s="44"/>
      <c r="N183" s="44"/>
      <c r="O183" s="44"/>
      <c r="P183" s="44"/>
      <c r="Q183" s="44"/>
      <c r="R183" s="44"/>
      <c r="S183" s="44"/>
    </row>
    <row r="184" spans="2:19" x14ac:dyDescent="0.35">
      <c r="B184" s="43" t="s">
        <v>25</v>
      </c>
      <c r="C184" s="1" t="s">
        <v>73</v>
      </c>
      <c r="D184" s="1" t="s">
        <v>110</v>
      </c>
      <c r="E184" s="50"/>
      <c r="F184" s="50"/>
      <c r="G184">
        <v>0</v>
      </c>
      <c r="J184" s="59">
        <f t="shared" si="29"/>
        <v>0</v>
      </c>
      <c r="K184" s="84">
        <f t="shared" si="28"/>
        <v>0</v>
      </c>
      <c r="L184" s="50"/>
      <c r="M184" s="50"/>
      <c r="N184" s="50"/>
      <c r="O184" s="50"/>
      <c r="P184" s="50"/>
      <c r="Q184" s="50"/>
      <c r="R184" s="50"/>
      <c r="S184" s="50"/>
    </row>
    <row r="185" spans="2:19" x14ac:dyDescent="0.35">
      <c r="B185" s="43" t="s">
        <v>25</v>
      </c>
      <c r="C185" s="1" t="s">
        <v>73</v>
      </c>
      <c r="D185" s="1" t="s">
        <v>112</v>
      </c>
      <c r="E185" s="50"/>
      <c r="F185" s="50"/>
      <c r="G185">
        <v>0</v>
      </c>
      <c r="J185" s="59">
        <f t="shared" si="29"/>
        <v>0</v>
      </c>
      <c r="K185" s="84">
        <f t="shared" si="28"/>
        <v>0</v>
      </c>
      <c r="L185" s="50"/>
      <c r="M185" s="50"/>
      <c r="N185" s="50"/>
      <c r="O185" s="50"/>
      <c r="P185" s="50"/>
      <c r="Q185" s="50"/>
      <c r="R185" s="50"/>
      <c r="S185" s="50"/>
    </row>
    <row r="186" spans="2:19" x14ac:dyDescent="0.35">
      <c r="B186" s="43" t="s">
        <v>25</v>
      </c>
      <c r="C186" s="1" t="s">
        <v>73</v>
      </c>
      <c r="D186" s="1" t="s">
        <v>114</v>
      </c>
      <c r="E186" s="50"/>
      <c r="F186" s="50"/>
      <c r="G186">
        <v>0</v>
      </c>
      <c r="H186" s="18">
        <v>128.9420625971062</v>
      </c>
      <c r="I186" s="18">
        <v>28.33857327719717</v>
      </c>
      <c r="J186" s="59">
        <f t="shared" si="29"/>
        <v>67.405986803272867</v>
      </c>
      <c r="K186" s="84">
        <f t="shared" si="28"/>
        <v>224.68662267757622</v>
      </c>
      <c r="L186" s="50"/>
      <c r="M186" s="50"/>
      <c r="N186" s="50"/>
      <c r="O186" s="50"/>
      <c r="P186" s="50"/>
      <c r="Q186" s="50"/>
      <c r="R186" s="50"/>
      <c r="S186" s="50"/>
    </row>
    <row r="187" spans="2:19" x14ac:dyDescent="0.35">
      <c r="B187" s="43" t="s">
        <v>25</v>
      </c>
      <c r="C187" s="1" t="s">
        <v>73</v>
      </c>
      <c r="D187" s="1" t="s">
        <v>116</v>
      </c>
      <c r="E187" s="50"/>
      <c r="F187" s="50"/>
      <c r="G187">
        <v>0</v>
      </c>
      <c r="J187" s="59">
        <f t="shared" si="29"/>
        <v>0</v>
      </c>
      <c r="K187" s="84">
        <f t="shared" si="28"/>
        <v>0</v>
      </c>
      <c r="L187" s="50"/>
      <c r="M187" s="50"/>
      <c r="N187" s="50"/>
      <c r="O187" s="50"/>
      <c r="P187" s="50"/>
      <c r="Q187" s="50"/>
      <c r="R187" s="50"/>
      <c r="S187" s="50"/>
    </row>
    <row r="188" spans="2:19" x14ac:dyDescent="0.35">
      <c r="B188" s="43" t="s">
        <v>25</v>
      </c>
      <c r="C188" s="1" t="s">
        <v>73</v>
      </c>
      <c r="D188" s="1" t="s">
        <v>117</v>
      </c>
      <c r="E188" s="50"/>
      <c r="F188" s="50"/>
      <c r="G188">
        <v>0</v>
      </c>
      <c r="J188" s="59">
        <f t="shared" si="29"/>
        <v>0</v>
      </c>
      <c r="K188" s="84">
        <f t="shared" si="28"/>
        <v>0</v>
      </c>
      <c r="L188" s="50"/>
      <c r="M188" s="50"/>
      <c r="N188" s="50"/>
      <c r="O188" s="50"/>
      <c r="P188" s="50"/>
      <c r="Q188" s="50"/>
      <c r="R188" s="50"/>
      <c r="S188" s="50"/>
    </row>
    <row r="189" spans="2:19" x14ac:dyDescent="0.35">
      <c r="B189" s="43" t="s">
        <v>25</v>
      </c>
      <c r="C189" s="1" t="s">
        <v>73</v>
      </c>
      <c r="D189" s="1" t="s">
        <v>119</v>
      </c>
      <c r="E189" s="44"/>
      <c r="G189">
        <v>0</v>
      </c>
      <c r="J189" s="59">
        <f t="shared" si="29"/>
        <v>0</v>
      </c>
      <c r="K189" s="84">
        <f t="shared" si="28"/>
        <v>0</v>
      </c>
      <c r="L189" s="50"/>
      <c r="M189" s="50"/>
      <c r="N189" s="50"/>
      <c r="O189" s="50"/>
      <c r="P189" s="50"/>
      <c r="Q189" s="50"/>
      <c r="R189" s="50"/>
      <c r="S189" s="50"/>
    </row>
    <row r="190" spans="2:19" x14ac:dyDescent="0.35">
      <c r="B190" s="43" t="s">
        <v>25</v>
      </c>
      <c r="C190" s="62" t="s">
        <v>121</v>
      </c>
      <c r="D190" s="19" t="s">
        <v>21</v>
      </c>
      <c r="E190" s="44">
        <f>SUM(E170:E189)</f>
        <v>20.808</v>
      </c>
      <c r="F190" s="44">
        <f t="shared" ref="F190:G190" si="30">SUM(F170:F189)</f>
        <v>240.7431</v>
      </c>
      <c r="G190" s="44">
        <f t="shared" si="30"/>
        <v>52.909199999999998</v>
      </c>
      <c r="H190" s="18">
        <v>269.14825000000002</v>
      </c>
      <c r="I190" s="18">
        <v>53.725890875912377</v>
      </c>
      <c r="J190" s="72">
        <f>SUM(J170:J189)</f>
        <v>273.14333180396244</v>
      </c>
      <c r="K190" s="72">
        <f>SUM(K170:K189)</f>
        <v>910.47777267987476</v>
      </c>
      <c r="L190" s="50"/>
      <c r="M190" s="50"/>
      <c r="N190" s="50"/>
      <c r="O190" s="50"/>
      <c r="P190" s="50"/>
      <c r="Q190" s="50"/>
      <c r="R190" s="50"/>
      <c r="S190" s="50"/>
    </row>
    <row r="191" spans="2:19" x14ac:dyDescent="0.35">
      <c r="B191" s="43" t="s">
        <v>25</v>
      </c>
      <c r="C191" s="63" t="s">
        <v>122</v>
      </c>
      <c r="D191" s="64"/>
      <c r="E191" s="65">
        <v>2.89</v>
      </c>
      <c r="F191" s="65">
        <v>7.8</v>
      </c>
      <c r="G191" s="65"/>
      <c r="H191" s="79">
        <v>4.9385000000000003</v>
      </c>
      <c r="I191" s="79">
        <v>1.0853715328467151</v>
      </c>
      <c r="J191" s="80"/>
      <c r="K191" s="81">
        <f t="shared" si="28"/>
        <v>16.713871532846714</v>
      </c>
      <c r="L191" s="50"/>
      <c r="M191" s="50"/>
      <c r="N191" s="50"/>
      <c r="O191" s="50"/>
      <c r="P191" s="50"/>
      <c r="Q191" s="50"/>
      <c r="R191" s="50"/>
      <c r="S191" s="50"/>
    </row>
    <row r="192" spans="2:19" x14ac:dyDescent="0.35">
      <c r="B192" s="43" t="s">
        <v>26</v>
      </c>
      <c r="C192" s="1" t="s">
        <v>69</v>
      </c>
      <c r="D192" s="1" t="s">
        <v>70</v>
      </c>
      <c r="E192" s="50"/>
      <c r="F192" s="58">
        <v>9.0913500000000003</v>
      </c>
      <c r="G192">
        <v>0</v>
      </c>
      <c r="J192" s="59"/>
      <c r="K192" s="84">
        <f t="shared" si="28"/>
        <v>9.0913500000000003</v>
      </c>
      <c r="L192" s="50"/>
      <c r="M192" s="50"/>
      <c r="N192" s="50"/>
      <c r="O192" s="50"/>
      <c r="P192" s="50"/>
      <c r="Q192" s="50"/>
      <c r="R192" s="50"/>
      <c r="S192" s="50"/>
    </row>
    <row r="193" spans="2:19" x14ac:dyDescent="0.35">
      <c r="B193" s="43" t="s">
        <v>26</v>
      </c>
      <c r="C193" s="1" t="s">
        <v>69</v>
      </c>
      <c r="D193" s="1" t="s">
        <v>8</v>
      </c>
      <c r="E193" s="50"/>
      <c r="F193" s="50"/>
      <c r="G193">
        <v>0</v>
      </c>
      <c r="J193" s="59">
        <f t="shared" ref="J193:J206" si="31">0.3/0.7*SUM(E193:I193)</f>
        <v>0</v>
      </c>
      <c r="K193" s="84">
        <f t="shared" si="28"/>
        <v>0</v>
      </c>
      <c r="L193" s="50"/>
      <c r="M193" s="50"/>
      <c r="N193" s="50"/>
      <c r="O193" s="50"/>
      <c r="P193" s="50"/>
      <c r="Q193" s="50"/>
      <c r="R193" s="50"/>
      <c r="S193" s="50"/>
    </row>
    <row r="194" spans="2:19" x14ac:dyDescent="0.35">
      <c r="B194" s="43" t="s">
        <v>26</v>
      </c>
      <c r="C194" s="1" t="s">
        <v>69</v>
      </c>
      <c r="D194" s="1" t="s">
        <v>9</v>
      </c>
      <c r="E194" s="50"/>
      <c r="F194" s="50"/>
      <c r="G194">
        <v>0</v>
      </c>
      <c r="J194" s="59">
        <f t="shared" si="31"/>
        <v>0</v>
      </c>
      <c r="K194" s="84">
        <f t="shared" si="28"/>
        <v>0</v>
      </c>
      <c r="L194" s="50"/>
      <c r="M194" s="50"/>
      <c r="N194" s="50"/>
      <c r="O194" s="50"/>
      <c r="P194" s="50"/>
      <c r="Q194" s="50"/>
      <c r="R194" s="50"/>
      <c r="S194" s="50"/>
    </row>
    <row r="195" spans="2:19" x14ac:dyDescent="0.35">
      <c r="B195" s="43" t="s">
        <v>26</v>
      </c>
      <c r="C195" s="1" t="s">
        <v>69</v>
      </c>
      <c r="D195" s="1" t="s">
        <v>10</v>
      </c>
      <c r="E195" s="50"/>
      <c r="F195" s="50"/>
      <c r="G195">
        <v>0</v>
      </c>
      <c r="H195" s="18">
        <v>8.124587001515982</v>
      </c>
      <c r="I195" s="18">
        <v>2.6995613811018901</v>
      </c>
      <c r="J195" s="59">
        <f t="shared" si="31"/>
        <v>4.6389207354076598</v>
      </c>
      <c r="K195" s="84">
        <f t="shared" si="28"/>
        <v>15.463069118025533</v>
      </c>
      <c r="L195" s="50"/>
      <c r="M195" s="50"/>
      <c r="N195" s="50"/>
      <c r="O195" s="50"/>
      <c r="P195" s="50"/>
      <c r="Q195" s="50"/>
      <c r="R195" s="50"/>
      <c r="S195" s="50"/>
    </row>
    <row r="196" spans="2:19" x14ac:dyDescent="0.35">
      <c r="B196" s="43" t="s">
        <v>26</v>
      </c>
      <c r="C196" s="1" t="s">
        <v>69</v>
      </c>
      <c r="D196" s="1" t="s">
        <v>11</v>
      </c>
      <c r="E196" s="50"/>
      <c r="F196" s="50"/>
      <c r="G196">
        <v>0</v>
      </c>
      <c r="J196" s="59">
        <f t="shared" si="31"/>
        <v>0</v>
      </c>
      <c r="K196" s="84">
        <f t="shared" si="28"/>
        <v>0</v>
      </c>
      <c r="L196" s="50"/>
      <c r="M196" s="50"/>
      <c r="N196" s="50"/>
      <c r="O196" s="50"/>
      <c r="P196" s="50"/>
      <c r="Q196" s="50"/>
      <c r="R196" s="50"/>
      <c r="S196" s="50"/>
    </row>
    <row r="197" spans="2:19" x14ac:dyDescent="0.35">
      <c r="B197" s="43" t="s">
        <v>26</v>
      </c>
      <c r="C197" s="1" t="s">
        <v>69</v>
      </c>
      <c r="D197" s="1" t="s">
        <v>12</v>
      </c>
      <c r="E197" s="50"/>
      <c r="F197" s="50"/>
      <c r="G197">
        <v>0</v>
      </c>
      <c r="J197" s="59">
        <f t="shared" si="31"/>
        <v>0</v>
      </c>
      <c r="K197" s="84">
        <f t="shared" si="28"/>
        <v>0</v>
      </c>
      <c r="L197" s="50"/>
      <c r="M197" s="50"/>
      <c r="N197" s="50"/>
      <c r="O197" s="50"/>
      <c r="P197" s="50"/>
      <c r="Q197" s="50"/>
      <c r="R197" s="50"/>
      <c r="S197" s="50"/>
    </row>
    <row r="198" spans="2:19" x14ac:dyDescent="0.35">
      <c r="B198" s="43" t="s">
        <v>26</v>
      </c>
      <c r="C198" s="1" t="s">
        <v>69</v>
      </c>
      <c r="D198" s="1" t="s">
        <v>20</v>
      </c>
      <c r="E198" s="50">
        <f>7.2*E228</f>
        <v>7.8480000000000008</v>
      </c>
      <c r="F198" s="68">
        <v>0.16800000000000001</v>
      </c>
      <c r="G198">
        <v>1.1415</v>
      </c>
      <c r="H198" s="18">
        <v>2.0726952999999999</v>
      </c>
      <c r="I198" s="18">
        <v>0.38674503649635023</v>
      </c>
      <c r="J198" s="59">
        <f t="shared" si="31"/>
        <v>4.9786887156412938</v>
      </c>
      <c r="K198" s="84">
        <f t="shared" si="28"/>
        <v>16.595629052137646</v>
      </c>
      <c r="L198" s="50"/>
      <c r="M198" s="50"/>
      <c r="N198" s="50"/>
      <c r="O198" s="50"/>
      <c r="P198" s="50"/>
      <c r="Q198" s="50"/>
      <c r="R198" s="50"/>
      <c r="S198" s="50"/>
    </row>
    <row r="199" spans="2:19" x14ac:dyDescent="0.35">
      <c r="B199" s="43" t="s">
        <v>26</v>
      </c>
      <c r="C199" s="1" t="s">
        <v>69</v>
      </c>
      <c r="D199" s="1" t="s">
        <v>13</v>
      </c>
      <c r="E199" s="50"/>
      <c r="F199" s="50"/>
      <c r="G199">
        <v>0</v>
      </c>
      <c r="J199" s="59">
        <f t="shared" si="31"/>
        <v>0</v>
      </c>
      <c r="K199" s="84">
        <f t="shared" si="28"/>
        <v>0</v>
      </c>
      <c r="L199" s="50"/>
      <c r="M199" s="50"/>
      <c r="N199" s="50"/>
      <c r="O199" s="50"/>
      <c r="P199" s="50"/>
      <c r="Q199" s="50"/>
      <c r="R199" s="50"/>
      <c r="S199" s="50"/>
    </row>
    <row r="200" spans="2:19" x14ac:dyDescent="0.35">
      <c r="B200" s="43" t="s">
        <v>26</v>
      </c>
      <c r="C200" s="1" t="s">
        <v>69</v>
      </c>
      <c r="D200" s="1" t="s">
        <v>14</v>
      </c>
      <c r="E200" s="50"/>
      <c r="F200" s="50"/>
      <c r="G200">
        <v>0</v>
      </c>
      <c r="J200" s="59">
        <f t="shared" si="31"/>
        <v>0</v>
      </c>
      <c r="K200" s="84">
        <f t="shared" si="28"/>
        <v>0</v>
      </c>
      <c r="L200" s="50"/>
      <c r="M200" s="50"/>
      <c r="N200" s="50"/>
      <c r="O200" s="50"/>
      <c r="P200" s="50"/>
      <c r="Q200" s="50"/>
      <c r="R200" s="50"/>
      <c r="S200" s="50"/>
    </row>
    <row r="201" spans="2:19" x14ac:dyDescent="0.35">
      <c r="B201" s="43" t="s">
        <v>26</v>
      </c>
      <c r="C201" s="1" t="s">
        <v>69</v>
      </c>
      <c r="D201" s="1" t="s">
        <v>15</v>
      </c>
      <c r="E201" s="50"/>
      <c r="F201" s="50"/>
      <c r="G201">
        <v>0</v>
      </c>
      <c r="J201" s="59">
        <f t="shared" si="31"/>
        <v>0</v>
      </c>
      <c r="K201" s="84">
        <f t="shared" si="28"/>
        <v>0</v>
      </c>
      <c r="L201" s="50"/>
      <c r="M201" s="50"/>
      <c r="N201" s="50"/>
      <c r="O201" s="50"/>
      <c r="P201" s="50"/>
      <c r="Q201" s="50"/>
      <c r="R201" s="50"/>
      <c r="S201" s="50"/>
    </row>
    <row r="202" spans="2:19" x14ac:dyDescent="0.35">
      <c r="B202" s="43" t="s">
        <v>26</v>
      </c>
      <c r="C202" s="1" t="s">
        <v>69</v>
      </c>
      <c r="D202" s="1" t="s">
        <v>16</v>
      </c>
      <c r="E202" s="50"/>
      <c r="F202" s="58">
        <v>5.8639207499999992</v>
      </c>
      <c r="G202">
        <v>42.235500000000002</v>
      </c>
      <c r="H202" s="18">
        <v>13.267521366904109</v>
      </c>
      <c r="I202" s="18">
        <v>4.4084072579142086</v>
      </c>
      <c r="J202" s="59">
        <f t="shared" si="31"/>
        <v>28.189435446350711</v>
      </c>
      <c r="K202" s="84">
        <f t="shared" si="28"/>
        <v>93.964784821169033</v>
      </c>
    </row>
    <row r="203" spans="2:19" x14ac:dyDescent="0.35">
      <c r="B203" s="43" t="s">
        <v>26</v>
      </c>
      <c r="C203" s="1" t="s">
        <v>69</v>
      </c>
      <c r="D203" s="1" t="s">
        <v>17</v>
      </c>
      <c r="E203" s="50"/>
      <c r="F203" s="50"/>
      <c r="G203">
        <v>0</v>
      </c>
      <c r="H203" s="18">
        <v>1.407539931579908</v>
      </c>
      <c r="I203" s="18">
        <v>0.46768413470652931</v>
      </c>
      <c r="J203" s="59">
        <f t="shared" si="31"/>
        <v>0.80366745697990172</v>
      </c>
      <c r="K203" s="84">
        <f t="shared" si="28"/>
        <v>2.6788915232663388</v>
      </c>
      <c r="L203" s="44"/>
      <c r="M203" s="44"/>
      <c r="N203" s="44"/>
      <c r="O203" s="44"/>
      <c r="P203" s="44"/>
      <c r="Q203" s="44"/>
      <c r="R203" s="44"/>
      <c r="S203" s="44"/>
    </row>
    <row r="204" spans="2:19" x14ac:dyDescent="0.35">
      <c r="B204" s="43" t="s">
        <v>26</v>
      </c>
      <c r="C204" s="1" t="s">
        <v>69</v>
      </c>
      <c r="D204" s="1" t="s">
        <v>18</v>
      </c>
      <c r="E204" s="50"/>
      <c r="F204" s="50"/>
      <c r="G204">
        <v>0</v>
      </c>
      <c r="J204" s="59">
        <f t="shared" si="31"/>
        <v>0</v>
      </c>
      <c r="K204" s="84">
        <f t="shared" si="28"/>
        <v>0</v>
      </c>
      <c r="L204" s="50"/>
      <c r="M204" s="50"/>
      <c r="N204" s="50"/>
      <c r="O204" s="50"/>
      <c r="P204" s="50"/>
      <c r="Q204" s="50"/>
      <c r="R204" s="50"/>
      <c r="S204" s="50"/>
    </row>
    <row r="205" spans="2:19" x14ac:dyDescent="0.35">
      <c r="B205" s="43" t="s">
        <v>26</v>
      </c>
      <c r="C205" s="1" t="s">
        <v>69</v>
      </c>
      <c r="D205" s="1" t="s">
        <v>19</v>
      </c>
      <c r="E205" s="50"/>
      <c r="F205" s="50"/>
      <c r="G205">
        <v>0</v>
      </c>
      <c r="J205" s="59">
        <f t="shared" si="31"/>
        <v>0</v>
      </c>
      <c r="K205" s="84">
        <f t="shared" si="28"/>
        <v>0</v>
      </c>
      <c r="L205" s="50"/>
      <c r="M205" s="50"/>
      <c r="N205" s="50"/>
      <c r="O205" s="50"/>
      <c r="P205" s="50"/>
      <c r="Q205" s="50"/>
      <c r="R205" s="50"/>
      <c r="S205" s="50"/>
    </row>
    <row r="206" spans="2:19" x14ac:dyDescent="0.35">
      <c r="B206" s="43" t="s">
        <v>26</v>
      </c>
      <c r="C206" s="1" t="s">
        <v>69</v>
      </c>
      <c r="D206" s="1" t="s">
        <v>56</v>
      </c>
      <c r="E206" s="44"/>
      <c r="G206">
        <v>0</v>
      </c>
      <c r="J206" s="59">
        <f t="shared" si="31"/>
        <v>0</v>
      </c>
      <c r="K206" s="84">
        <f t="shared" si="28"/>
        <v>0</v>
      </c>
      <c r="L206" s="50"/>
      <c r="M206" s="50"/>
      <c r="N206" s="50"/>
      <c r="O206" s="50"/>
      <c r="P206" s="50"/>
      <c r="Q206" s="50"/>
      <c r="R206" s="50"/>
      <c r="S206" s="50"/>
    </row>
    <row r="207" spans="2:19" x14ac:dyDescent="0.35">
      <c r="B207" s="43" t="s">
        <v>26</v>
      </c>
      <c r="C207" s="1" t="s">
        <v>69</v>
      </c>
      <c r="D207" s="1" t="s">
        <v>82</v>
      </c>
      <c r="E207" s="44">
        <f>SUM(E193:E206)</f>
        <v>7.8480000000000008</v>
      </c>
      <c r="F207" s="44">
        <f t="shared" ref="F207:G244" si="32">SUM(F193:F206)</f>
        <v>6.0319207499999994</v>
      </c>
      <c r="G207" s="44">
        <f t="shared" si="32"/>
        <v>43.377000000000002</v>
      </c>
      <c r="H207" s="18">
        <v>24.872343600000001</v>
      </c>
      <c r="I207" s="18">
        <v>7.9623978102189774</v>
      </c>
      <c r="J207" s="59">
        <f>0.3/0.7*SUM(E207:I207)</f>
        <v>38.610712354379565</v>
      </c>
      <c r="K207" s="72">
        <f>SUM(E207:J207)</f>
        <v>128.70237451459855</v>
      </c>
      <c r="L207" s="50"/>
      <c r="M207" s="50"/>
      <c r="N207" s="50"/>
      <c r="O207" s="50"/>
      <c r="P207" s="50"/>
      <c r="Q207" s="50"/>
      <c r="R207" s="50"/>
      <c r="S207" s="50"/>
    </row>
    <row r="208" spans="2:19" x14ac:dyDescent="0.35">
      <c r="B208" s="43" t="s">
        <v>26</v>
      </c>
      <c r="C208" s="1" t="s">
        <v>73</v>
      </c>
      <c r="D208" s="1" t="s">
        <v>84</v>
      </c>
      <c r="E208" s="44"/>
      <c r="F208" s="44"/>
      <c r="G208">
        <v>0</v>
      </c>
      <c r="J208" s="59">
        <f t="shared" ref="J208:J226" si="33">0.3/0.7*SUM(E208:I208)</f>
        <v>0</v>
      </c>
      <c r="K208" s="84">
        <f t="shared" si="28"/>
        <v>0</v>
      </c>
      <c r="L208" s="50"/>
      <c r="M208" s="50"/>
      <c r="N208" s="50"/>
      <c r="O208" s="50"/>
      <c r="P208" s="50"/>
      <c r="Q208" s="50"/>
      <c r="R208" s="50"/>
      <c r="S208" s="50"/>
    </row>
    <row r="209" spans="2:19" x14ac:dyDescent="0.35">
      <c r="B209" s="43" t="s">
        <v>26</v>
      </c>
      <c r="C209" s="1" t="s">
        <v>73</v>
      </c>
      <c r="D209" s="1" t="s">
        <v>86</v>
      </c>
      <c r="E209" s="50"/>
      <c r="F209" s="50"/>
      <c r="G209">
        <v>0</v>
      </c>
      <c r="J209" s="59">
        <f t="shared" si="33"/>
        <v>0</v>
      </c>
      <c r="K209" s="84">
        <f t="shared" si="28"/>
        <v>0</v>
      </c>
      <c r="L209" s="50"/>
      <c r="M209" s="50"/>
      <c r="N209" s="50"/>
      <c r="O209" s="50"/>
      <c r="P209" s="50"/>
      <c r="Q209" s="50"/>
      <c r="R209" s="50"/>
      <c r="S209" s="50"/>
    </row>
    <row r="210" spans="2:19" x14ac:dyDescent="0.35">
      <c r="B210" s="43" t="s">
        <v>26</v>
      </c>
      <c r="C210" s="1" t="s">
        <v>73</v>
      </c>
      <c r="D210" s="1" t="s">
        <v>88</v>
      </c>
      <c r="E210" s="50"/>
      <c r="F210" s="50"/>
      <c r="G210">
        <v>0</v>
      </c>
      <c r="H210" s="18">
        <v>2.7562226515883652</v>
      </c>
      <c r="I210" s="18">
        <v>1.512601987062322</v>
      </c>
      <c r="J210" s="59">
        <f t="shared" si="33"/>
        <v>1.8294962737074376</v>
      </c>
      <c r="K210" s="84">
        <f t="shared" si="28"/>
        <v>6.0983209123581252</v>
      </c>
      <c r="L210" s="50"/>
      <c r="M210" s="50"/>
      <c r="N210" s="50"/>
      <c r="O210" s="50"/>
      <c r="P210" s="50"/>
      <c r="Q210" s="50"/>
      <c r="R210" s="50"/>
      <c r="S210" s="50"/>
    </row>
    <row r="211" spans="2:19" x14ac:dyDescent="0.35">
      <c r="B211" s="43" t="s">
        <v>26</v>
      </c>
      <c r="C211" s="1" t="s">
        <v>73</v>
      </c>
      <c r="D211" s="1" t="s">
        <v>90</v>
      </c>
      <c r="E211" s="50"/>
      <c r="F211" s="50"/>
      <c r="G211">
        <v>0</v>
      </c>
      <c r="J211" s="59">
        <f t="shared" si="33"/>
        <v>0</v>
      </c>
      <c r="K211" s="84">
        <f t="shared" si="28"/>
        <v>0</v>
      </c>
      <c r="L211" s="50"/>
      <c r="M211" s="50"/>
      <c r="N211" s="50"/>
      <c r="O211" s="50"/>
      <c r="P211" s="50"/>
      <c r="Q211" s="50"/>
      <c r="R211" s="50"/>
      <c r="S211" s="50"/>
    </row>
    <row r="212" spans="2:19" x14ac:dyDescent="0.35">
      <c r="B212" s="43" t="s">
        <v>26</v>
      </c>
      <c r="C212" s="1" t="s">
        <v>73</v>
      </c>
      <c r="D212" s="1" t="s">
        <v>92</v>
      </c>
      <c r="E212" s="50"/>
      <c r="F212" s="50"/>
      <c r="G212">
        <v>0</v>
      </c>
      <c r="J212" s="59">
        <f t="shared" si="33"/>
        <v>0</v>
      </c>
      <c r="K212" s="84">
        <f t="shared" si="28"/>
        <v>0</v>
      </c>
      <c r="L212" s="50"/>
      <c r="M212" s="50"/>
      <c r="N212" s="50"/>
      <c r="O212" s="50"/>
      <c r="P212" s="50"/>
      <c r="Q212" s="50"/>
      <c r="R212" s="50"/>
      <c r="S212" s="50"/>
    </row>
    <row r="213" spans="2:19" x14ac:dyDescent="0.35">
      <c r="B213" s="43" t="s">
        <v>26</v>
      </c>
      <c r="C213" s="1" t="s">
        <v>73</v>
      </c>
      <c r="D213" s="1" t="s">
        <v>94</v>
      </c>
      <c r="E213" s="50"/>
      <c r="F213" s="50"/>
      <c r="G213">
        <v>0</v>
      </c>
      <c r="H213" s="18">
        <v>50.513890981556777</v>
      </c>
      <c r="I213" s="18">
        <v>27.721785041175821</v>
      </c>
      <c r="J213" s="59">
        <f t="shared" si="33"/>
        <v>33.529575438313977</v>
      </c>
      <c r="K213" s="84">
        <f t="shared" si="28"/>
        <v>111.76525146104657</v>
      </c>
      <c r="L213" s="50"/>
      <c r="M213" s="50"/>
      <c r="N213" s="50"/>
      <c r="O213" s="50"/>
      <c r="P213" s="50"/>
      <c r="Q213" s="50"/>
      <c r="R213" s="50"/>
      <c r="S213" s="50"/>
    </row>
    <row r="214" spans="2:19" x14ac:dyDescent="0.35">
      <c r="B214" s="43" t="s">
        <v>26</v>
      </c>
      <c r="C214" s="1" t="s">
        <v>73</v>
      </c>
      <c r="D214" s="1" t="s">
        <v>96</v>
      </c>
      <c r="F214" s="58">
        <v>3.2274292499999993</v>
      </c>
      <c r="G214">
        <v>79.905000000000001</v>
      </c>
      <c r="J214" s="59">
        <f t="shared" si="33"/>
        <v>35.628183964285718</v>
      </c>
      <c r="K214" s="84">
        <f t="shared" si="28"/>
        <v>118.76061321428571</v>
      </c>
      <c r="L214" s="50"/>
      <c r="M214" s="50"/>
      <c r="N214" s="50"/>
      <c r="O214" s="50"/>
      <c r="P214" s="50"/>
      <c r="Q214" s="50"/>
      <c r="R214" s="50"/>
      <c r="S214" s="50"/>
    </row>
    <row r="215" spans="2:19" x14ac:dyDescent="0.35">
      <c r="B215" s="43" t="s">
        <v>26</v>
      </c>
      <c r="C215" s="1" t="s">
        <v>73</v>
      </c>
      <c r="D215" s="1" t="s">
        <v>98</v>
      </c>
      <c r="E215" s="50"/>
      <c r="F215" s="50"/>
      <c r="G215">
        <v>0</v>
      </c>
      <c r="J215" s="59">
        <f t="shared" si="33"/>
        <v>0</v>
      </c>
      <c r="K215" s="84">
        <f t="shared" si="28"/>
        <v>0</v>
      </c>
      <c r="L215" s="50"/>
      <c r="M215" s="50"/>
      <c r="N215" s="50"/>
      <c r="O215" s="50"/>
      <c r="P215" s="50"/>
      <c r="Q215" s="50"/>
      <c r="R215" s="50"/>
      <c r="S215" s="50"/>
    </row>
    <row r="216" spans="2:19" x14ac:dyDescent="0.35">
      <c r="B216" s="43" t="s">
        <v>26</v>
      </c>
      <c r="C216" s="1" t="s">
        <v>73</v>
      </c>
      <c r="D216" s="1" t="s">
        <v>100</v>
      </c>
      <c r="E216" s="50"/>
      <c r="F216" s="50"/>
      <c r="G216">
        <v>0</v>
      </c>
      <c r="J216" s="59">
        <f t="shared" si="33"/>
        <v>0</v>
      </c>
      <c r="K216" s="84">
        <f t="shared" si="28"/>
        <v>0</v>
      </c>
      <c r="L216" s="50"/>
      <c r="M216" s="50"/>
      <c r="N216" s="50"/>
      <c r="O216" s="50"/>
      <c r="P216" s="50"/>
      <c r="Q216" s="50"/>
      <c r="R216" s="50"/>
      <c r="S216" s="50"/>
    </row>
    <row r="217" spans="2:19" x14ac:dyDescent="0.35">
      <c r="B217" s="43" t="s">
        <v>26</v>
      </c>
      <c r="C217" s="1" t="s">
        <v>73</v>
      </c>
      <c r="D217" s="1" t="s">
        <v>102</v>
      </c>
      <c r="E217" s="50"/>
      <c r="F217" s="50"/>
      <c r="G217">
        <v>0</v>
      </c>
      <c r="J217" s="59">
        <f t="shared" si="33"/>
        <v>0</v>
      </c>
      <c r="K217" s="84">
        <f t="shared" si="28"/>
        <v>0</v>
      </c>
      <c r="L217" s="50"/>
      <c r="M217" s="50"/>
      <c r="N217" s="50"/>
      <c r="O217" s="50"/>
      <c r="P217" s="50"/>
      <c r="Q217" s="50"/>
      <c r="R217" s="50"/>
      <c r="S217" s="50"/>
    </row>
    <row r="218" spans="2:19" x14ac:dyDescent="0.35">
      <c r="B218" s="43" t="s">
        <v>26</v>
      </c>
      <c r="C218" s="1" t="s">
        <v>73</v>
      </c>
      <c r="D218" s="1" t="s">
        <v>104</v>
      </c>
      <c r="E218" s="50"/>
      <c r="F218" s="50"/>
      <c r="G218">
        <v>0</v>
      </c>
      <c r="J218" s="59">
        <f t="shared" si="33"/>
        <v>0</v>
      </c>
      <c r="K218" s="84">
        <f t="shared" si="28"/>
        <v>0</v>
      </c>
      <c r="L218" s="50"/>
      <c r="M218" s="50"/>
      <c r="N218" s="50"/>
      <c r="O218" s="50"/>
      <c r="P218" s="50"/>
      <c r="Q218" s="50"/>
      <c r="R218" s="50"/>
      <c r="S218" s="50"/>
    </row>
    <row r="219" spans="2:19" x14ac:dyDescent="0.35">
      <c r="B219" s="43" t="s">
        <v>26</v>
      </c>
      <c r="C219" s="1" t="s">
        <v>73</v>
      </c>
      <c r="D219" s="1" t="s">
        <v>106</v>
      </c>
      <c r="E219" s="50"/>
      <c r="F219" s="50"/>
      <c r="G219">
        <v>0</v>
      </c>
      <c r="J219" s="59">
        <f t="shared" si="33"/>
        <v>0</v>
      </c>
      <c r="K219" s="84">
        <f t="shared" si="28"/>
        <v>0</v>
      </c>
      <c r="L219" s="50"/>
      <c r="M219" s="50"/>
      <c r="N219" s="50"/>
      <c r="O219" s="50"/>
      <c r="P219" s="50"/>
      <c r="Q219" s="50"/>
      <c r="R219" s="50"/>
      <c r="S219" s="50"/>
    </row>
    <row r="220" spans="2:19" x14ac:dyDescent="0.35">
      <c r="B220" s="43" t="s">
        <v>26</v>
      </c>
      <c r="C220" s="1" t="s">
        <v>73</v>
      </c>
      <c r="D220" s="1" t="s">
        <v>108</v>
      </c>
      <c r="E220" s="50"/>
      <c r="F220" s="50"/>
      <c r="G220">
        <v>0</v>
      </c>
      <c r="J220" s="59">
        <f t="shared" si="33"/>
        <v>0</v>
      </c>
      <c r="K220" s="84">
        <f t="shared" si="28"/>
        <v>0</v>
      </c>
      <c r="L220" s="50"/>
      <c r="M220" s="50"/>
      <c r="N220" s="50"/>
      <c r="O220" s="50"/>
      <c r="P220" s="50"/>
      <c r="Q220" s="50"/>
      <c r="R220" s="50"/>
      <c r="S220" s="50"/>
    </row>
    <row r="221" spans="2:19" x14ac:dyDescent="0.35">
      <c r="B221" s="43" t="s">
        <v>26</v>
      </c>
      <c r="C221" s="1" t="s">
        <v>73</v>
      </c>
      <c r="D221" s="1" t="s">
        <v>110</v>
      </c>
      <c r="E221" s="50"/>
      <c r="F221" s="50"/>
      <c r="G221">
        <v>0</v>
      </c>
      <c r="J221" s="59">
        <f t="shared" si="33"/>
        <v>0</v>
      </c>
      <c r="K221" s="84">
        <f t="shared" ref="K221:K226" si="34">SUM(E221:J221)</f>
        <v>0</v>
      </c>
      <c r="L221" s="50"/>
      <c r="M221" s="50"/>
      <c r="N221" s="50"/>
      <c r="O221" s="50"/>
      <c r="P221" s="50"/>
      <c r="Q221" s="50"/>
      <c r="R221" s="50"/>
      <c r="S221" s="50"/>
    </row>
    <row r="222" spans="2:19" x14ac:dyDescent="0.35">
      <c r="B222" s="43" t="s">
        <v>26</v>
      </c>
      <c r="C222" s="1" t="s">
        <v>73</v>
      </c>
      <c r="D222" s="1" t="s">
        <v>112</v>
      </c>
      <c r="E222" s="50"/>
      <c r="F222" s="50"/>
      <c r="G222">
        <v>0</v>
      </c>
      <c r="J222" s="59">
        <f t="shared" si="33"/>
        <v>0</v>
      </c>
      <c r="K222" s="84">
        <f t="shared" si="34"/>
        <v>0</v>
      </c>
    </row>
    <row r="223" spans="2:19" x14ac:dyDescent="0.35">
      <c r="B223" s="43" t="s">
        <v>26</v>
      </c>
      <c r="C223" s="1" t="s">
        <v>73</v>
      </c>
      <c r="D223" s="1" t="s">
        <v>114</v>
      </c>
      <c r="E223" s="50"/>
      <c r="F223" s="50"/>
      <c r="G223">
        <v>0</v>
      </c>
      <c r="H223" s="18">
        <v>34.819436616854851</v>
      </c>
      <c r="I223" s="18">
        <v>19.10874253380566</v>
      </c>
      <c r="J223" s="59">
        <f t="shared" si="33"/>
        <v>23.112076778854508</v>
      </c>
      <c r="K223" s="84">
        <f>SUM(E223:J223)</f>
        <v>77.040255929515013</v>
      </c>
      <c r="L223" s="44"/>
      <c r="M223" s="44"/>
      <c r="N223" s="44"/>
      <c r="O223" s="44"/>
      <c r="P223" s="44"/>
      <c r="Q223" s="44"/>
      <c r="R223" s="44"/>
      <c r="S223" s="44"/>
    </row>
    <row r="224" spans="2:19" x14ac:dyDescent="0.35">
      <c r="B224" s="43" t="s">
        <v>26</v>
      </c>
      <c r="C224" s="1" t="s">
        <v>73</v>
      </c>
      <c r="D224" s="1" t="s">
        <v>116</v>
      </c>
      <c r="E224" s="50"/>
      <c r="F224" s="50"/>
      <c r="G224">
        <v>0</v>
      </c>
      <c r="J224" s="59">
        <f t="shared" si="33"/>
        <v>0</v>
      </c>
      <c r="K224" s="84">
        <f t="shared" si="34"/>
        <v>0</v>
      </c>
      <c r="L224" s="50"/>
      <c r="M224" s="50"/>
      <c r="N224" s="50"/>
      <c r="O224" s="50"/>
      <c r="P224" s="50"/>
      <c r="Q224" s="50"/>
      <c r="R224" s="50"/>
      <c r="S224" s="50"/>
    </row>
    <row r="225" spans="2:19" x14ac:dyDescent="0.35">
      <c r="B225" s="43" t="s">
        <v>26</v>
      </c>
      <c r="C225" s="1" t="s">
        <v>73</v>
      </c>
      <c r="D225" s="1" t="s">
        <v>117</v>
      </c>
      <c r="E225" s="50"/>
      <c r="F225" s="50"/>
      <c r="G225">
        <v>0</v>
      </c>
      <c r="J225" s="59">
        <f t="shared" si="33"/>
        <v>0</v>
      </c>
      <c r="K225" s="84">
        <f t="shared" si="34"/>
        <v>0</v>
      </c>
      <c r="L225" s="50"/>
      <c r="M225" s="50"/>
      <c r="N225" s="50"/>
      <c r="O225" s="50"/>
      <c r="P225" s="50"/>
      <c r="Q225" s="50"/>
      <c r="R225" s="50"/>
      <c r="S225" s="50"/>
    </row>
    <row r="226" spans="2:19" x14ac:dyDescent="0.35">
      <c r="B226" s="43" t="s">
        <v>26</v>
      </c>
      <c r="C226" s="1" t="s">
        <v>73</v>
      </c>
      <c r="D226" s="1" t="s">
        <v>119</v>
      </c>
      <c r="E226" s="44"/>
      <c r="G226">
        <v>0</v>
      </c>
      <c r="J226" s="59">
        <f t="shared" si="33"/>
        <v>0</v>
      </c>
      <c r="K226" s="84">
        <f t="shared" si="34"/>
        <v>0</v>
      </c>
      <c r="L226" s="50"/>
      <c r="M226" s="50"/>
      <c r="N226" s="50"/>
      <c r="O226" s="50"/>
      <c r="P226" s="50"/>
      <c r="Q226" s="50"/>
      <c r="R226" s="50"/>
      <c r="S226" s="50"/>
    </row>
    <row r="227" spans="2:19" x14ac:dyDescent="0.35">
      <c r="B227" s="43" t="s">
        <v>26</v>
      </c>
      <c r="C227" s="62" t="s">
        <v>121</v>
      </c>
      <c r="D227" s="19" t="s">
        <v>21</v>
      </c>
      <c r="E227" s="44">
        <f>SUM(E207:E226)</f>
        <v>7.8480000000000008</v>
      </c>
      <c r="F227" s="44">
        <f t="shared" ref="F227:G227" si="35">SUM(F207:F226)</f>
        <v>9.2593499999999977</v>
      </c>
      <c r="G227" s="44">
        <f t="shared" si="35"/>
        <v>123.28200000000001</v>
      </c>
      <c r="H227" s="18">
        <v>112.96189385</v>
      </c>
      <c r="I227" s="18">
        <v>56.30552737226278</v>
      </c>
      <c r="J227" s="72">
        <f>SUM(J207:J226)</f>
        <v>132.71004480954122</v>
      </c>
      <c r="K227" s="72">
        <f>SUM(K207:K226)</f>
        <v>442.36681603180398</v>
      </c>
      <c r="L227" s="50"/>
      <c r="N227" s="50"/>
      <c r="O227" s="50"/>
      <c r="P227" s="50"/>
      <c r="Q227" s="50"/>
      <c r="R227" s="50"/>
      <c r="S227" s="50"/>
    </row>
    <row r="228" spans="2:19" x14ac:dyDescent="0.35">
      <c r="B228" s="43" t="s">
        <v>26</v>
      </c>
      <c r="C228" s="63" t="s">
        <v>122</v>
      </c>
      <c r="D228" s="64"/>
      <c r="E228" s="65">
        <v>1.0900000000000001</v>
      </c>
      <c r="F228" s="69">
        <v>0.3</v>
      </c>
      <c r="G228" s="65"/>
      <c r="H228" s="79">
        <v>2.0726952999999999</v>
      </c>
      <c r="I228" s="79">
        <v>1.1374854014598541</v>
      </c>
      <c r="J228" s="80"/>
      <c r="K228" s="82">
        <f t="shared" ref="K228:K265" si="36">SUM(E228:I228)</f>
        <v>4.6001807014598537</v>
      </c>
      <c r="L228" s="50"/>
      <c r="M228" s="50"/>
      <c r="N228" s="50"/>
      <c r="O228" s="50"/>
      <c r="P228" s="50"/>
      <c r="Q228" s="50"/>
      <c r="R228" s="50"/>
      <c r="S228" s="50"/>
    </row>
    <row r="229" spans="2:19" x14ac:dyDescent="0.35">
      <c r="B229" s="43" t="s">
        <v>27</v>
      </c>
      <c r="C229" s="1" t="s">
        <v>69</v>
      </c>
      <c r="D229" s="1" t="s">
        <v>70</v>
      </c>
      <c r="E229" s="50"/>
      <c r="F229" s="58">
        <v>130.30934999999999</v>
      </c>
      <c r="G229">
        <v>0</v>
      </c>
      <c r="J229" s="59"/>
      <c r="K229" s="84">
        <f t="shared" ref="K229:K243" si="37">SUM(E229:J229)</f>
        <v>130.30934999999999</v>
      </c>
      <c r="L229" s="50"/>
      <c r="M229" s="50"/>
      <c r="N229" s="50"/>
      <c r="O229" s="50"/>
      <c r="P229" s="50"/>
      <c r="Q229" s="50"/>
      <c r="R229" s="50"/>
      <c r="S229" s="50"/>
    </row>
    <row r="230" spans="2:19" x14ac:dyDescent="0.35">
      <c r="B230" s="43" t="s">
        <v>27</v>
      </c>
      <c r="C230" s="1" t="s">
        <v>69</v>
      </c>
      <c r="D230" s="1" t="s">
        <v>8</v>
      </c>
      <c r="E230" s="50"/>
      <c r="F230" s="50"/>
      <c r="G230">
        <v>0</v>
      </c>
      <c r="J230" s="59">
        <f t="shared" ref="J230:J243" si="38">0.3/0.7*SUM(E230:I230)</f>
        <v>0</v>
      </c>
      <c r="K230" s="84">
        <f t="shared" si="37"/>
        <v>0</v>
      </c>
      <c r="L230" s="50"/>
      <c r="M230" s="50"/>
      <c r="N230" s="50"/>
      <c r="O230" s="50"/>
      <c r="P230" s="50"/>
      <c r="Q230" s="50"/>
      <c r="R230" s="50"/>
      <c r="S230" s="50"/>
    </row>
    <row r="231" spans="2:19" x14ac:dyDescent="0.35">
      <c r="B231" s="43" t="s">
        <v>27</v>
      </c>
      <c r="C231" s="1" t="s">
        <v>69</v>
      </c>
      <c r="D231" s="1" t="s">
        <v>9</v>
      </c>
      <c r="E231" s="50"/>
      <c r="F231" s="50"/>
      <c r="G231">
        <v>0</v>
      </c>
      <c r="J231" s="59">
        <f t="shared" si="38"/>
        <v>0</v>
      </c>
      <c r="K231" s="84">
        <f t="shared" si="37"/>
        <v>0</v>
      </c>
      <c r="L231" s="50"/>
      <c r="M231" s="50"/>
      <c r="N231" s="50"/>
      <c r="O231" s="50"/>
      <c r="P231" s="50"/>
      <c r="Q231" s="50"/>
      <c r="R231" s="50"/>
      <c r="S231" s="50"/>
    </row>
    <row r="232" spans="2:19" x14ac:dyDescent="0.35">
      <c r="B232" s="43" t="s">
        <v>27</v>
      </c>
      <c r="C232" s="1" t="s">
        <v>69</v>
      </c>
      <c r="D232" s="1" t="s">
        <v>10</v>
      </c>
      <c r="E232" s="50"/>
      <c r="F232" s="50"/>
      <c r="G232">
        <v>0</v>
      </c>
      <c r="H232" s="18">
        <v>3.2005145319580719</v>
      </c>
      <c r="I232" s="18">
        <v>0.48885143326113373</v>
      </c>
      <c r="J232" s="59">
        <f t="shared" si="38"/>
        <v>1.5811568422368025</v>
      </c>
      <c r="K232" s="84">
        <f t="shared" si="37"/>
        <v>5.2705228074560075</v>
      </c>
      <c r="L232" s="50"/>
      <c r="M232" s="50"/>
      <c r="N232" s="50"/>
      <c r="O232" s="50"/>
      <c r="P232" s="50"/>
      <c r="Q232" s="50"/>
      <c r="R232" s="50"/>
      <c r="S232" s="50"/>
    </row>
    <row r="233" spans="2:19" x14ac:dyDescent="0.35">
      <c r="B233" s="43" t="s">
        <v>27</v>
      </c>
      <c r="C233" s="1" t="s">
        <v>69</v>
      </c>
      <c r="D233" s="1" t="s">
        <v>11</v>
      </c>
      <c r="E233" s="50"/>
      <c r="F233" s="50"/>
      <c r="G233">
        <v>0</v>
      </c>
      <c r="J233" s="59">
        <f t="shared" si="38"/>
        <v>0</v>
      </c>
      <c r="K233" s="84">
        <f t="shared" si="37"/>
        <v>0</v>
      </c>
      <c r="L233" s="50"/>
      <c r="M233" s="50"/>
      <c r="N233" s="50"/>
      <c r="O233" s="50"/>
      <c r="P233" s="50"/>
      <c r="Q233" s="50"/>
      <c r="R233" s="50"/>
      <c r="S233" s="50"/>
    </row>
    <row r="234" spans="2:19" x14ac:dyDescent="0.35">
      <c r="B234" s="43" t="s">
        <v>27</v>
      </c>
      <c r="C234" s="1" t="s">
        <v>69</v>
      </c>
      <c r="D234" s="1" t="s">
        <v>12</v>
      </c>
      <c r="E234" s="50"/>
      <c r="F234" s="50"/>
      <c r="G234">
        <v>0</v>
      </c>
      <c r="J234" s="59">
        <f t="shared" si="38"/>
        <v>0</v>
      </c>
      <c r="K234" s="84">
        <f t="shared" si="37"/>
        <v>0</v>
      </c>
      <c r="L234" s="50"/>
      <c r="M234" s="50"/>
      <c r="N234" s="50"/>
      <c r="O234" s="50"/>
      <c r="P234" s="50"/>
      <c r="Q234" s="50"/>
      <c r="R234" s="50"/>
      <c r="S234" s="50"/>
    </row>
    <row r="235" spans="2:19" x14ac:dyDescent="0.35">
      <c r="B235" s="43" t="s">
        <v>27</v>
      </c>
      <c r="C235" s="1" t="s">
        <v>69</v>
      </c>
      <c r="D235" s="1" t="s">
        <v>20</v>
      </c>
      <c r="E235" s="50">
        <f>7.2*E265</f>
        <v>15.264000000000001</v>
      </c>
      <c r="F235" s="68">
        <v>2.4079999999999999</v>
      </c>
      <c r="G235">
        <v>6.0021000000000004</v>
      </c>
      <c r="H235" s="18">
        <v>6.7253102719999998</v>
      </c>
      <c r="I235" s="18">
        <v>0.57685516788321123</v>
      </c>
      <c r="J235" s="59">
        <f t="shared" si="38"/>
        <v>13.275542331378521</v>
      </c>
      <c r="K235" s="84">
        <f t="shared" si="37"/>
        <v>44.251807771261738</v>
      </c>
      <c r="L235" s="50"/>
      <c r="M235" s="50"/>
      <c r="N235" s="50"/>
      <c r="O235" s="50"/>
      <c r="P235" s="50"/>
      <c r="Q235" s="50"/>
      <c r="R235" s="50"/>
      <c r="S235" s="50"/>
    </row>
    <row r="236" spans="2:19" x14ac:dyDescent="0.35">
      <c r="B236" s="43" t="s">
        <v>27</v>
      </c>
      <c r="C236" s="1" t="s">
        <v>69</v>
      </c>
      <c r="D236" s="1" t="s">
        <v>13</v>
      </c>
      <c r="E236" s="50"/>
      <c r="F236" s="50"/>
      <c r="G236">
        <v>0</v>
      </c>
      <c r="J236" s="59">
        <f t="shared" si="38"/>
        <v>0</v>
      </c>
      <c r="K236" s="84">
        <f t="shared" si="37"/>
        <v>0</v>
      </c>
      <c r="L236" s="50"/>
      <c r="M236" s="50"/>
      <c r="N236" s="50"/>
      <c r="O236" s="50"/>
      <c r="P236" s="50"/>
      <c r="Q236" s="50"/>
      <c r="R236" s="50"/>
      <c r="S236" s="50"/>
    </row>
    <row r="237" spans="2:19" x14ac:dyDescent="0.35">
      <c r="B237" s="43" t="s">
        <v>27</v>
      </c>
      <c r="C237" s="1" t="s">
        <v>69</v>
      </c>
      <c r="D237" s="1" t="s">
        <v>14</v>
      </c>
      <c r="E237" s="50"/>
      <c r="F237" s="50"/>
      <c r="G237">
        <v>0</v>
      </c>
      <c r="J237" s="59">
        <f t="shared" si="38"/>
        <v>0</v>
      </c>
      <c r="K237" s="84">
        <f t="shared" si="37"/>
        <v>0</v>
      </c>
      <c r="L237" s="50"/>
      <c r="M237" s="50"/>
      <c r="N237" s="50"/>
      <c r="O237" s="50"/>
      <c r="P237" s="50"/>
      <c r="Q237" s="50"/>
      <c r="R237" s="50"/>
      <c r="S237" s="50"/>
    </row>
    <row r="238" spans="2:19" x14ac:dyDescent="0.35">
      <c r="B238" s="43" t="s">
        <v>27</v>
      </c>
      <c r="C238" s="1" t="s">
        <v>69</v>
      </c>
      <c r="D238" s="1" t="s">
        <v>15</v>
      </c>
      <c r="E238" s="50"/>
      <c r="F238" s="50"/>
      <c r="G238">
        <v>0</v>
      </c>
      <c r="J238" s="59">
        <f t="shared" si="38"/>
        <v>0</v>
      </c>
      <c r="K238" s="84">
        <f t="shared" si="37"/>
        <v>0</v>
      </c>
      <c r="L238" s="50"/>
      <c r="M238" s="50"/>
      <c r="N238" s="50"/>
      <c r="O238" s="50"/>
      <c r="P238" s="50"/>
      <c r="Q238" s="50"/>
      <c r="R238" s="50"/>
      <c r="S238" s="50"/>
    </row>
    <row r="239" spans="2:19" x14ac:dyDescent="0.35">
      <c r="B239" s="43" t="s">
        <v>27</v>
      </c>
      <c r="C239" s="1" t="s">
        <v>69</v>
      </c>
      <c r="D239" s="1" t="s">
        <v>16</v>
      </c>
      <c r="E239" s="50"/>
      <c r="F239" s="58">
        <v>84.049530750000002</v>
      </c>
      <c r="G239">
        <v>222.07769999999999</v>
      </c>
      <c r="H239" s="18">
        <v>68.881558351899386</v>
      </c>
      <c r="I239" s="18">
        <v>10.52107346782938</v>
      </c>
      <c r="J239" s="59">
        <f t="shared" si="38"/>
        <v>165.22708395845518</v>
      </c>
      <c r="K239" s="84">
        <f t="shared" si="37"/>
        <v>550.7569465281839</v>
      </c>
      <c r="L239" s="50"/>
      <c r="M239" s="50"/>
      <c r="N239" s="50"/>
      <c r="O239" s="50"/>
      <c r="P239" s="50"/>
      <c r="Q239" s="50"/>
      <c r="R239" s="50"/>
      <c r="S239" s="50"/>
    </row>
    <row r="240" spans="2:19" x14ac:dyDescent="0.35">
      <c r="B240" s="43" t="s">
        <v>27</v>
      </c>
      <c r="C240" s="1" t="s">
        <v>69</v>
      </c>
      <c r="D240" s="1" t="s">
        <v>17</v>
      </c>
      <c r="E240" s="50"/>
      <c r="F240" s="50"/>
      <c r="G240">
        <v>0</v>
      </c>
      <c r="H240" s="18">
        <v>1.8963401081425579</v>
      </c>
      <c r="I240" s="18">
        <v>0.28964985803357918</v>
      </c>
      <c r="J240" s="59">
        <f t="shared" si="38"/>
        <v>0.93685284264691593</v>
      </c>
      <c r="K240" s="84">
        <f t="shared" si="37"/>
        <v>3.1228428088230529</v>
      </c>
      <c r="L240" s="50"/>
      <c r="M240" s="50"/>
      <c r="N240" s="50"/>
      <c r="O240" s="50"/>
      <c r="P240" s="50"/>
      <c r="Q240" s="50"/>
      <c r="R240" s="50"/>
      <c r="S240" s="50"/>
    </row>
    <row r="241" spans="2:19" x14ac:dyDescent="0.35">
      <c r="B241" s="43" t="s">
        <v>27</v>
      </c>
      <c r="C241" s="1" t="s">
        <v>69</v>
      </c>
      <c r="D241" s="1" t="s">
        <v>18</v>
      </c>
      <c r="E241" s="50"/>
      <c r="F241" s="50"/>
      <c r="G241">
        <v>0</v>
      </c>
      <c r="J241" s="59">
        <f t="shared" si="38"/>
        <v>0</v>
      </c>
      <c r="K241" s="84">
        <f t="shared" si="37"/>
        <v>0</v>
      </c>
      <c r="L241" s="50"/>
      <c r="M241" s="50"/>
      <c r="N241" s="50"/>
      <c r="O241" s="50"/>
      <c r="P241" s="50"/>
      <c r="Q241" s="50"/>
      <c r="R241" s="50"/>
      <c r="S241" s="50"/>
    </row>
    <row r="242" spans="2:19" x14ac:dyDescent="0.35">
      <c r="B242" s="43" t="s">
        <v>27</v>
      </c>
      <c r="C242" s="1" t="s">
        <v>69</v>
      </c>
      <c r="D242" s="1" t="s">
        <v>19</v>
      </c>
      <c r="E242" s="50"/>
      <c r="F242" s="50"/>
      <c r="G242">
        <v>0</v>
      </c>
      <c r="J242" s="59">
        <f t="shared" si="38"/>
        <v>0</v>
      </c>
      <c r="K242" s="84">
        <f t="shared" si="37"/>
        <v>0</v>
      </c>
    </row>
    <row r="243" spans="2:19" x14ac:dyDescent="0.35">
      <c r="B243" s="43" t="s">
        <v>27</v>
      </c>
      <c r="C243" s="1" t="s">
        <v>69</v>
      </c>
      <c r="D243" s="1" t="s">
        <v>56</v>
      </c>
      <c r="E243" s="44"/>
      <c r="G243">
        <v>0</v>
      </c>
      <c r="J243" s="59">
        <f t="shared" si="38"/>
        <v>0</v>
      </c>
      <c r="K243" s="84">
        <f t="shared" si="37"/>
        <v>0</v>
      </c>
      <c r="L243" s="44"/>
      <c r="M243" s="44"/>
      <c r="N243" s="44"/>
      <c r="O243" s="44"/>
      <c r="P243" s="44"/>
      <c r="Q243" s="44"/>
      <c r="R243" s="44"/>
      <c r="S243" s="44"/>
    </row>
    <row r="244" spans="2:19" x14ac:dyDescent="0.35">
      <c r="B244" s="43" t="s">
        <v>27</v>
      </c>
      <c r="C244" s="1" t="s">
        <v>69</v>
      </c>
      <c r="D244" s="1" t="s">
        <v>82</v>
      </c>
      <c r="E244" s="44">
        <f>SUM(E230:E243)</f>
        <v>15.264000000000001</v>
      </c>
      <c r="F244" s="44">
        <f>SUM(F230:F243)</f>
        <v>86.457530750000004</v>
      </c>
      <c r="G244" s="44">
        <f t="shared" si="32"/>
        <v>228.07980000000001</v>
      </c>
      <c r="H244" s="18">
        <v>80.703723264000004</v>
      </c>
      <c r="I244" s="18">
        <v>11.876429927007299</v>
      </c>
      <c r="J244" s="59">
        <f>0.3/0.7*SUM(E244:I244)</f>
        <v>181.02063597471744</v>
      </c>
      <c r="K244" s="72">
        <f t="shared" ref="K244:K263" si="39">SUM(E244:J244)</f>
        <v>603.40211991572482</v>
      </c>
      <c r="L244" s="44"/>
      <c r="M244" s="44"/>
      <c r="N244" s="44"/>
      <c r="O244" s="44"/>
      <c r="P244" s="44"/>
      <c r="Q244" s="44"/>
      <c r="R244" s="44"/>
      <c r="S244" s="44"/>
    </row>
    <row r="245" spans="2:19" x14ac:dyDescent="0.35">
      <c r="B245" s="43" t="s">
        <v>27</v>
      </c>
      <c r="C245" s="1" t="s">
        <v>73</v>
      </c>
      <c r="D245" s="1" t="s">
        <v>84</v>
      </c>
      <c r="E245" s="44"/>
      <c r="F245" s="44"/>
      <c r="G245">
        <v>0</v>
      </c>
      <c r="J245" s="59">
        <f t="shared" ref="J245:J263" si="40">0.3/0.7*SUM(E245:I245)</f>
        <v>0</v>
      </c>
      <c r="K245" s="84">
        <f t="shared" si="39"/>
        <v>0</v>
      </c>
      <c r="L245" s="50"/>
      <c r="M245" s="50"/>
      <c r="N245" s="50"/>
      <c r="O245" s="50"/>
      <c r="P245" s="50"/>
      <c r="Q245" s="50"/>
      <c r="R245" s="50"/>
      <c r="S245" s="50"/>
    </row>
    <row r="246" spans="2:19" x14ac:dyDescent="0.35">
      <c r="B246" s="43" t="s">
        <v>27</v>
      </c>
      <c r="C246" s="1" t="s">
        <v>73</v>
      </c>
      <c r="D246" s="1" t="s">
        <v>86</v>
      </c>
      <c r="E246" s="50"/>
      <c r="F246" s="50"/>
      <c r="G246">
        <v>0</v>
      </c>
      <c r="J246" s="59">
        <f t="shared" si="40"/>
        <v>0</v>
      </c>
      <c r="K246" s="84">
        <f t="shared" si="39"/>
        <v>0</v>
      </c>
      <c r="L246" s="50"/>
      <c r="M246" s="50"/>
      <c r="N246" s="50"/>
      <c r="O246" s="50"/>
      <c r="P246" s="50"/>
      <c r="Q246" s="50"/>
      <c r="R246" s="50"/>
      <c r="S246" s="50"/>
    </row>
    <row r="247" spans="2:19" x14ac:dyDescent="0.35">
      <c r="B247" s="43" t="s">
        <v>27</v>
      </c>
      <c r="C247" s="1" t="s">
        <v>73</v>
      </c>
      <c r="D247" s="1" t="s">
        <v>88</v>
      </c>
      <c r="E247" s="50"/>
      <c r="F247" s="50"/>
      <c r="G247">
        <v>0</v>
      </c>
      <c r="H247" s="18">
        <v>0.7627304274317418</v>
      </c>
      <c r="I247" s="18">
        <v>0.19241840807815669</v>
      </c>
      <c r="J247" s="59">
        <f t="shared" si="40"/>
        <v>0.40934950093281369</v>
      </c>
      <c r="K247" s="84">
        <f t="shared" si="39"/>
        <v>1.3644983364427121</v>
      </c>
      <c r="L247" s="50"/>
      <c r="M247" s="50"/>
      <c r="N247" s="50"/>
      <c r="O247" s="50"/>
      <c r="P247" s="50"/>
      <c r="Q247" s="50"/>
      <c r="R247" s="50"/>
      <c r="S247" s="50"/>
    </row>
    <row r="248" spans="2:19" x14ac:dyDescent="0.35">
      <c r="B248" s="43" t="s">
        <v>27</v>
      </c>
      <c r="C248" s="1" t="s">
        <v>73</v>
      </c>
      <c r="D248" s="1" t="s">
        <v>90</v>
      </c>
      <c r="E248" s="50"/>
      <c r="F248" s="50"/>
      <c r="G248">
        <v>0</v>
      </c>
      <c r="J248" s="59">
        <f t="shared" si="40"/>
        <v>0</v>
      </c>
      <c r="K248" s="84">
        <f t="shared" si="39"/>
        <v>0</v>
      </c>
      <c r="L248" s="50"/>
      <c r="M248" s="50"/>
      <c r="N248" s="50"/>
      <c r="O248" s="50"/>
      <c r="P248" s="50"/>
      <c r="Q248" s="50"/>
      <c r="R248" s="50"/>
      <c r="S248" s="50"/>
    </row>
    <row r="249" spans="2:19" x14ac:dyDescent="0.35">
      <c r="B249" s="43" t="s">
        <v>27</v>
      </c>
      <c r="C249" s="1" t="s">
        <v>73</v>
      </c>
      <c r="D249" s="1" t="s">
        <v>92</v>
      </c>
      <c r="E249" s="50"/>
      <c r="F249" s="50"/>
      <c r="G249">
        <v>0</v>
      </c>
      <c r="J249" s="59">
        <f t="shared" si="40"/>
        <v>0</v>
      </c>
      <c r="K249" s="84">
        <f t="shared" si="39"/>
        <v>0</v>
      </c>
      <c r="L249" s="50"/>
      <c r="M249" s="50"/>
      <c r="N249" s="50"/>
      <c r="O249" s="50"/>
      <c r="P249" s="50"/>
      <c r="Q249" s="50"/>
      <c r="R249" s="50"/>
      <c r="S249" s="50"/>
    </row>
    <row r="250" spans="2:19" x14ac:dyDescent="0.35">
      <c r="B250" s="43" t="s">
        <v>27</v>
      </c>
      <c r="C250" s="1" t="s">
        <v>73</v>
      </c>
      <c r="D250" s="1" t="s">
        <v>94</v>
      </c>
      <c r="E250" s="50"/>
      <c r="F250" s="50"/>
      <c r="G250">
        <v>0</v>
      </c>
      <c r="H250" s="18">
        <v>80.991629285760368</v>
      </c>
      <c r="I250" s="18">
        <v>20.43222587473986</v>
      </c>
      <c r="J250" s="59">
        <f t="shared" si="40"/>
        <v>43.46736649735724</v>
      </c>
      <c r="K250" s="84">
        <f t="shared" si="39"/>
        <v>144.89122165785747</v>
      </c>
      <c r="L250" s="50"/>
      <c r="M250" s="50"/>
      <c r="N250" s="50"/>
      <c r="O250" s="50"/>
      <c r="P250" s="50"/>
      <c r="Q250" s="50"/>
      <c r="R250" s="50"/>
      <c r="S250" s="50"/>
    </row>
    <row r="251" spans="2:19" x14ac:dyDescent="0.35">
      <c r="B251" s="43" t="s">
        <v>27</v>
      </c>
      <c r="C251" s="1" t="s">
        <v>73</v>
      </c>
      <c r="D251" s="1" t="s">
        <v>96</v>
      </c>
      <c r="F251" s="58">
        <v>46.259819249999993</v>
      </c>
      <c r="G251">
        <v>420.14699999999993</v>
      </c>
      <c r="J251" s="59">
        <f t="shared" si="40"/>
        <v>199.88863682142855</v>
      </c>
      <c r="K251" s="84">
        <f t="shared" si="39"/>
        <v>666.29545607142848</v>
      </c>
      <c r="L251" s="50"/>
      <c r="M251" s="50"/>
      <c r="N251" s="50"/>
      <c r="O251" s="50"/>
      <c r="P251" s="50"/>
      <c r="Q251" s="50"/>
      <c r="R251" s="50"/>
      <c r="S251" s="50"/>
    </row>
    <row r="252" spans="2:19" x14ac:dyDescent="0.35">
      <c r="B252" s="43" t="s">
        <v>27</v>
      </c>
      <c r="C252" s="1" t="s">
        <v>73</v>
      </c>
      <c r="D252" s="1" t="s">
        <v>98</v>
      </c>
      <c r="E252" s="50"/>
      <c r="F252" s="50"/>
      <c r="G252">
        <v>0</v>
      </c>
      <c r="J252" s="59">
        <f t="shared" si="40"/>
        <v>0</v>
      </c>
      <c r="K252" s="84">
        <f t="shared" si="39"/>
        <v>0</v>
      </c>
      <c r="L252" s="50"/>
      <c r="M252" s="50"/>
      <c r="N252" s="50"/>
      <c r="O252" s="50"/>
      <c r="P252" s="50"/>
      <c r="Q252" s="50"/>
      <c r="R252" s="50"/>
      <c r="S252" s="50"/>
    </row>
    <row r="253" spans="2:19" x14ac:dyDescent="0.35">
      <c r="B253" s="43" t="s">
        <v>27</v>
      </c>
      <c r="C253" s="1" t="s">
        <v>73</v>
      </c>
      <c r="D253" s="1" t="s">
        <v>100</v>
      </c>
      <c r="E253" s="50"/>
      <c r="F253" s="50"/>
      <c r="G253">
        <v>0</v>
      </c>
      <c r="J253" s="59">
        <f t="shared" si="40"/>
        <v>0</v>
      </c>
      <c r="K253" s="84">
        <f t="shared" si="39"/>
        <v>0</v>
      </c>
      <c r="L253" s="50"/>
      <c r="M253" s="50"/>
      <c r="N253" s="50"/>
      <c r="O253" s="50"/>
      <c r="P253" s="50"/>
      <c r="Q253" s="50"/>
      <c r="R253" s="50"/>
      <c r="S253" s="50"/>
    </row>
    <row r="254" spans="2:19" x14ac:dyDescent="0.35">
      <c r="B254" s="43" t="s">
        <v>27</v>
      </c>
      <c r="C254" s="1" t="s">
        <v>73</v>
      </c>
      <c r="D254" s="1" t="s">
        <v>102</v>
      </c>
      <c r="E254" s="50"/>
      <c r="F254" s="50"/>
      <c r="G254">
        <v>0</v>
      </c>
      <c r="J254" s="59">
        <f t="shared" si="40"/>
        <v>0</v>
      </c>
      <c r="K254" s="84">
        <f t="shared" si="39"/>
        <v>0</v>
      </c>
      <c r="L254" s="50"/>
      <c r="M254" s="50"/>
      <c r="N254" s="50"/>
      <c r="O254" s="50"/>
      <c r="P254" s="50"/>
      <c r="Q254" s="50"/>
      <c r="R254" s="50"/>
      <c r="S254" s="50"/>
    </row>
    <row r="255" spans="2:19" x14ac:dyDescent="0.35">
      <c r="B255" s="43" t="s">
        <v>27</v>
      </c>
      <c r="C255" s="1" t="s">
        <v>73</v>
      </c>
      <c r="D255" s="1" t="s">
        <v>104</v>
      </c>
      <c r="E255" s="50"/>
      <c r="F255" s="50"/>
      <c r="G255">
        <v>0</v>
      </c>
      <c r="J255" s="59">
        <f t="shared" si="40"/>
        <v>0</v>
      </c>
      <c r="K255" s="84">
        <f t="shared" si="39"/>
        <v>0</v>
      </c>
      <c r="L255" s="50"/>
      <c r="M255" s="50"/>
      <c r="N255" s="50"/>
      <c r="O255" s="50"/>
      <c r="P255" s="50"/>
      <c r="Q255" s="50"/>
      <c r="R255" s="50"/>
      <c r="S255" s="50"/>
    </row>
    <row r="256" spans="2:19" x14ac:dyDescent="0.35">
      <c r="B256" s="43" t="s">
        <v>27</v>
      </c>
      <c r="C256" s="1" t="s">
        <v>73</v>
      </c>
      <c r="D256" s="1" t="s">
        <v>106</v>
      </c>
      <c r="E256" s="50"/>
      <c r="F256" s="50"/>
      <c r="G256">
        <v>0</v>
      </c>
      <c r="J256" s="59">
        <f t="shared" si="40"/>
        <v>0</v>
      </c>
      <c r="K256" s="84">
        <f t="shared" si="39"/>
        <v>0</v>
      </c>
      <c r="L256" s="50"/>
      <c r="M256" s="50"/>
      <c r="N256" s="50"/>
      <c r="O256" s="50"/>
      <c r="P256" s="50"/>
      <c r="Q256" s="50"/>
      <c r="R256" s="50"/>
      <c r="S256" s="50"/>
    </row>
    <row r="257" spans="2:19" x14ac:dyDescent="0.35">
      <c r="B257" s="43" t="s">
        <v>27</v>
      </c>
      <c r="C257" s="1" t="s">
        <v>73</v>
      </c>
      <c r="D257" s="1" t="s">
        <v>108</v>
      </c>
      <c r="E257" s="50"/>
      <c r="F257" s="50"/>
      <c r="G257">
        <v>0</v>
      </c>
      <c r="J257" s="59">
        <f t="shared" si="40"/>
        <v>0</v>
      </c>
      <c r="K257" s="84">
        <f t="shared" si="39"/>
        <v>0</v>
      </c>
      <c r="L257" s="50"/>
      <c r="M257" s="50"/>
      <c r="N257" s="50"/>
      <c r="O257" s="50"/>
      <c r="P257" s="50"/>
      <c r="Q257" s="50"/>
      <c r="R257" s="50"/>
      <c r="S257" s="50"/>
    </row>
    <row r="258" spans="2:19" x14ac:dyDescent="0.35">
      <c r="B258" s="43" t="s">
        <v>27</v>
      </c>
      <c r="C258" s="1" t="s">
        <v>73</v>
      </c>
      <c r="D258" s="1" t="s">
        <v>110</v>
      </c>
      <c r="E258" s="50"/>
      <c r="F258" s="50"/>
      <c r="G258">
        <v>0</v>
      </c>
      <c r="J258" s="59">
        <f t="shared" si="40"/>
        <v>0</v>
      </c>
      <c r="K258" s="84">
        <f t="shared" si="39"/>
        <v>0</v>
      </c>
      <c r="L258" s="50"/>
      <c r="M258" s="50"/>
      <c r="N258" s="50"/>
      <c r="O258" s="50"/>
      <c r="P258" s="50"/>
      <c r="Q258" s="50"/>
      <c r="R258" s="50"/>
      <c r="S258" s="50"/>
    </row>
    <row r="259" spans="2:19" x14ac:dyDescent="0.35">
      <c r="B259" s="43" t="s">
        <v>27</v>
      </c>
      <c r="C259" s="1" t="s">
        <v>73</v>
      </c>
      <c r="D259" s="1" t="s">
        <v>112</v>
      </c>
      <c r="E259" s="50"/>
      <c r="F259" s="50"/>
      <c r="G259">
        <v>0</v>
      </c>
      <c r="J259" s="59">
        <f t="shared" si="40"/>
        <v>0</v>
      </c>
      <c r="K259" s="84">
        <f t="shared" si="39"/>
        <v>0</v>
      </c>
      <c r="L259" s="50"/>
      <c r="M259" s="50"/>
      <c r="N259" s="50"/>
      <c r="O259" s="50"/>
      <c r="P259" s="50"/>
      <c r="Q259" s="50"/>
      <c r="R259" s="50"/>
      <c r="S259" s="50"/>
    </row>
    <row r="260" spans="2:19" x14ac:dyDescent="0.35">
      <c r="B260" s="43" t="s">
        <v>27</v>
      </c>
      <c r="C260" s="1" t="s">
        <v>73</v>
      </c>
      <c r="D260" s="1" t="s">
        <v>114</v>
      </c>
      <c r="E260" s="50"/>
      <c r="F260" s="50"/>
      <c r="G260">
        <v>0</v>
      </c>
      <c r="H260" s="18">
        <v>204.07132684680789</v>
      </c>
      <c r="I260" s="18">
        <v>51.482251702583419</v>
      </c>
      <c r="J260" s="59">
        <f t="shared" si="40"/>
        <v>109.52296223545343</v>
      </c>
      <c r="K260" s="84">
        <f t="shared" si="39"/>
        <v>365.07654078484472</v>
      </c>
      <c r="L260" s="50"/>
      <c r="M260" s="50"/>
      <c r="N260" s="50"/>
      <c r="O260" s="50"/>
      <c r="P260" s="50"/>
      <c r="Q260" s="50"/>
      <c r="R260" s="50"/>
      <c r="S260" s="50"/>
    </row>
    <row r="261" spans="2:19" x14ac:dyDescent="0.35">
      <c r="B261" s="43" t="s">
        <v>27</v>
      </c>
      <c r="C261" s="1" t="s">
        <v>73</v>
      </c>
      <c r="D261" s="1" t="s">
        <v>116</v>
      </c>
      <c r="E261" s="50"/>
      <c r="F261" s="50"/>
      <c r="G261">
        <v>0</v>
      </c>
      <c r="J261" s="59">
        <f t="shared" si="40"/>
        <v>0</v>
      </c>
      <c r="K261" s="84">
        <f t="shared" si="39"/>
        <v>0</v>
      </c>
      <c r="L261" s="50"/>
      <c r="M261" s="50"/>
      <c r="N261" s="50"/>
      <c r="O261" s="50"/>
      <c r="P261" s="50"/>
      <c r="Q261" s="50"/>
      <c r="R261" s="50"/>
      <c r="S261" s="50"/>
    </row>
    <row r="262" spans="2:19" x14ac:dyDescent="0.35">
      <c r="B262" s="43" t="s">
        <v>27</v>
      </c>
      <c r="C262" s="1" t="s">
        <v>73</v>
      </c>
      <c r="D262" s="1" t="s">
        <v>117</v>
      </c>
      <c r="E262" s="50"/>
      <c r="F262" s="50"/>
      <c r="G262">
        <v>0</v>
      </c>
      <c r="J262" s="59">
        <f t="shared" si="40"/>
        <v>0</v>
      </c>
      <c r="K262" s="84">
        <f t="shared" si="39"/>
        <v>0</v>
      </c>
    </row>
    <row r="263" spans="2:19" x14ac:dyDescent="0.35">
      <c r="B263" s="43" t="s">
        <v>27</v>
      </c>
      <c r="C263" s="1" t="s">
        <v>73</v>
      </c>
      <c r="D263" s="1" t="s">
        <v>119</v>
      </c>
      <c r="E263" s="44"/>
      <c r="G263">
        <v>0</v>
      </c>
      <c r="J263" s="59">
        <f t="shared" si="40"/>
        <v>0</v>
      </c>
      <c r="K263" s="84">
        <f t="shared" si="39"/>
        <v>0</v>
      </c>
      <c r="L263" s="44"/>
      <c r="M263" s="44"/>
      <c r="N263" s="44"/>
      <c r="O263" s="44"/>
      <c r="P263" s="44"/>
      <c r="Q263" s="44"/>
      <c r="R263" s="44"/>
      <c r="S263" s="44"/>
    </row>
    <row r="264" spans="2:19" x14ac:dyDescent="0.35">
      <c r="B264" s="43" t="s">
        <v>27</v>
      </c>
      <c r="C264" s="62" t="s">
        <v>121</v>
      </c>
      <c r="D264" s="19" t="s">
        <v>21</v>
      </c>
      <c r="E264" s="44">
        <f>SUM(E244:E263)</f>
        <v>15.264000000000001</v>
      </c>
      <c r="F264" s="44">
        <f>SUM(F244:F263)</f>
        <v>132.71735000000001</v>
      </c>
      <c r="G264" s="44">
        <f t="shared" ref="G264" si="41">SUM(G244:G263)</f>
        <v>648.22679999999991</v>
      </c>
      <c r="H264" s="18">
        <v>366.52940982400003</v>
      </c>
      <c r="I264" s="18">
        <v>83.983325912408731</v>
      </c>
      <c r="J264" s="72">
        <f t="shared" ref="J264" si="42">SUM(J244:J263)</f>
        <v>534.3089510298895</v>
      </c>
      <c r="K264" s="72">
        <f>SUM(K244:K263)</f>
        <v>1781.0298367662981</v>
      </c>
      <c r="L264" s="44"/>
      <c r="M264" s="44"/>
      <c r="N264" s="44"/>
      <c r="O264" s="44"/>
      <c r="P264" s="44"/>
      <c r="Q264" s="44"/>
      <c r="R264" s="44"/>
      <c r="S264" s="44"/>
    </row>
    <row r="265" spans="2:19" x14ac:dyDescent="0.35">
      <c r="B265" s="43" t="s">
        <v>27</v>
      </c>
      <c r="C265" s="63" t="s">
        <v>122</v>
      </c>
      <c r="D265" s="64"/>
      <c r="E265" s="65">
        <v>2.12</v>
      </c>
      <c r="F265" s="65">
        <v>4.3</v>
      </c>
      <c r="G265" s="65"/>
      <c r="H265" s="79">
        <v>6.7253102719999998</v>
      </c>
      <c r="I265" s="79">
        <v>1.696632846715328</v>
      </c>
      <c r="J265" s="80"/>
      <c r="K265" s="82">
        <f t="shared" si="36"/>
        <v>14.841943118715328</v>
      </c>
      <c r="L265" s="50"/>
      <c r="M265" s="50"/>
      <c r="N265" s="50"/>
      <c r="O265" s="50"/>
      <c r="P265" s="50"/>
      <c r="Q265" s="50"/>
      <c r="R265" s="50"/>
      <c r="S265" s="50"/>
    </row>
    <row r="266" spans="2:19" x14ac:dyDescent="0.35">
      <c r="B266" s="43" t="s">
        <v>28</v>
      </c>
      <c r="C266" s="1" t="s">
        <v>69</v>
      </c>
      <c r="D266" s="1" t="s">
        <v>70</v>
      </c>
      <c r="E266" s="50"/>
      <c r="F266" s="58">
        <v>30.304499999999997</v>
      </c>
      <c r="G266">
        <v>0</v>
      </c>
      <c r="J266" s="59"/>
      <c r="K266" s="84">
        <f t="shared" ref="K266:K280" si="43">SUM(E266:J266)</f>
        <v>30.304499999999997</v>
      </c>
      <c r="L266" s="50"/>
      <c r="M266" s="50"/>
      <c r="N266" s="50"/>
      <c r="O266" s="50"/>
      <c r="P266" s="50"/>
      <c r="Q266" s="50"/>
      <c r="R266" s="50"/>
      <c r="S266" s="50"/>
    </row>
    <row r="267" spans="2:19" x14ac:dyDescent="0.35">
      <c r="B267" s="43" t="s">
        <v>28</v>
      </c>
      <c r="C267" s="1" t="s">
        <v>69</v>
      </c>
      <c r="D267" s="1" t="s">
        <v>8</v>
      </c>
      <c r="E267" s="50"/>
      <c r="F267" s="50"/>
      <c r="G267">
        <v>0</v>
      </c>
      <c r="J267" s="59">
        <f t="shared" ref="J267:J280" si="44">0.3/0.7*SUM(E267:I267)</f>
        <v>0</v>
      </c>
      <c r="K267" s="84">
        <f t="shared" si="43"/>
        <v>0</v>
      </c>
      <c r="L267" s="50"/>
      <c r="M267" s="50"/>
      <c r="N267" s="50"/>
      <c r="O267" s="50"/>
      <c r="P267" s="50"/>
      <c r="Q267" s="50"/>
      <c r="R267" s="50"/>
      <c r="S267" s="50"/>
    </row>
    <row r="268" spans="2:19" x14ac:dyDescent="0.35">
      <c r="B268" s="43" t="s">
        <v>28</v>
      </c>
      <c r="C268" s="1" t="s">
        <v>69</v>
      </c>
      <c r="D268" s="1" t="s">
        <v>9</v>
      </c>
      <c r="E268" s="50"/>
      <c r="F268" s="50"/>
      <c r="G268">
        <v>0</v>
      </c>
      <c r="J268" s="59">
        <f t="shared" si="44"/>
        <v>0</v>
      </c>
      <c r="K268" s="84">
        <f t="shared" si="43"/>
        <v>0</v>
      </c>
      <c r="L268" s="50"/>
      <c r="M268" s="50"/>
      <c r="N268" s="50"/>
      <c r="O268" s="50"/>
      <c r="P268" s="50"/>
      <c r="Q268" s="50"/>
      <c r="R268" s="50"/>
      <c r="S268" s="50"/>
    </row>
    <row r="269" spans="2:19" x14ac:dyDescent="0.35">
      <c r="B269" s="43" t="s">
        <v>28</v>
      </c>
      <c r="C269" s="1" t="s">
        <v>69</v>
      </c>
      <c r="D269" s="1" t="s">
        <v>10</v>
      </c>
      <c r="E269" s="50"/>
      <c r="F269" s="50"/>
      <c r="G269">
        <v>0</v>
      </c>
      <c r="H269" s="18">
        <v>5.1769702549923204</v>
      </c>
      <c r="I269" s="18">
        <v>1.0105960616506069</v>
      </c>
      <c r="J269" s="59">
        <f t="shared" si="44"/>
        <v>2.6518141357041118</v>
      </c>
      <c r="K269" s="84">
        <f t="shared" si="43"/>
        <v>8.8393804523470401</v>
      </c>
      <c r="L269" s="50"/>
      <c r="M269" s="50"/>
      <c r="N269" s="50"/>
      <c r="O269" s="50"/>
      <c r="P269" s="50"/>
      <c r="Q269" s="50"/>
      <c r="R269" s="50"/>
      <c r="S269" s="50"/>
    </row>
    <row r="270" spans="2:19" x14ac:dyDescent="0.35">
      <c r="B270" s="43" t="s">
        <v>28</v>
      </c>
      <c r="C270" s="1" t="s">
        <v>69</v>
      </c>
      <c r="D270" s="1" t="s">
        <v>11</v>
      </c>
      <c r="E270" s="50"/>
      <c r="F270" s="50"/>
      <c r="G270">
        <v>0</v>
      </c>
      <c r="J270" s="59">
        <f t="shared" si="44"/>
        <v>0</v>
      </c>
      <c r="K270" s="84">
        <f t="shared" si="43"/>
        <v>0</v>
      </c>
      <c r="L270" s="50"/>
      <c r="M270" s="50"/>
      <c r="N270" s="50"/>
      <c r="O270" s="50"/>
      <c r="P270" s="50"/>
      <c r="Q270" s="50"/>
      <c r="R270" s="50"/>
      <c r="S270" s="50"/>
    </row>
    <row r="271" spans="2:19" x14ac:dyDescent="0.35">
      <c r="B271" s="43" t="s">
        <v>28</v>
      </c>
      <c r="C271" s="1" t="s">
        <v>69</v>
      </c>
      <c r="D271" s="1" t="s">
        <v>12</v>
      </c>
      <c r="E271" s="50"/>
      <c r="F271" s="50"/>
      <c r="G271">
        <v>0</v>
      </c>
      <c r="J271" s="59">
        <f t="shared" si="44"/>
        <v>0</v>
      </c>
      <c r="K271" s="84">
        <f t="shared" si="43"/>
        <v>0</v>
      </c>
      <c r="L271" s="50"/>
      <c r="M271" s="50"/>
      <c r="N271" s="50"/>
      <c r="O271" s="50"/>
      <c r="P271" s="50"/>
      <c r="Q271" s="50"/>
      <c r="R271" s="50"/>
      <c r="S271" s="50"/>
    </row>
    <row r="272" spans="2:19" x14ac:dyDescent="0.35">
      <c r="B272" s="43" t="s">
        <v>28</v>
      </c>
      <c r="C272" s="1" t="s">
        <v>69</v>
      </c>
      <c r="D272" s="1" t="s">
        <v>20</v>
      </c>
      <c r="E272" s="50">
        <f>7.2*E302</f>
        <v>27.288</v>
      </c>
      <c r="F272" s="68">
        <v>0.56000000000000005</v>
      </c>
      <c r="G272">
        <v>0.77400000000000002</v>
      </c>
      <c r="H272" s="18">
        <v>8.4891880000000004</v>
      </c>
      <c r="I272" s="18">
        <v>0.9306051599999996</v>
      </c>
      <c r="J272" s="59">
        <f t="shared" si="44"/>
        <v>16.30362564</v>
      </c>
      <c r="K272" s="84">
        <f t="shared" si="43"/>
        <v>54.345418799999997</v>
      </c>
      <c r="L272" s="50"/>
      <c r="M272" s="50"/>
      <c r="N272" s="50"/>
      <c r="O272" s="50"/>
      <c r="P272" s="50"/>
      <c r="Q272" s="50"/>
      <c r="R272" s="50"/>
      <c r="S272" s="50"/>
    </row>
    <row r="273" spans="2:19" x14ac:dyDescent="0.35">
      <c r="B273" s="43" t="s">
        <v>28</v>
      </c>
      <c r="C273" s="1" t="s">
        <v>69</v>
      </c>
      <c r="D273" s="1" t="s">
        <v>13</v>
      </c>
      <c r="E273" s="50"/>
      <c r="F273" s="50"/>
      <c r="G273">
        <v>0</v>
      </c>
      <c r="J273" s="59">
        <f t="shared" si="44"/>
        <v>0</v>
      </c>
      <c r="K273" s="84">
        <f t="shared" si="43"/>
        <v>0</v>
      </c>
      <c r="L273" s="50"/>
      <c r="M273" s="50"/>
      <c r="N273" s="50"/>
      <c r="O273" s="50"/>
      <c r="P273" s="50"/>
      <c r="Q273" s="50"/>
      <c r="R273" s="50"/>
      <c r="S273" s="50"/>
    </row>
    <row r="274" spans="2:19" x14ac:dyDescent="0.35">
      <c r="B274" s="43" t="s">
        <v>28</v>
      </c>
      <c r="C274" s="1" t="s">
        <v>69</v>
      </c>
      <c r="D274" s="1" t="s">
        <v>14</v>
      </c>
      <c r="E274" s="50"/>
      <c r="F274" s="50"/>
      <c r="G274">
        <v>0</v>
      </c>
      <c r="J274" s="59">
        <f t="shared" si="44"/>
        <v>0</v>
      </c>
      <c r="K274" s="84">
        <f t="shared" si="43"/>
        <v>0</v>
      </c>
      <c r="L274" s="50"/>
      <c r="M274" s="50"/>
      <c r="N274" s="50"/>
      <c r="O274" s="50"/>
      <c r="P274" s="50"/>
      <c r="Q274" s="50"/>
      <c r="R274" s="50"/>
      <c r="S274" s="50"/>
    </row>
    <row r="275" spans="2:19" x14ac:dyDescent="0.35">
      <c r="B275" s="43" t="s">
        <v>28</v>
      </c>
      <c r="C275" s="1" t="s">
        <v>69</v>
      </c>
      <c r="D275" s="1" t="s">
        <v>15</v>
      </c>
      <c r="E275" s="50"/>
      <c r="F275" s="50"/>
      <c r="G275">
        <v>0</v>
      </c>
      <c r="J275" s="59">
        <f t="shared" si="44"/>
        <v>0</v>
      </c>
      <c r="K275" s="84">
        <f t="shared" si="43"/>
        <v>0</v>
      </c>
      <c r="L275" s="50"/>
      <c r="M275" s="50"/>
      <c r="N275" s="50"/>
      <c r="O275" s="50"/>
      <c r="P275" s="50"/>
      <c r="Q275" s="50"/>
      <c r="R275" s="50"/>
      <c r="S275" s="50"/>
    </row>
    <row r="276" spans="2:19" x14ac:dyDescent="0.35">
      <c r="B276" s="43" t="s">
        <v>28</v>
      </c>
      <c r="C276" s="1" t="s">
        <v>69</v>
      </c>
      <c r="D276" s="1" t="s">
        <v>16</v>
      </c>
      <c r="E276" s="50"/>
      <c r="F276" s="58">
        <v>19.546402499999999</v>
      </c>
      <c r="G276">
        <v>28.638000000000002</v>
      </c>
      <c r="H276" s="18">
        <v>74.81178426420891</v>
      </c>
      <c r="I276" s="18">
        <v>14.604004044558019</v>
      </c>
      <c r="J276" s="59">
        <f t="shared" si="44"/>
        <v>58.971510346614409</v>
      </c>
      <c r="K276" s="84">
        <f t="shared" si="43"/>
        <v>196.57170115538133</v>
      </c>
      <c r="L276" s="50"/>
      <c r="M276" s="50"/>
      <c r="N276" s="50"/>
      <c r="O276" s="50"/>
      <c r="P276" s="50"/>
      <c r="Q276" s="50"/>
      <c r="R276" s="50"/>
      <c r="S276" s="50"/>
    </row>
    <row r="277" spans="2:19" x14ac:dyDescent="0.35">
      <c r="B277" s="43" t="s">
        <v>28</v>
      </c>
      <c r="C277" s="1" t="s">
        <v>69</v>
      </c>
      <c r="D277" s="1" t="s">
        <v>17</v>
      </c>
      <c r="E277" s="50"/>
      <c r="F277" s="50"/>
      <c r="G277">
        <v>0</v>
      </c>
      <c r="H277" s="18">
        <v>13.392313480798769</v>
      </c>
      <c r="I277" s="18">
        <v>2.614312733791369</v>
      </c>
      <c r="J277" s="59">
        <f t="shared" si="44"/>
        <v>6.8599826633957743</v>
      </c>
      <c r="K277" s="84">
        <f t="shared" si="43"/>
        <v>22.866608877985911</v>
      </c>
      <c r="L277" s="50"/>
      <c r="M277" s="50"/>
      <c r="N277" s="50"/>
      <c r="O277" s="50"/>
      <c r="P277" s="50"/>
      <c r="Q277" s="50"/>
      <c r="R277" s="50"/>
      <c r="S277" s="50"/>
    </row>
    <row r="278" spans="2:19" x14ac:dyDescent="0.35">
      <c r="B278" s="43" t="s">
        <v>28</v>
      </c>
      <c r="C278" s="1" t="s">
        <v>69</v>
      </c>
      <c r="D278" s="1" t="s">
        <v>18</v>
      </c>
      <c r="E278" s="50"/>
      <c r="F278" s="50"/>
      <c r="G278">
        <v>0</v>
      </c>
      <c r="J278" s="59">
        <f t="shared" si="44"/>
        <v>0</v>
      </c>
      <c r="K278" s="84">
        <f t="shared" si="43"/>
        <v>0</v>
      </c>
      <c r="L278" s="50"/>
      <c r="M278" s="50"/>
      <c r="N278" s="50"/>
      <c r="O278" s="50"/>
      <c r="P278" s="50"/>
      <c r="Q278" s="50"/>
      <c r="R278" s="50"/>
      <c r="S278" s="50"/>
    </row>
    <row r="279" spans="2:19" x14ac:dyDescent="0.35">
      <c r="B279" s="43" t="s">
        <v>28</v>
      </c>
      <c r="C279" s="1" t="s">
        <v>69</v>
      </c>
      <c r="D279" s="1" t="s">
        <v>19</v>
      </c>
      <c r="E279" s="50"/>
      <c r="F279" s="50"/>
      <c r="G279">
        <v>0</v>
      </c>
      <c r="J279" s="59">
        <f t="shared" si="44"/>
        <v>0</v>
      </c>
      <c r="K279" s="84">
        <f t="shared" si="43"/>
        <v>0</v>
      </c>
      <c r="L279" s="50"/>
      <c r="M279" s="50"/>
      <c r="N279" s="50"/>
      <c r="O279" s="50"/>
      <c r="P279" s="50"/>
      <c r="Q279" s="50"/>
      <c r="R279" s="50"/>
      <c r="S279" s="50"/>
    </row>
    <row r="280" spans="2:19" x14ac:dyDescent="0.35">
      <c r="B280" s="43" t="s">
        <v>28</v>
      </c>
      <c r="C280" s="1" t="s">
        <v>69</v>
      </c>
      <c r="D280" s="1" t="s">
        <v>56</v>
      </c>
      <c r="E280" s="44"/>
      <c r="G280">
        <v>0</v>
      </c>
      <c r="J280" s="59">
        <f t="shared" si="44"/>
        <v>0</v>
      </c>
      <c r="K280" s="84">
        <f t="shared" si="43"/>
        <v>0</v>
      </c>
      <c r="L280" s="50"/>
      <c r="M280" s="50"/>
      <c r="N280" s="50"/>
      <c r="O280" s="50"/>
      <c r="P280" s="50"/>
      <c r="Q280" s="50"/>
      <c r="R280" s="50"/>
      <c r="S280" s="50"/>
    </row>
    <row r="281" spans="2:19" x14ac:dyDescent="0.35">
      <c r="B281" s="43" t="s">
        <v>28</v>
      </c>
      <c r="C281" s="1" t="s">
        <v>69</v>
      </c>
      <c r="D281" s="1" t="s">
        <v>82</v>
      </c>
      <c r="E281" s="44">
        <f>SUM(E266:E280)</f>
        <v>27.288</v>
      </c>
      <c r="F281" s="44">
        <f>SUM(F267:F280)</f>
        <v>20.106402499999998</v>
      </c>
      <c r="G281" s="44">
        <f t="shared" ref="G281" si="45">SUM(G266:G280)</f>
        <v>29.412000000000003</v>
      </c>
      <c r="H281" s="18">
        <v>101.870256</v>
      </c>
      <c r="I281" s="18">
        <v>19.159517999999998</v>
      </c>
      <c r="J281" s="59">
        <f>0.3/0.7*SUM(E281:I281)</f>
        <v>84.786932785714285</v>
      </c>
      <c r="K281" s="72">
        <f t="shared" ref="J281:K330" si="46">SUM(E281:J281)</f>
        <v>282.62310928571429</v>
      </c>
      <c r="L281" s="50"/>
      <c r="M281" s="50"/>
      <c r="N281" s="50"/>
      <c r="O281" s="50"/>
      <c r="P281" s="50"/>
      <c r="Q281" s="50"/>
      <c r="R281" s="50"/>
      <c r="S281" s="50"/>
    </row>
    <row r="282" spans="2:19" x14ac:dyDescent="0.35">
      <c r="B282" s="43" t="s">
        <v>28</v>
      </c>
      <c r="C282" s="1" t="s">
        <v>73</v>
      </c>
      <c r="D282" s="1" t="s">
        <v>84</v>
      </c>
      <c r="E282" s="44"/>
      <c r="F282" s="44"/>
      <c r="G282">
        <v>0</v>
      </c>
      <c r="J282" s="59">
        <f t="shared" ref="J282:J300" si="47">0.3/0.7*SUM(E282:I282)</f>
        <v>0</v>
      </c>
      <c r="K282" s="84">
        <f t="shared" si="46"/>
        <v>0</v>
      </c>
      <c r="L282" s="50"/>
      <c r="M282" s="50"/>
      <c r="N282" s="50"/>
      <c r="O282" s="50"/>
      <c r="P282" s="50"/>
      <c r="Q282" s="50"/>
      <c r="R282" s="50"/>
      <c r="S282" s="50"/>
    </row>
    <row r="283" spans="2:19" x14ac:dyDescent="0.35">
      <c r="B283" s="43" t="s">
        <v>28</v>
      </c>
      <c r="C283" s="1" t="s">
        <v>73</v>
      </c>
      <c r="D283" s="1" t="s">
        <v>86</v>
      </c>
      <c r="E283" s="50"/>
      <c r="F283" s="50"/>
      <c r="G283">
        <v>0</v>
      </c>
      <c r="J283" s="59">
        <f t="shared" si="47"/>
        <v>0</v>
      </c>
      <c r="K283" s="84">
        <f t="shared" si="46"/>
        <v>0</v>
      </c>
    </row>
    <row r="284" spans="2:19" x14ac:dyDescent="0.35">
      <c r="B284" s="43" t="s">
        <v>28</v>
      </c>
      <c r="C284" s="1" t="s">
        <v>73</v>
      </c>
      <c r="D284" s="1" t="s">
        <v>88</v>
      </c>
      <c r="E284" s="50"/>
      <c r="F284" s="50"/>
      <c r="G284">
        <v>0</v>
      </c>
      <c r="H284" s="18">
        <v>0.36880168209438369</v>
      </c>
      <c r="I284" s="18">
        <v>0.1189086041228917</v>
      </c>
      <c r="J284" s="59">
        <f t="shared" si="47"/>
        <v>0.20901869409311805</v>
      </c>
      <c r="K284" s="84">
        <f t="shared" si="46"/>
        <v>0.69672898031039343</v>
      </c>
      <c r="L284" s="44"/>
      <c r="M284" s="44"/>
      <c r="N284" s="44"/>
      <c r="O284" s="44"/>
      <c r="P284" s="44"/>
      <c r="Q284" s="44"/>
      <c r="R284" s="44"/>
      <c r="S284" s="44"/>
    </row>
    <row r="285" spans="2:19" x14ac:dyDescent="0.35">
      <c r="B285" s="43" t="s">
        <v>28</v>
      </c>
      <c r="C285" s="1" t="s">
        <v>73</v>
      </c>
      <c r="D285" s="1" t="s">
        <v>90</v>
      </c>
      <c r="E285" s="50"/>
      <c r="F285" s="50"/>
      <c r="G285">
        <v>0</v>
      </c>
      <c r="J285" s="59">
        <f t="shared" si="47"/>
        <v>0</v>
      </c>
      <c r="K285" s="84">
        <f t="shared" si="46"/>
        <v>0</v>
      </c>
      <c r="L285" s="50"/>
      <c r="M285" s="50"/>
      <c r="N285" s="50"/>
      <c r="O285" s="50"/>
      <c r="P285" s="50"/>
      <c r="Q285" s="50"/>
      <c r="R285" s="50"/>
      <c r="S285" s="50"/>
    </row>
    <row r="286" spans="2:19" x14ac:dyDescent="0.35">
      <c r="B286" s="43" t="s">
        <v>28</v>
      </c>
      <c r="C286" s="1" t="s">
        <v>73</v>
      </c>
      <c r="D286" s="1" t="s">
        <v>92</v>
      </c>
      <c r="E286" s="50"/>
      <c r="F286" s="50"/>
      <c r="G286">
        <v>0</v>
      </c>
      <c r="J286" s="59">
        <f t="shared" si="47"/>
        <v>0</v>
      </c>
      <c r="K286" s="84">
        <f t="shared" si="46"/>
        <v>0</v>
      </c>
      <c r="L286" s="50"/>
      <c r="M286" s="50"/>
      <c r="N286" s="50"/>
      <c r="O286" s="50"/>
      <c r="P286" s="50"/>
      <c r="Q286" s="50"/>
      <c r="R286" s="50"/>
      <c r="S286" s="50"/>
    </row>
    <row r="287" spans="2:19" x14ac:dyDescent="0.35">
      <c r="B287" s="43" t="s">
        <v>28</v>
      </c>
      <c r="C287" s="1" t="s">
        <v>73</v>
      </c>
      <c r="D287" s="1" t="s">
        <v>94</v>
      </c>
      <c r="E287" s="50"/>
      <c r="F287" s="50"/>
      <c r="G287">
        <v>0</v>
      </c>
      <c r="H287" s="18">
        <v>298.13518200863189</v>
      </c>
      <c r="I287" s="18">
        <v>96.124394366233176</v>
      </c>
      <c r="J287" s="59">
        <f t="shared" si="47"/>
        <v>168.96838987494218</v>
      </c>
      <c r="K287" s="84">
        <f t="shared" si="46"/>
        <v>563.2279662498072</v>
      </c>
      <c r="L287" s="50"/>
      <c r="M287" s="50"/>
      <c r="N287" s="50"/>
      <c r="O287" s="50"/>
      <c r="P287" s="50"/>
      <c r="Q287" s="50"/>
      <c r="R287" s="50"/>
      <c r="S287" s="50"/>
    </row>
    <row r="288" spans="2:19" x14ac:dyDescent="0.35">
      <c r="B288" s="43" t="s">
        <v>28</v>
      </c>
      <c r="C288" s="1" t="s">
        <v>73</v>
      </c>
      <c r="D288" s="1" t="s">
        <v>96</v>
      </c>
      <c r="F288" s="58">
        <v>10.758097499999998</v>
      </c>
      <c r="G288">
        <v>54.18</v>
      </c>
      <c r="J288" s="59">
        <f t="shared" si="47"/>
        <v>27.830613214285716</v>
      </c>
      <c r="K288" s="84">
        <f t="shared" si="46"/>
        <v>92.768710714285717</v>
      </c>
      <c r="L288" s="50"/>
      <c r="M288" s="50"/>
      <c r="N288" s="50"/>
      <c r="O288" s="50"/>
      <c r="P288" s="50"/>
      <c r="Q288" s="50"/>
      <c r="R288" s="50"/>
      <c r="S288" s="50"/>
    </row>
    <row r="289" spans="2:19" x14ac:dyDescent="0.35">
      <c r="B289" s="43" t="s">
        <v>28</v>
      </c>
      <c r="C289" s="1" t="s">
        <v>73</v>
      </c>
      <c r="D289" s="1" t="s">
        <v>98</v>
      </c>
      <c r="E289" s="50"/>
      <c r="F289" s="50"/>
      <c r="G289">
        <v>0</v>
      </c>
      <c r="J289" s="59">
        <f t="shared" si="47"/>
        <v>0</v>
      </c>
      <c r="K289" s="84">
        <f t="shared" si="46"/>
        <v>0</v>
      </c>
      <c r="L289" s="50"/>
      <c r="M289" s="50"/>
      <c r="N289" s="50"/>
      <c r="O289" s="50"/>
      <c r="P289" s="50"/>
      <c r="Q289" s="50"/>
      <c r="R289" s="50"/>
      <c r="S289" s="50"/>
    </row>
    <row r="290" spans="2:19" x14ac:dyDescent="0.35">
      <c r="B290" s="43" t="s">
        <v>28</v>
      </c>
      <c r="C290" s="1" t="s">
        <v>73</v>
      </c>
      <c r="D290" s="1" t="s">
        <v>100</v>
      </c>
      <c r="E290" s="50"/>
      <c r="F290" s="50"/>
      <c r="G290">
        <v>0</v>
      </c>
      <c r="J290" s="59">
        <f t="shared" si="47"/>
        <v>0</v>
      </c>
      <c r="K290" s="84">
        <f t="shared" si="46"/>
        <v>0</v>
      </c>
      <c r="L290" s="50"/>
      <c r="M290" s="50"/>
      <c r="N290" s="50"/>
      <c r="O290" s="50"/>
      <c r="P290" s="50"/>
      <c r="Q290" s="50"/>
      <c r="R290" s="50"/>
      <c r="S290" s="50"/>
    </row>
    <row r="291" spans="2:19" x14ac:dyDescent="0.35">
      <c r="B291" s="43" t="s">
        <v>28</v>
      </c>
      <c r="C291" s="1" t="s">
        <v>73</v>
      </c>
      <c r="D291" s="1" t="s">
        <v>102</v>
      </c>
      <c r="E291" s="50"/>
      <c r="F291" s="50"/>
      <c r="G291">
        <v>0</v>
      </c>
      <c r="J291" s="59">
        <f t="shared" si="47"/>
        <v>0</v>
      </c>
      <c r="K291" s="84">
        <f t="shared" si="46"/>
        <v>0</v>
      </c>
      <c r="L291" s="50"/>
      <c r="M291" s="50"/>
      <c r="N291" s="50"/>
      <c r="O291" s="50"/>
      <c r="P291" s="50"/>
      <c r="Q291" s="50"/>
      <c r="R291" s="50"/>
      <c r="S291" s="50"/>
    </row>
    <row r="292" spans="2:19" x14ac:dyDescent="0.35">
      <c r="B292" s="43" t="s">
        <v>28</v>
      </c>
      <c r="C292" s="1" t="s">
        <v>73</v>
      </c>
      <c r="D292" s="1" t="s">
        <v>104</v>
      </c>
      <c r="E292" s="50"/>
      <c r="F292" s="50"/>
      <c r="G292">
        <v>0</v>
      </c>
      <c r="J292" s="59">
        <f t="shared" si="47"/>
        <v>0</v>
      </c>
      <c r="K292" s="84">
        <f t="shared" si="46"/>
        <v>0</v>
      </c>
      <c r="L292" s="50"/>
      <c r="M292" s="50"/>
      <c r="N292" s="50"/>
      <c r="O292" s="50"/>
      <c r="P292" s="50"/>
      <c r="Q292" s="50"/>
      <c r="R292" s="50"/>
      <c r="S292" s="50"/>
    </row>
    <row r="293" spans="2:19" x14ac:dyDescent="0.35">
      <c r="B293" s="43" t="s">
        <v>28</v>
      </c>
      <c r="C293" s="1" t="s">
        <v>73</v>
      </c>
      <c r="D293" s="1" t="s">
        <v>106</v>
      </c>
      <c r="E293" s="50"/>
      <c r="F293" s="50"/>
      <c r="G293">
        <v>0</v>
      </c>
      <c r="J293" s="59">
        <f t="shared" si="47"/>
        <v>0</v>
      </c>
      <c r="K293" s="84">
        <f t="shared" si="46"/>
        <v>0</v>
      </c>
      <c r="L293" s="50"/>
      <c r="M293" s="50"/>
      <c r="N293" s="50"/>
      <c r="O293" s="50"/>
      <c r="P293" s="50"/>
      <c r="Q293" s="50"/>
      <c r="R293" s="50"/>
      <c r="S293" s="50"/>
    </row>
    <row r="294" spans="2:19" x14ac:dyDescent="0.35">
      <c r="B294" s="43" t="s">
        <v>28</v>
      </c>
      <c r="C294" s="1" t="s">
        <v>73</v>
      </c>
      <c r="D294" s="1" t="s">
        <v>108</v>
      </c>
      <c r="E294" s="50"/>
      <c r="F294" s="50"/>
      <c r="G294">
        <v>0</v>
      </c>
      <c r="J294" s="59">
        <f t="shared" si="47"/>
        <v>0</v>
      </c>
      <c r="K294" s="84">
        <f t="shared" si="46"/>
        <v>0</v>
      </c>
      <c r="L294" s="50"/>
      <c r="M294" s="50"/>
      <c r="N294" s="50"/>
      <c r="O294" s="50"/>
      <c r="P294" s="50"/>
      <c r="Q294" s="50"/>
      <c r="R294" s="50"/>
      <c r="S294" s="50"/>
    </row>
    <row r="295" spans="2:19" x14ac:dyDescent="0.35">
      <c r="B295" s="43" t="s">
        <v>28</v>
      </c>
      <c r="C295" s="1" t="s">
        <v>73</v>
      </c>
      <c r="D295" s="1" t="s">
        <v>110</v>
      </c>
      <c r="E295" s="50"/>
      <c r="F295" s="50"/>
      <c r="G295">
        <v>0</v>
      </c>
      <c r="J295" s="59">
        <f t="shared" si="47"/>
        <v>0</v>
      </c>
      <c r="K295" s="84">
        <f t="shared" si="46"/>
        <v>0</v>
      </c>
      <c r="L295" s="50"/>
      <c r="M295" s="50"/>
      <c r="N295" s="50"/>
      <c r="O295" s="50"/>
      <c r="P295" s="50"/>
      <c r="Q295" s="50"/>
      <c r="R295" s="50"/>
      <c r="S295" s="50"/>
    </row>
    <row r="296" spans="2:19" x14ac:dyDescent="0.35">
      <c r="B296" s="43" t="s">
        <v>28</v>
      </c>
      <c r="C296" s="1" t="s">
        <v>73</v>
      </c>
      <c r="D296" s="1" t="s">
        <v>112</v>
      </c>
      <c r="E296" s="50"/>
      <c r="F296" s="50"/>
      <c r="G296">
        <v>0</v>
      </c>
      <c r="J296" s="59">
        <f t="shared" si="47"/>
        <v>0</v>
      </c>
      <c r="K296" s="84">
        <f t="shared" si="46"/>
        <v>0</v>
      </c>
      <c r="L296" s="50"/>
      <c r="M296" s="50"/>
      <c r="N296" s="50"/>
      <c r="O296" s="50"/>
      <c r="P296" s="50"/>
      <c r="Q296" s="50"/>
      <c r="R296" s="50"/>
      <c r="S296" s="50"/>
    </row>
    <row r="297" spans="2:19" x14ac:dyDescent="0.35">
      <c r="B297" s="43" t="s">
        <v>28</v>
      </c>
      <c r="C297" s="1" t="s">
        <v>73</v>
      </c>
      <c r="D297" s="1" t="s">
        <v>114</v>
      </c>
      <c r="E297" s="50"/>
      <c r="F297" s="50"/>
      <c r="G297">
        <v>0</v>
      </c>
      <c r="H297" s="18">
        <v>62.286506309273683</v>
      </c>
      <c r="I297" s="18">
        <v>20.082342029643939</v>
      </c>
      <c r="J297" s="59">
        <f t="shared" si="47"/>
        <v>35.300935002393267</v>
      </c>
      <c r="K297" s="84">
        <f t="shared" si="46"/>
        <v>117.66978334131088</v>
      </c>
      <c r="L297" s="50"/>
      <c r="M297" s="50"/>
      <c r="N297" s="50"/>
      <c r="O297" s="50"/>
      <c r="P297" s="50"/>
      <c r="Q297" s="50"/>
      <c r="R297" s="50"/>
      <c r="S297" s="50"/>
    </row>
    <row r="298" spans="2:19" x14ac:dyDescent="0.35">
      <c r="B298" s="43" t="s">
        <v>28</v>
      </c>
      <c r="C298" s="1" t="s">
        <v>73</v>
      </c>
      <c r="D298" s="1" t="s">
        <v>116</v>
      </c>
      <c r="E298" s="50"/>
      <c r="F298" s="50"/>
      <c r="G298">
        <v>0</v>
      </c>
      <c r="J298" s="59">
        <f t="shared" si="47"/>
        <v>0</v>
      </c>
      <c r="K298" s="84">
        <f t="shared" si="46"/>
        <v>0</v>
      </c>
      <c r="L298" s="50"/>
      <c r="M298" s="50"/>
      <c r="N298" s="50"/>
      <c r="O298" s="50"/>
      <c r="P298" s="50"/>
      <c r="Q298" s="50"/>
      <c r="R298" s="50"/>
      <c r="S298" s="50"/>
    </row>
    <row r="299" spans="2:19" x14ac:dyDescent="0.35">
      <c r="B299" s="43" t="s">
        <v>28</v>
      </c>
      <c r="C299" s="1" t="s">
        <v>73</v>
      </c>
      <c r="D299" s="1" t="s">
        <v>117</v>
      </c>
      <c r="E299" s="50"/>
      <c r="F299" s="50"/>
      <c r="G299">
        <v>0</v>
      </c>
      <c r="J299" s="59">
        <f t="shared" si="47"/>
        <v>0</v>
      </c>
      <c r="K299" s="84">
        <f t="shared" si="46"/>
        <v>0</v>
      </c>
      <c r="L299" s="50"/>
      <c r="M299" s="50"/>
      <c r="N299" s="50"/>
      <c r="O299" s="50"/>
      <c r="P299" s="50"/>
      <c r="Q299" s="50"/>
      <c r="R299" s="50"/>
      <c r="S299" s="50"/>
    </row>
    <row r="300" spans="2:19" x14ac:dyDescent="0.35">
      <c r="B300" s="43" t="s">
        <v>28</v>
      </c>
      <c r="C300" s="1" t="s">
        <v>73</v>
      </c>
      <c r="D300" s="1" t="s">
        <v>119</v>
      </c>
      <c r="E300" s="44"/>
      <c r="G300">
        <v>0</v>
      </c>
      <c r="J300" s="59">
        <f t="shared" si="47"/>
        <v>0</v>
      </c>
      <c r="K300" s="84">
        <f t="shared" si="46"/>
        <v>0</v>
      </c>
      <c r="L300" s="50"/>
      <c r="M300" s="50"/>
      <c r="N300" s="50"/>
      <c r="O300" s="50"/>
      <c r="P300" s="50"/>
      <c r="Q300" s="50"/>
      <c r="R300" s="50"/>
      <c r="S300" s="50"/>
    </row>
    <row r="301" spans="2:19" x14ac:dyDescent="0.35">
      <c r="B301" s="43" t="s">
        <v>28</v>
      </c>
      <c r="C301" s="62" t="s">
        <v>121</v>
      </c>
      <c r="D301" s="19" t="s">
        <v>21</v>
      </c>
      <c r="E301" s="44">
        <f>SUM(E281:E300)</f>
        <v>27.288</v>
      </c>
      <c r="F301" s="44">
        <f>SUM(F281:F300)</f>
        <v>30.864499999999996</v>
      </c>
      <c r="G301" s="44">
        <f t="shared" ref="G301" si="48">SUM(G281:G300)</f>
        <v>83.591999999999999</v>
      </c>
      <c r="H301" s="18">
        <v>462.66074600000002</v>
      </c>
      <c r="I301" s="18">
        <v>135.485163</v>
      </c>
      <c r="J301" s="72">
        <f t="shared" si="46"/>
        <v>739.89040900000009</v>
      </c>
      <c r="K301" s="72">
        <f t="shared" si="46"/>
        <v>1479.7808180000002</v>
      </c>
      <c r="L301" s="50"/>
      <c r="M301" s="50"/>
      <c r="N301" s="50"/>
      <c r="O301" s="50"/>
      <c r="P301" s="50"/>
      <c r="Q301" s="50"/>
      <c r="R301" s="50"/>
      <c r="S301" s="50"/>
    </row>
    <row r="302" spans="2:19" x14ac:dyDescent="0.35">
      <c r="B302" s="43" t="s">
        <v>28</v>
      </c>
      <c r="C302" s="63" t="s">
        <v>122</v>
      </c>
      <c r="D302" s="64"/>
      <c r="E302" s="65">
        <v>3.79</v>
      </c>
      <c r="F302" s="65">
        <v>1</v>
      </c>
      <c r="G302" s="65"/>
      <c r="H302" s="79">
        <v>8.4891880000000004</v>
      </c>
      <c r="I302" s="79">
        <v>2.7370739999999998</v>
      </c>
      <c r="J302" s="80"/>
      <c r="K302" s="81">
        <f t="shared" si="46"/>
        <v>16.016262000000001</v>
      </c>
      <c r="L302" s="50"/>
      <c r="M302" s="50"/>
      <c r="N302" s="50"/>
      <c r="O302" s="50"/>
      <c r="P302" s="50"/>
      <c r="Q302" s="50"/>
      <c r="R302" s="50"/>
      <c r="S302" s="50"/>
    </row>
    <row r="303" spans="2:19" x14ac:dyDescent="0.35">
      <c r="B303" s="43" t="s">
        <v>29</v>
      </c>
      <c r="C303" s="1" t="s">
        <v>69</v>
      </c>
      <c r="D303" s="1" t="s">
        <v>70</v>
      </c>
      <c r="E303" s="50"/>
      <c r="F303" s="58">
        <v>12.1218</v>
      </c>
      <c r="G303">
        <v>0</v>
      </c>
      <c r="J303" s="59"/>
      <c r="K303" s="84">
        <f t="shared" si="46"/>
        <v>12.1218</v>
      </c>
    </row>
    <row r="304" spans="2:19" x14ac:dyDescent="0.35">
      <c r="B304" s="43" t="s">
        <v>29</v>
      </c>
      <c r="C304" s="1" t="s">
        <v>69</v>
      </c>
      <c r="D304" s="1" t="s">
        <v>8</v>
      </c>
      <c r="E304" s="50"/>
      <c r="F304" s="50"/>
      <c r="G304">
        <v>0</v>
      </c>
      <c r="J304" s="59">
        <f t="shared" ref="J304:J317" si="49">0.3/0.7*SUM(E304:I304)</f>
        <v>0</v>
      </c>
      <c r="K304" s="84">
        <f t="shared" si="46"/>
        <v>0</v>
      </c>
      <c r="L304" s="44"/>
      <c r="M304" s="44"/>
      <c r="N304" s="44"/>
      <c r="O304" s="44"/>
      <c r="P304" s="44"/>
      <c r="Q304" s="44"/>
      <c r="R304" s="44"/>
      <c r="S304" s="44"/>
    </row>
    <row r="305" spans="2:19" x14ac:dyDescent="0.35">
      <c r="B305" s="43" t="s">
        <v>29</v>
      </c>
      <c r="C305" s="1" t="s">
        <v>69</v>
      </c>
      <c r="D305" s="1" t="s">
        <v>9</v>
      </c>
      <c r="E305" s="50"/>
      <c r="F305" s="50"/>
      <c r="G305">
        <v>0</v>
      </c>
      <c r="J305" s="59">
        <f t="shared" si="49"/>
        <v>0</v>
      </c>
      <c r="K305" s="84">
        <f t="shared" si="46"/>
        <v>0</v>
      </c>
      <c r="L305" s="50"/>
      <c r="M305" s="50"/>
      <c r="N305" s="50"/>
      <c r="O305" s="50"/>
      <c r="P305" s="50"/>
      <c r="Q305" s="50"/>
      <c r="R305" s="50"/>
      <c r="S305" s="50"/>
    </row>
    <row r="306" spans="2:19" x14ac:dyDescent="0.35">
      <c r="B306" s="43" t="s">
        <v>29</v>
      </c>
      <c r="C306" s="1" t="s">
        <v>69</v>
      </c>
      <c r="D306" s="1" t="s">
        <v>10</v>
      </c>
      <c r="E306" s="50"/>
      <c r="F306" s="50"/>
      <c r="G306">
        <v>0</v>
      </c>
      <c r="H306" s="18">
        <v>25.42048416101813</v>
      </c>
      <c r="I306" s="18">
        <v>5.8033665375449468</v>
      </c>
      <c r="J306" s="59">
        <f t="shared" si="49"/>
        <v>13.381650299384177</v>
      </c>
      <c r="K306" s="84">
        <f t="shared" si="46"/>
        <v>44.605500997947253</v>
      </c>
      <c r="L306" s="50"/>
      <c r="M306" s="50"/>
      <c r="N306" s="50"/>
      <c r="O306" s="50"/>
      <c r="P306" s="50"/>
      <c r="Q306" s="50"/>
      <c r="R306" s="50"/>
      <c r="S306" s="50"/>
    </row>
    <row r="307" spans="2:19" x14ac:dyDescent="0.35">
      <c r="B307" s="43" t="s">
        <v>29</v>
      </c>
      <c r="C307" s="1" t="s">
        <v>69</v>
      </c>
      <c r="D307" s="1" t="s">
        <v>11</v>
      </c>
      <c r="E307" s="50"/>
      <c r="F307" s="50"/>
      <c r="G307">
        <v>0</v>
      </c>
      <c r="J307" s="59">
        <f t="shared" si="49"/>
        <v>0</v>
      </c>
      <c r="K307" s="84">
        <f t="shared" si="46"/>
        <v>0</v>
      </c>
      <c r="L307" s="50"/>
      <c r="M307" s="50"/>
      <c r="N307" s="50"/>
      <c r="O307" s="50"/>
      <c r="P307" s="50"/>
      <c r="Q307" s="50"/>
      <c r="R307" s="50"/>
      <c r="S307" s="50"/>
    </row>
    <row r="308" spans="2:19" x14ac:dyDescent="0.35">
      <c r="B308" s="43" t="s">
        <v>29</v>
      </c>
      <c r="C308" s="1" t="s">
        <v>69</v>
      </c>
      <c r="D308" s="1" t="s">
        <v>12</v>
      </c>
      <c r="E308" s="50"/>
      <c r="F308" s="50"/>
      <c r="G308">
        <v>0</v>
      </c>
      <c r="J308" s="59">
        <f t="shared" si="49"/>
        <v>0</v>
      </c>
      <c r="K308" s="84">
        <f t="shared" si="46"/>
        <v>0</v>
      </c>
      <c r="L308" s="50"/>
      <c r="M308" s="50"/>
      <c r="N308" s="50"/>
      <c r="O308" s="50"/>
      <c r="P308" s="50"/>
      <c r="Q308" s="50"/>
      <c r="R308" s="50"/>
      <c r="S308" s="50"/>
    </row>
    <row r="309" spans="2:19" x14ac:dyDescent="0.35">
      <c r="B309" s="43" t="s">
        <v>29</v>
      </c>
      <c r="C309" s="1" t="s">
        <v>69</v>
      </c>
      <c r="D309" s="1" t="s">
        <v>20</v>
      </c>
      <c r="E309" s="50">
        <f>7.2*E339</f>
        <v>14.112</v>
      </c>
      <c r="F309" s="68">
        <v>0.22400000000000003</v>
      </c>
      <c r="G309">
        <v>3.57</v>
      </c>
      <c r="H309" s="18">
        <v>14.015000000000001</v>
      </c>
      <c r="I309" s="18">
        <v>1.7967458832116781</v>
      </c>
      <c r="J309" s="59">
        <f t="shared" si="49"/>
        <v>14.450462521376434</v>
      </c>
      <c r="K309" s="84">
        <f t="shared" si="46"/>
        <v>48.168208404588114</v>
      </c>
      <c r="L309" s="50"/>
      <c r="M309" s="50"/>
      <c r="N309" s="50"/>
      <c r="O309" s="50"/>
      <c r="P309" s="50"/>
      <c r="Q309" s="50"/>
      <c r="R309" s="50"/>
      <c r="S309" s="50"/>
    </row>
    <row r="310" spans="2:19" x14ac:dyDescent="0.35">
      <c r="B310" s="43" t="s">
        <v>29</v>
      </c>
      <c r="C310" s="1" t="s">
        <v>69</v>
      </c>
      <c r="D310" s="1" t="s">
        <v>13</v>
      </c>
      <c r="E310" s="50"/>
      <c r="F310" s="50"/>
      <c r="G310">
        <v>0</v>
      </c>
      <c r="J310" s="59">
        <f t="shared" si="49"/>
        <v>0</v>
      </c>
      <c r="K310" s="84">
        <f t="shared" si="46"/>
        <v>0</v>
      </c>
      <c r="L310" s="50"/>
      <c r="M310" s="50"/>
      <c r="N310" s="50"/>
      <c r="O310" s="50"/>
      <c r="P310" s="50"/>
      <c r="Q310" s="50"/>
      <c r="R310" s="50"/>
      <c r="S310" s="50"/>
    </row>
    <row r="311" spans="2:19" x14ac:dyDescent="0.35">
      <c r="B311" s="43" t="s">
        <v>29</v>
      </c>
      <c r="C311" s="1" t="s">
        <v>69</v>
      </c>
      <c r="D311" s="1" t="s">
        <v>14</v>
      </c>
      <c r="E311" s="50"/>
      <c r="F311" s="50"/>
      <c r="G311">
        <v>0</v>
      </c>
      <c r="J311" s="59">
        <f t="shared" si="49"/>
        <v>0</v>
      </c>
      <c r="K311" s="84">
        <f t="shared" si="46"/>
        <v>0</v>
      </c>
      <c r="L311" s="50"/>
      <c r="M311" s="50"/>
      <c r="N311" s="50"/>
      <c r="O311" s="50"/>
      <c r="P311" s="50"/>
      <c r="Q311" s="50"/>
      <c r="R311" s="50"/>
      <c r="S311" s="50"/>
    </row>
    <row r="312" spans="2:19" x14ac:dyDescent="0.35">
      <c r="B312" s="43" t="s">
        <v>29</v>
      </c>
      <c r="C312" s="1" t="s">
        <v>69</v>
      </c>
      <c r="D312" s="1" t="s">
        <v>15</v>
      </c>
      <c r="E312" s="70"/>
      <c r="F312" s="50"/>
      <c r="G312">
        <v>0</v>
      </c>
      <c r="J312" s="59">
        <f t="shared" si="49"/>
        <v>0</v>
      </c>
      <c r="K312" s="84">
        <f t="shared" si="46"/>
        <v>0</v>
      </c>
      <c r="L312" s="50"/>
      <c r="M312" s="50"/>
      <c r="N312" s="50"/>
      <c r="O312" s="50"/>
      <c r="P312" s="50"/>
      <c r="Q312" s="50"/>
      <c r="R312" s="50"/>
      <c r="S312" s="50"/>
    </row>
    <row r="313" spans="2:19" x14ac:dyDescent="0.35">
      <c r="B313" s="43" t="s">
        <v>29</v>
      </c>
      <c r="C313" s="1" t="s">
        <v>69</v>
      </c>
      <c r="D313" s="1" t="s">
        <v>16</v>
      </c>
      <c r="F313" s="58">
        <v>7.8185610000000008</v>
      </c>
      <c r="G313">
        <v>132.09</v>
      </c>
      <c r="H313" s="18">
        <v>109.9990413611841</v>
      </c>
      <c r="I313" s="18">
        <v>25.112218624712099</v>
      </c>
      <c r="J313" s="59">
        <f t="shared" si="49"/>
        <v>117.86563756538411</v>
      </c>
      <c r="K313" s="84">
        <f t="shared" si="46"/>
        <v>392.88545855128029</v>
      </c>
      <c r="L313" s="50"/>
      <c r="M313" s="50"/>
      <c r="N313" s="50"/>
      <c r="O313" s="50"/>
      <c r="P313" s="50"/>
      <c r="Q313" s="50"/>
      <c r="R313" s="50"/>
      <c r="S313" s="50"/>
    </row>
    <row r="314" spans="2:19" x14ac:dyDescent="0.35">
      <c r="B314" s="43" t="s">
        <v>29</v>
      </c>
      <c r="C314" s="1" t="s">
        <v>69</v>
      </c>
      <c r="D314" s="1" t="s">
        <v>17</v>
      </c>
      <c r="E314" s="50"/>
      <c r="F314" s="50"/>
      <c r="G314" s="50"/>
      <c r="H314" s="18">
        <v>18.74547447779776</v>
      </c>
      <c r="I314" s="18">
        <v>4.2794959618305422</v>
      </c>
      <c r="J314" s="59">
        <f t="shared" si="49"/>
        <v>9.8678444741264162</v>
      </c>
      <c r="K314" s="84">
        <f t="shared" si="46"/>
        <v>32.892814913754719</v>
      </c>
      <c r="L314" s="50"/>
      <c r="M314" s="50"/>
      <c r="N314" s="50"/>
      <c r="O314" s="50"/>
      <c r="P314" s="50"/>
      <c r="Q314" s="50"/>
      <c r="R314" s="50"/>
      <c r="S314" s="50"/>
    </row>
    <row r="315" spans="2:19" x14ac:dyDescent="0.35">
      <c r="B315" s="43" t="s">
        <v>29</v>
      </c>
      <c r="C315" s="1" t="s">
        <v>69</v>
      </c>
      <c r="D315" s="1" t="s">
        <v>18</v>
      </c>
      <c r="E315" s="50"/>
      <c r="F315" s="50"/>
      <c r="G315" s="50"/>
      <c r="J315" s="59">
        <f t="shared" si="49"/>
        <v>0</v>
      </c>
      <c r="K315" s="84">
        <f t="shared" si="46"/>
        <v>0</v>
      </c>
      <c r="L315" s="50"/>
      <c r="M315" s="50"/>
      <c r="N315" s="50"/>
      <c r="O315" s="50"/>
      <c r="P315" s="50"/>
      <c r="Q315" s="50"/>
      <c r="R315" s="50"/>
      <c r="S315" s="50"/>
    </row>
    <row r="316" spans="2:19" x14ac:dyDescent="0.35">
      <c r="B316" s="43" t="s">
        <v>29</v>
      </c>
      <c r="C316" s="1" t="s">
        <v>69</v>
      </c>
      <c r="D316" s="1" t="s">
        <v>19</v>
      </c>
      <c r="E316" s="50"/>
      <c r="F316" s="50"/>
      <c r="G316" s="50"/>
      <c r="J316" s="59">
        <f t="shared" si="49"/>
        <v>0</v>
      </c>
      <c r="K316" s="84">
        <f t="shared" si="46"/>
        <v>0</v>
      </c>
      <c r="L316" s="50"/>
      <c r="M316" s="50"/>
      <c r="N316" s="50"/>
      <c r="O316" s="50"/>
      <c r="P316" s="50"/>
      <c r="Q316" s="50"/>
      <c r="R316" s="50"/>
      <c r="S316" s="50"/>
    </row>
    <row r="317" spans="2:19" x14ac:dyDescent="0.35">
      <c r="B317" s="43" t="s">
        <v>29</v>
      </c>
      <c r="C317" s="1" t="s">
        <v>69</v>
      </c>
      <c r="D317" s="1" t="s">
        <v>56</v>
      </c>
      <c r="E317" s="44"/>
      <c r="J317" s="59">
        <f t="shared" si="49"/>
        <v>0</v>
      </c>
      <c r="K317" s="84">
        <f t="shared" si="46"/>
        <v>0</v>
      </c>
      <c r="L317" s="50"/>
      <c r="M317" s="50"/>
      <c r="N317" s="50"/>
      <c r="O317" s="50"/>
      <c r="P317" s="50"/>
      <c r="Q317" s="50"/>
      <c r="R317" s="50"/>
      <c r="S317" s="50"/>
    </row>
    <row r="318" spans="2:19" x14ac:dyDescent="0.35">
      <c r="B318" s="43" t="s">
        <v>29</v>
      </c>
      <c r="C318" s="1" t="s">
        <v>69</v>
      </c>
      <c r="D318" s="1" t="s">
        <v>82</v>
      </c>
      <c r="E318" s="44">
        <f>SUM(E304:E317)</f>
        <v>14.112</v>
      </c>
      <c r="F318" s="44">
        <f>SUM(F304:F317)</f>
        <v>8.042561000000001</v>
      </c>
      <c r="G318" s="44">
        <f t="shared" ref="G318" si="50">SUM(G304:G317)</f>
        <v>135.66</v>
      </c>
      <c r="H318" s="18">
        <v>168.18</v>
      </c>
      <c r="I318" s="18">
        <v>36.991827007299271</v>
      </c>
      <c r="J318" s="59">
        <f>0.3/0.7*SUM(E318:I318)</f>
        <v>155.56559486027112</v>
      </c>
      <c r="K318" s="72">
        <f t="shared" si="46"/>
        <v>518.55198286757036</v>
      </c>
      <c r="L318" s="50"/>
      <c r="M318" s="50"/>
      <c r="N318" s="50"/>
      <c r="O318" s="50"/>
      <c r="P318" s="50"/>
      <c r="Q318" s="50"/>
      <c r="R318" s="50"/>
      <c r="S318" s="50"/>
    </row>
    <row r="319" spans="2:19" x14ac:dyDescent="0.35">
      <c r="B319" s="43" t="s">
        <v>29</v>
      </c>
      <c r="C319" s="1" t="s">
        <v>73</v>
      </c>
      <c r="D319" s="1" t="s">
        <v>84</v>
      </c>
      <c r="E319" s="44"/>
      <c r="F319" s="44"/>
      <c r="G319" s="44"/>
      <c r="J319" s="59">
        <f t="shared" ref="J319:J337" si="51">0.3/0.7*SUM(E319:I319)</f>
        <v>0</v>
      </c>
      <c r="K319" s="84">
        <f t="shared" si="46"/>
        <v>0</v>
      </c>
      <c r="L319" s="50"/>
      <c r="M319" s="50"/>
      <c r="N319" s="50"/>
      <c r="O319" s="50"/>
      <c r="P319" s="50"/>
      <c r="Q319" s="50"/>
      <c r="R319" s="50"/>
      <c r="S319" s="50"/>
    </row>
    <row r="320" spans="2:19" x14ac:dyDescent="0.35">
      <c r="B320" s="43" t="s">
        <v>29</v>
      </c>
      <c r="C320" s="1" t="s">
        <v>73</v>
      </c>
      <c r="D320" s="1" t="s">
        <v>86</v>
      </c>
      <c r="E320" s="50"/>
      <c r="F320" s="50"/>
      <c r="G320" s="50"/>
      <c r="J320" s="59">
        <f t="shared" si="51"/>
        <v>0</v>
      </c>
      <c r="K320" s="84">
        <f t="shared" si="46"/>
        <v>0</v>
      </c>
      <c r="L320" s="50"/>
      <c r="M320" s="50"/>
      <c r="N320" s="50"/>
      <c r="O320" s="50"/>
      <c r="P320" s="50"/>
      <c r="Q320" s="50"/>
      <c r="R320" s="50"/>
      <c r="S320" s="50"/>
    </row>
    <row r="321" spans="2:19" x14ac:dyDescent="0.35">
      <c r="B321" s="43" t="s">
        <v>29</v>
      </c>
      <c r="C321" s="1" t="s">
        <v>73</v>
      </c>
      <c r="D321" s="1" t="s">
        <v>88</v>
      </c>
      <c r="E321" s="50"/>
      <c r="F321" s="50"/>
      <c r="G321" s="50"/>
      <c r="H321" s="18">
        <v>0</v>
      </c>
      <c r="I321" s="18">
        <v>0</v>
      </c>
      <c r="J321" s="59">
        <f t="shared" si="51"/>
        <v>0</v>
      </c>
      <c r="K321" s="84">
        <f t="shared" si="46"/>
        <v>0</v>
      </c>
      <c r="L321" s="50"/>
      <c r="M321" s="50"/>
      <c r="N321" s="50"/>
      <c r="O321" s="50"/>
      <c r="P321" s="50"/>
      <c r="Q321" s="50"/>
      <c r="R321" s="50"/>
      <c r="S321" s="50"/>
    </row>
    <row r="322" spans="2:19" x14ac:dyDescent="0.35">
      <c r="B322" s="43" t="s">
        <v>29</v>
      </c>
      <c r="C322" s="1" t="s">
        <v>73</v>
      </c>
      <c r="D322" s="1" t="s">
        <v>90</v>
      </c>
      <c r="E322" s="50"/>
      <c r="F322" s="50"/>
      <c r="G322" s="50"/>
      <c r="J322" s="59">
        <f t="shared" si="51"/>
        <v>0</v>
      </c>
      <c r="K322" s="84">
        <f t="shared" si="46"/>
        <v>0</v>
      </c>
      <c r="L322" s="50"/>
      <c r="M322" s="50"/>
      <c r="N322" s="50"/>
      <c r="O322" s="50"/>
      <c r="P322" s="50"/>
      <c r="Q322" s="50"/>
      <c r="R322" s="50"/>
      <c r="S322" s="50"/>
    </row>
    <row r="323" spans="2:19" x14ac:dyDescent="0.35">
      <c r="B323" s="43" t="s">
        <v>29</v>
      </c>
      <c r="C323" s="1" t="s">
        <v>73</v>
      </c>
      <c r="D323" s="1" t="s">
        <v>92</v>
      </c>
      <c r="E323" s="50"/>
      <c r="F323" s="50"/>
      <c r="G323" s="50"/>
      <c r="J323" s="59">
        <f t="shared" si="51"/>
        <v>0</v>
      </c>
      <c r="K323" s="84">
        <f t="shared" si="46"/>
        <v>0</v>
      </c>
    </row>
    <row r="324" spans="2:19" x14ac:dyDescent="0.35">
      <c r="B324" s="43" t="s">
        <v>29</v>
      </c>
      <c r="C324" s="1" t="s">
        <v>73</v>
      </c>
      <c r="D324" s="1" t="s">
        <v>94</v>
      </c>
      <c r="E324" s="50"/>
      <c r="F324" s="50"/>
      <c r="G324" s="50"/>
      <c r="H324" s="18">
        <v>252.68386351359459</v>
      </c>
      <c r="I324" s="18">
        <v>95.277893752927113</v>
      </c>
      <c r="J324" s="59">
        <f t="shared" si="51"/>
        <v>149.12646739993789</v>
      </c>
      <c r="K324" s="84">
        <f t="shared" si="46"/>
        <v>497.08822466645961</v>
      </c>
      <c r="L324" s="44"/>
      <c r="M324" s="44"/>
      <c r="N324" s="44"/>
      <c r="O324" s="44"/>
      <c r="P324" s="44"/>
      <c r="Q324" s="44"/>
      <c r="R324" s="44"/>
      <c r="S324" s="44"/>
    </row>
    <row r="325" spans="2:19" x14ac:dyDescent="0.35">
      <c r="B325" s="43" t="s">
        <v>29</v>
      </c>
      <c r="C325" s="1" t="s">
        <v>73</v>
      </c>
      <c r="D325" s="1" t="s">
        <v>96</v>
      </c>
      <c r="F325" s="58">
        <v>4.3032389999999996</v>
      </c>
      <c r="G325" s="50">
        <v>249.89999999999998</v>
      </c>
      <c r="J325" s="59">
        <f t="shared" si="51"/>
        <v>108.94424528571427</v>
      </c>
      <c r="K325" s="84">
        <f t="shared" si="46"/>
        <v>363.14748428571426</v>
      </c>
      <c r="L325" s="50"/>
      <c r="M325" s="50"/>
      <c r="N325" s="50"/>
      <c r="O325" s="50"/>
      <c r="P325" s="50"/>
      <c r="Q325" s="50"/>
      <c r="R325" s="50"/>
      <c r="S325" s="50"/>
    </row>
    <row r="326" spans="2:19" x14ac:dyDescent="0.35">
      <c r="B326" s="43" t="s">
        <v>29</v>
      </c>
      <c r="C326" s="1" t="s">
        <v>73</v>
      </c>
      <c r="D326" s="1" t="s">
        <v>98</v>
      </c>
      <c r="E326" s="50"/>
      <c r="F326" s="50"/>
      <c r="G326" s="50"/>
      <c r="J326" s="59">
        <f t="shared" si="51"/>
        <v>0</v>
      </c>
      <c r="K326" s="84">
        <f t="shared" si="46"/>
        <v>0</v>
      </c>
    </row>
    <row r="327" spans="2:19" x14ac:dyDescent="0.35">
      <c r="B327" s="43" t="s">
        <v>29</v>
      </c>
      <c r="C327" s="1" t="s">
        <v>73</v>
      </c>
      <c r="D327" s="1" t="s">
        <v>100</v>
      </c>
      <c r="E327" s="50"/>
      <c r="F327" s="50"/>
      <c r="G327" s="50"/>
      <c r="J327" s="59">
        <f t="shared" si="51"/>
        <v>0</v>
      </c>
      <c r="K327" s="84">
        <f t="shared" si="46"/>
        <v>0</v>
      </c>
    </row>
    <row r="328" spans="2:19" x14ac:dyDescent="0.35">
      <c r="B328" s="43" t="s">
        <v>29</v>
      </c>
      <c r="C328" s="1" t="s">
        <v>73</v>
      </c>
      <c r="D328" s="1" t="s">
        <v>102</v>
      </c>
      <c r="E328" s="50"/>
      <c r="F328" s="50"/>
      <c r="G328" s="50"/>
      <c r="J328" s="59">
        <f t="shared" si="51"/>
        <v>0</v>
      </c>
      <c r="K328" s="84">
        <f t="shared" si="46"/>
        <v>0</v>
      </c>
      <c r="L328" s="50"/>
      <c r="M328" s="50"/>
      <c r="N328" s="50"/>
      <c r="O328" s="50"/>
      <c r="P328" s="50"/>
      <c r="Q328" s="50"/>
      <c r="R328" s="50"/>
      <c r="S328" s="50"/>
    </row>
    <row r="329" spans="2:19" x14ac:dyDescent="0.35">
      <c r="B329" s="43" t="s">
        <v>29</v>
      </c>
      <c r="C329" s="1" t="s">
        <v>73</v>
      </c>
      <c r="D329" s="1" t="s">
        <v>104</v>
      </c>
      <c r="E329" s="50"/>
      <c r="F329" s="50"/>
      <c r="G329" s="50"/>
      <c r="J329" s="59">
        <f t="shared" si="51"/>
        <v>0</v>
      </c>
      <c r="K329" s="84">
        <f t="shared" si="46"/>
        <v>0</v>
      </c>
      <c r="L329" s="50"/>
      <c r="M329" s="50"/>
      <c r="N329" s="50"/>
      <c r="O329" s="50"/>
      <c r="P329" s="50"/>
      <c r="Q329" s="50"/>
      <c r="R329" s="50"/>
      <c r="S329" s="50"/>
    </row>
    <row r="330" spans="2:19" x14ac:dyDescent="0.35">
      <c r="B330" s="43" t="s">
        <v>29</v>
      </c>
      <c r="C330" s="1" t="s">
        <v>73</v>
      </c>
      <c r="D330" s="1" t="s">
        <v>106</v>
      </c>
      <c r="E330" s="50"/>
      <c r="F330" s="50"/>
      <c r="G330" s="50"/>
      <c r="J330" s="59">
        <f t="shared" si="51"/>
        <v>0</v>
      </c>
      <c r="K330" s="84">
        <f t="shared" si="46"/>
        <v>0</v>
      </c>
      <c r="L330" s="50"/>
      <c r="M330" s="50"/>
      <c r="N330" s="50"/>
      <c r="O330" s="50"/>
      <c r="P330" s="50"/>
      <c r="Q330" s="50"/>
      <c r="R330" s="50"/>
      <c r="S330" s="50"/>
    </row>
    <row r="331" spans="2:19" x14ac:dyDescent="0.35">
      <c r="B331" s="43" t="s">
        <v>29</v>
      </c>
      <c r="C331" s="1" t="s">
        <v>73</v>
      </c>
      <c r="D331" s="1" t="s">
        <v>108</v>
      </c>
      <c r="E331" s="50"/>
      <c r="F331" s="50"/>
      <c r="G331" s="50"/>
      <c r="J331" s="59">
        <f t="shared" si="51"/>
        <v>0</v>
      </c>
      <c r="K331" s="84">
        <f t="shared" ref="K331:K337" si="52">SUM(E331:J331)</f>
        <v>0</v>
      </c>
      <c r="L331" s="50"/>
      <c r="M331" s="50"/>
      <c r="N331" s="50"/>
      <c r="O331" s="50"/>
      <c r="P331" s="50"/>
      <c r="Q331" s="50"/>
      <c r="R331" s="50"/>
      <c r="S331" s="50"/>
    </row>
    <row r="332" spans="2:19" x14ac:dyDescent="0.35">
      <c r="B332" s="43" t="s">
        <v>29</v>
      </c>
      <c r="C332" s="1" t="s">
        <v>73</v>
      </c>
      <c r="D332" s="1" t="s">
        <v>110</v>
      </c>
      <c r="E332" s="50"/>
      <c r="F332" s="50"/>
      <c r="G332" s="50"/>
      <c r="J332" s="59">
        <f t="shared" si="51"/>
        <v>0</v>
      </c>
      <c r="K332" s="84">
        <f t="shared" si="52"/>
        <v>0</v>
      </c>
      <c r="L332" s="50"/>
      <c r="M332" s="50"/>
      <c r="N332" s="50"/>
      <c r="O332" s="50"/>
      <c r="P332" s="50"/>
      <c r="Q332" s="50"/>
      <c r="R332" s="50"/>
      <c r="S332" s="50"/>
    </row>
    <row r="333" spans="2:19" x14ac:dyDescent="0.35">
      <c r="B333" s="43" t="s">
        <v>29</v>
      </c>
      <c r="C333" s="1" t="s">
        <v>73</v>
      </c>
      <c r="D333" s="1" t="s">
        <v>112</v>
      </c>
      <c r="E333" s="50"/>
      <c r="F333" s="50"/>
      <c r="G333" s="50"/>
      <c r="J333" s="59">
        <f t="shared" si="51"/>
        <v>0</v>
      </c>
      <c r="K333" s="84">
        <f t="shared" si="52"/>
        <v>0</v>
      </c>
      <c r="L333" s="50"/>
      <c r="M333" s="50"/>
      <c r="N333" s="50"/>
      <c r="O333" s="50"/>
      <c r="P333" s="50"/>
      <c r="Q333" s="50"/>
      <c r="R333" s="50"/>
      <c r="S333" s="50"/>
    </row>
    <row r="334" spans="2:19" x14ac:dyDescent="0.35">
      <c r="B334" s="43" t="s">
        <v>29</v>
      </c>
      <c r="C334" s="1" t="s">
        <v>73</v>
      </c>
      <c r="D334" s="1" t="s">
        <v>114</v>
      </c>
      <c r="E334" s="50"/>
      <c r="F334" s="50"/>
      <c r="G334" s="50"/>
      <c r="H334" s="18">
        <v>342.95363648640529</v>
      </c>
      <c r="I334" s="18">
        <v>129.31534164853281</v>
      </c>
      <c r="J334" s="59">
        <f t="shared" si="51"/>
        <v>202.40099062925921</v>
      </c>
      <c r="K334" s="84">
        <f t="shared" si="52"/>
        <v>674.66996876419728</v>
      </c>
    </row>
    <row r="335" spans="2:19" x14ac:dyDescent="0.35">
      <c r="B335" s="43" t="s">
        <v>29</v>
      </c>
      <c r="C335" s="1" t="s">
        <v>73</v>
      </c>
      <c r="D335" s="1" t="s">
        <v>116</v>
      </c>
      <c r="E335" s="50"/>
      <c r="F335" s="50"/>
      <c r="G335" s="50"/>
      <c r="J335" s="59">
        <f t="shared" si="51"/>
        <v>0</v>
      </c>
      <c r="K335" s="84">
        <f t="shared" si="52"/>
        <v>0</v>
      </c>
    </row>
    <row r="336" spans="2:19" x14ac:dyDescent="0.35">
      <c r="B336" s="43" t="s">
        <v>29</v>
      </c>
      <c r="C336" s="1" t="s">
        <v>73</v>
      </c>
      <c r="D336" s="1" t="s">
        <v>117</v>
      </c>
      <c r="E336" s="50"/>
      <c r="F336" s="50"/>
      <c r="G336" s="50"/>
      <c r="J336" s="59">
        <f t="shared" si="51"/>
        <v>0</v>
      </c>
      <c r="K336" s="84">
        <f t="shared" si="52"/>
        <v>0</v>
      </c>
    </row>
    <row r="337" spans="2:11" x14ac:dyDescent="0.35">
      <c r="B337" s="43" t="s">
        <v>29</v>
      </c>
      <c r="C337" s="1" t="s">
        <v>73</v>
      </c>
      <c r="D337" s="1" t="s">
        <v>119</v>
      </c>
      <c r="E337" s="44"/>
      <c r="J337" s="59">
        <f t="shared" si="51"/>
        <v>0</v>
      </c>
      <c r="K337" s="84">
        <f t="shared" si="52"/>
        <v>0</v>
      </c>
    </row>
    <row r="338" spans="2:11" x14ac:dyDescent="0.35">
      <c r="B338" s="43" t="s">
        <v>29</v>
      </c>
      <c r="C338" s="62" t="s">
        <v>121</v>
      </c>
      <c r="D338" s="19" t="s">
        <v>21</v>
      </c>
      <c r="E338" s="44">
        <f>SUM(E318:E337)</f>
        <v>14.112</v>
      </c>
      <c r="F338" s="44">
        <f>SUM(F318:F337)</f>
        <v>12.345800000000001</v>
      </c>
      <c r="G338" s="44">
        <f t="shared" ref="G338" si="53">SUM(G318:G337)</f>
        <v>385.55999999999995</v>
      </c>
      <c r="H338" s="18">
        <v>763.8175</v>
      </c>
      <c r="I338" s="18">
        <v>261.5850624087592</v>
      </c>
      <c r="J338" s="72">
        <f t="shared" ref="J338:K338" si="54">SUM(J318:J337)</f>
        <v>616.03729817518251</v>
      </c>
      <c r="K338" s="72">
        <f t="shared" si="54"/>
        <v>2053.4576605839416</v>
      </c>
    </row>
    <row r="339" spans="2:11" x14ac:dyDescent="0.35">
      <c r="B339" s="43" t="s">
        <v>29</v>
      </c>
      <c r="C339" s="63" t="s">
        <v>122</v>
      </c>
      <c r="D339" s="64"/>
      <c r="E339" s="65">
        <v>1.96</v>
      </c>
      <c r="F339" s="65">
        <v>0.4</v>
      </c>
      <c r="G339" s="65"/>
      <c r="H339" s="79">
        <v>14.015000000000001</v>
      </c>
      <c r="I339" s="79">
        <v>5.2845467153284673</v>
      </c>
      <c r="J339" s="80"/>
      <c r="K339" s="66">
        <f t="shared" ref="K339" si="55">SUM(E339:I339)</f>
        <v>21.659546715328467</v>
      </c>
    </row>
    <row r="340" spans="2:11" x14ac:dyDescent="0.35">
      <c r="B340" s="43" t="s">
        <v>30</v>
      </c>
      <c r="C340" s="1" t="s">
        <v>69</v>
      </c>
      <c r="D340" s="1" t="s">
        <v>70</v>
      </c>
      <c r="E340" s="50"/>
      <c r="F340" s="58">
        <v>4.5456749999999992</v>
      </c>
      <c r="G340" s="50"/>
      <c r="J340" s="59"/>
      <c r="K340" s="84">
        <f t="shared" ref="K340:K354" si="56">SUM(E340:J340)</f>
        <v>4.5456749999999992</v>
      </c>
    </row>
    <row r="341" spans="2:11" x14ac:dyDescent="0.35">
      <c r="B341" s="43" t="s">
        <v>30</v>
      </c>
      <c r="C341" s="1" t="s">
        <v>69</v>
      </c>
      <c r="D341" s="1" t="s">
        <v>8</v>
      </c>
      <c r="E341" s="50"/>
      <c r="F341" s="50"/>
      <c r="G341" s="50"/>
      <c r="J341" s="59">
        <f t="shared" ref="J341:J354" si="57">0.3/0.7*SUM(E341:I341)</f>
        <v>0</v>
      </c>
      <c r="K341" s="84">
        <f t="shared" si="56"/>
        <v>0</v>
      </c>
    </row>
    <row r="342" spans="2:11" x14ac:dyDescent="0.35">
      <c r="B342" s="43" t="s">
        <v>30</v>
      </c>
      <c r="C342" s="1" t="s">
        <v>69</v>
      </c>
      <c r="D342" s="1" t="s">
        <v>9</v>
      </c>
      <c r="E342" s="50"/>
      <c r="F342" s="50"/>
      <c r="G342" s="50"/>
      <c r="J342" s="59">
        <f t="shared" si="57"/>
        <v>0</v>
      </c>
      <c r="K342" s="84">
        <f t="shared" si="56"/>
        <v>0</v>
      </c>
    </row>
    <row r="343" spans="2:11" x14ac:dyDescent="0.35">
      <c r="B343" s="43" t="s">
        <v>30</v>
      </c>
      <c r="C343" s="1" t="s">
        <v>69</v>
      </c>
      <c r="D343" s="1" t="s">
        <v>10</v>
      </c>
      <c r="E343" s="50"/>
      <c r="F343" s="50"/>
      <c r="G343" s="50"/>
      <c r="H343" s="18">
        <v>29.764101494486368</v>
      </c>
      <c r="I343" s="18">
        <v>6.2484608966918183</v>
      </c>
      <c r="J343" s="59">
        <f t="shared" si="57"/>
        <v>15.433955310504938</v>
      </c>
      <c r="K343" s="84">
        <f t="shared" si="56"/>
        <v>51.446517701683121</v>
      </c>
    </row>
    <row r="344" spans="2:11" x14ac:dyDescent="0.35">
      <c r="B344" s="43" t="s">
        <v>30</v>
      </c>
      <c r="C344" s="1" t="s">
        <v>69</v>
      </c>
      <c r="D344" s="1" t="s">
        <v>11</v>
      </c>
      <c r="E344" s="50"/>
      <c r="F344" s="50"/>
      <c r="G344" s="50"/>
      <c r="J344" s="59">
        <f t="shared" si="57"/>
        <v>0</v>
      </c>
      <c r="K344" s="84">
        <f t="shared" si="56"/>
        <v>0</v>
      </c>
    </row>
    <row r="345" spans="2:11" x14ac:dyDescent="0.35">
      <c r="B345" s="43" t="s">
        <v>30</v>
      </c>
      <c r="C345" s="1" t="s">
        <v>69</v>
      </c>
      <c r="D345" s="1" t="s">
        <v>12</v>
      </c>
      <c r="E345" s="50"/>
      <c r="F345" s="50"/>
      <c r="G345" s="50"/>
      <c r="J345" s="59">
        <f t="shared" si="57"/>
        <v>0</v>
      </c>
      <c r="K345" s="84">
        <f t="shared" si="56"/>
        <v>0</v>
      </c>
    </row>
    <row r="346" spans="2:11" x14ac:dyDescent="0.35">
      <c r="B346" s="43" t="s">
        <v>30</v>
      </c>
      <c r="C346" s="1" t="s">
        <v>69</v>
      </c>
      <c r="D346" s="1" t="s">
        <v>20</v>
      </c>
      <c r="E346" s="50">
        <f>7.2*E376</f>
        <v>34.056000000000004</v>
      </c>
      <c r="F346" s="68">
        <v>8.4000000000000005E-2</v>
      </c>
      <c r="G346" s="50">
        <v>0.2019</v>
      </c>
      <c r="H346" s="18">
        <v>11.565</v>
      </c>
      <c r="I346" s="18">
        <v>1.3633999999999999</v>
      </c>
      <c r="J346" s="59">
        <f t="shared" si="57"/>
        <v>20.258700000000005</v>
      </c>
      <c r="K346" s="84">
        <f t="shared" si="56"/>
        <v>67.529000000000011</v>
      </c>
    </row>
    <row r="347" spans="2:11" x14ac:dyDescent="0.35">
      <c r="B347" s="43" t="s">
        <v>30</v>
      </c>
      <c r="C347" s="1" t="s">
        <v>69</v>
      </c>
      <c r="D347" s="1" t="s">
        <v>13</v>
      </c>
      <c r="E347" s="50"/>
      <c r="F347" s="50"/>
      <c r="G347" s="50"/>
      <c r="J347" s="59">
        <f t="shared" si="57"/>
        <v>0</v>
      </c>
      <c r="K347" s="84">
        <f t="shared" si="56"/>
        <v>0</v>
      </c>
    </row>
    <row r="348" spans="2:11" x14ac:dyDescent="0.35">
      <c r="B348" s="43" t="s">
        <v>30</v>
      </c>
      <c r="C348" s="1" t="s">
        <v>69</v>
      </c>
      <c r="D348" s="1" t="s">
        <v>14</v>
      </c>
      <c r="E348" s="50"/>
      <c r="F348" s="50"/>
      <c r="G348" s="50"/>
      <c r="J348" s="59">
        <f t="shared" si="57"/>
        <v>0</v>
      </c>
      <c r="K348" s="84">
        <f t="shared" si="56"/>
        <v>0</v>
      </c>
    </row>
    <row r="349" spans="2:11" x14ac:dyDescent="0.35">
      <c r="B349" s="43" t="s">
        <v>30</v>
      </c>
      <c r="C349" s="1" t="s">
        <v>69</v>
      </c>
      <c r="D349" s="1" t="s">
        <v>15</v>
      </c>
      <c r="E349" s="50"/>
      <c r="F349" s="50"/>
      <c r="G349" s="50"/>
      <c r="J349" s="59">
        <f t="shared" si="57"/>
        <v>0</v>
      </c>
      <c r="K349" s="84">
        <f t="shared" si="56"/>
        <v>0</v>
      </c>
    </row>
    <row r="350" spans="2:11" x14ac:dyDescent="0.35">
      <c r="B350" s="43" t="s">
        <v>30</v>
      </c>
      <c r="C350" s="1" t="s">
        <v>69</v>
      </c>
      <c r="D350" s="1" t="s">
        <v>16</v>
      </c>
      <c r="E350" s="71"/>
      <c r="F350" s="58">
        <v>2.9319603749999996</v>
      </c>
      <c r="G350" s="50">
        <v>7.4702999999999991</v>
      </c>
      <c r="H350" s="18">
        <v>81.429044181659904</v>
      </c>
      <c r="I350" s="18">
        <v>17.09462650899594</v>
      </c>
      <c r="J350" s="59">
        <f t="shared" si="57"/>
        <v>46.682541885281083</v>
      </c>
      <c r="K350" s="84">
        <f t="shared" si="56"/>
        <v>155.60847295093691</v>
      </c>
    </row>
    <row r="351" spans="2:11" x14ac:dyDescent="0.35">
      <c r="B351" s="43" t="s">
        <v>30</v>
      </c>
      <c r="C351" s="1" t="s">
        <v>69</v>
      </c>
      <c r="D351" s="1" t="s">
        <v>17</v>
      </c>
      <c r="E351" s="50"/>
      <c r="F351" s="50"/>
      <c r="G351" s="50"/>
      <c r="H351" s="18">
        <v>16.021854323853741</v>
      </c>
      <c r="I351" s="18">
        <v>3.3635125943122448</v>
      </c>
      <c r="J351" s="59">
        <f t="shared" si="57"/>
        <v>8.3080143934997093</v>
      </c>
      <c r="K351" s="84">
        <f t="shared" si="56"/>
        <v>27.693381311665696</v>
      </c>
    </row>
    <row r="352" spans="2:11" x14ac:dyDescent="0.35">
      <c r="B352" s="43" t="s">
        <v>30</v>
      </c>
      <c r="C352" s="1" t="s">
        <v>69</v>
      </c>
      <c r="D352" s="1" t="s">
        <v>18</v>
      </c>
      <c r="E352" s="50"/>
      <c r="F352" s="50"/>
      <c r="G352" s="50"/>
      <c r="J352" s="59">
        <f t="shared" si="57"/>
        <v>0</v>
      </c>
      <c r="K352" s="84">
        <f t="shared" si="56"/>
        <v>0</v>
      </c>
    </row>
    <row r="353" spans="2:11" x14ac:dyDescent="0.35">
      <c r="B353" s="43" t="s">
        <v>30</v>
      </c>
      <c r="C353" s="1" t="s">
        <v>69</v>
      </c>
      <c r="D353" s="1" t="s">
        <v>19</v>
      </c>
      <c r="E353" s="50"/>
      <c r="F353" s="50"/>
      <c r="G353" s="50"/>
      <c r="J353" s="59">
        <f t="shared" si="57"/>
        <v>0</v>
      </c>
      <c r="K353" s="84">
        <f t="shared" si="56"/>
        <v>0</v>
      </c>
    </row>
    <row r="354" spans="2:11" x14ac:dyDescent="0.35">
      <c r="B354" s="43" t="s">
        <v>30</v>
      </c>
      <c r="C354" s="1" t="s">
        <v>69</v>
      </c>
      <c r="D354" s="1" t="s">
        <v>56</v>
      </c>
      <c r="E354" s="44"/>
      <c r="J354" s="59">
        <f t="shared" si="57"/>
        <v>0</v>
      </c>
      <c r="K354" s="84">
        <f t="shared" si="56"/>
        <v>0</v>
      </c>
    </row>
    <row r="355" spans="2:11" x14ac:dyDescent="0.35">
      <c r="B355" s="43" t="s">
        <v>30</v>
      </c>
      <c r="C355" s="1" t="s">
        <v>69</v>
      </c>
      <c r="D355" s="1" t="s">
        <v>82</v>
      </c>
      <c r="E355" s="44">
        <f>SUM(E341:E354)</f>
        <v>34.056000000000004</v>
      </c>
      <c r="F355" s="44">
        <f>SUM(F341:F354)</f>
        <v>3.0159603749999997</v>
      </c>
      <c r="G355" s="44">
        <f t="shared" ref="G355" si="58">SUM(G341:G354)</f>
        <v>7.6721999999999992</v>
      </c>
      <c r="H355" s="18">
        <v>138.78</v>
      </c>
      <c r="I355" s="18">
        <v>28.07</v>
      </c>
      <c r="J355" s="59">
        <f>0.3/0.7*SUM(E355:I355)</f>
        <v>90.683211589285719</v>
      </c>
      <c r="K355" s="72">
        <f t="shared" ref="K355:K374" si="59">SUM(E355:J355)</f>
        <v>302.27737196428575</v>
      </c>
    </row>
    <row r="356" spans="2:11" x14ac:dyDescent="0.35">
      <c r="B356" s="43" t="s">
        <v>30</v>
      </c>
      <c r="C356" s="1" t="s">
        <v>73</v>
      </c>
      <c r="D356" s="1" t="s">
        <v>84</v>
      </c>
      <c r="E356" s="44"/>
      <c r="F356" s="44"/>
      <c r="G356" s="44"/>
      <c r="J356" s="59">
        <f t="shared" ref="J356:J374" si="60">0.3/0.7*SUM(E356:I356)</f>
        <v>0</v>
      </c>
      <c r="K356" s="84">
        <f t="shared" si="59"/>
        <v>0</v>
      </c>
    </row>
    <row r="357" spans="2:11" x14ac:dyDescent="0.35">
      <c r="B357" s="43" t="s">
        <v>30</v>
      </c>
      <c r="C357" s="1" t="s">
        <v>73</v>
      </c>
      <c r="D357" s="1" t="s">
        <v>86</v>
      </c>
      <c r="E357" s="50"/>
      <c r="F357" s="50"/>
      <c r="G357" s="50"/>
      <c r="J357" s="59">
        <f t="shared" si="60"/>
        <v>0</v>
      </c>
      <c r="K357" s="84">
        <f t="shared" si="59"/>
        <v>0</v>
      </c>
    </row>
    <row r="358" spans="2:11" x14ac:dyDescent="0.35">
      <c r="B358" s="43" t="s">
        <v>30</v>
      </c>
      <c r="C358" s="1" t="s">
        <v>73</v>
      </c>
      <c r="D358" s="1" t="s">
        <v>88</v>
      </c>
      <c r="F358" s="50"/>
      <c r="G358" s="50"/>
      <c r="H358" s="18">
        <v>14.35634808510639</v>
      </c>
      <c r="I358" s="18">
        <v>4.9778604255319161</v>
      </c>
      <c r="J358" s="59">
        <f t="shared" si="60"/>
        <v>8.2860893617021318</v>
      </c>
      <c r="K358" s="84">
        <f t="shared" si="59"/>
        <v>27.620297872340437</v>
      </c>
    </row>
    <row r="359" spans="2:11" x14ac:dyDescent="0.35">
      <c r="B359" s="43" t="s">
        <v>30</v>
      </c>
      <c r="C359" s="1" t="s">
        <v>73</v>
      </c>
      <c r="D359" s="1" t="s">
        <v>90</v>
      </c>
      <c r="E359" s="50"/>
      <c r="F359" s="50"/>
      <c r="G359" s="50"/>
      <c r="J359" s="59">
        <f t="shared" si="60"/>
        <v>0</v>
      </c>
      <c r="K359" s="84">
        <f t="shared" si="59"/>
        <v>0</v>
      </c>
    </row>
    <row r="360" spans="2:11" x14ac:dyDescent="0.35">
      <c r="B360" s="43" t="s">
        <v>30</v>
      </c>
      <c r="C360" s="1" t="s">
        <v>73</v>
      </c>
      <c r="D360" s="1" t="s">
        <v>92</v>
      </c>
      <c r="E360" s="50"/>
      <c r="F360" s="50"/>
      <c r="G360" s="50"/>
      <c r="J360" s="59">
        <f t="shared" si="60"/>
        <v>0</v>
      </c>
      <c r="K360" s="84">
        <f t="shared" si="59"/>
        <v>0</v>
      </c>
    </row>
    <row r="361" spans="2:11" x14ac:dyDescent="0.35">
      <c r="B361" s="43" t="s">
        <v>30</v>
      </c>
      <c r="C361" s="1" t="s">
        <v>73</v>
      </c>
      <c r="D361" s="1" t="s">
        <v>94</v>
      </c>
      <c r="E361" s="50"/>
      <c r="F361" s="50"/>
      <c r="G361" s="50"/>
      <c r="H361" s="18">
        <v>473.40810765957451</v>
      </c>
      <c r="I361" s="18">
        <v>164.14755829787239</v>
      </c>
      <c r="J361" s="59">
        <f t="shared" si="60"/>
        <v>273.23814255319155</v>
      </c>
      <c r="K361" s="84">
        <f t="shared" si="59"/>
        <v>910.79380851063843</v>
      </c>
    </row>
    <row r="362" spans="2:11" x14ac:dyDescent="0.35">
      <c r="B362" s="43" t="s">
        <v>30</v>
      </c>
      <c r="C362" s="1" t="s">
        <v>73</v>
      </c>
      <c r="D362" s="1" t="s">
        <v>96</v>
      </c>
      <c r="F362" s="58">
        <v>1.6137146249999996</v>
      </c>
      <c r="G362" s="50">
        <v>14.132999999999997</v>
      </c>
      <c r="J362" s="59">
        <f t="shared" si="60"/>
        <v>6.7485919821428562</v>
      </c>
      <c r="K362" s="84">
        <f t="shared" si="59"/>
        <v>22.495306607142854</v>
      </c>
    </row>
    <row r="363" spans="2:11" x14ac:dyDescent="0.35">
      <c r="B363" s="43" t="s">
        <v>30</v>
      </c>
      <c r="C363" s="1" t="s">
        <v>73</v>
      </c>
      <c r="D363" s="1" t="s">
        <v>98</v>
      </c>
      <c r="E363" s="50"/>
      <c r="F363" s="50"/>
      <c r="G363" s="50"/>
      <c r="J363" s="59">
        <f t="shared" si="60"/>
        <v>0</v>
      </c>
      <c r="K363" s="84">
        <f t="shared" si="59"/>
        <v>0</v>
      </c>
    </row>
    <row r="364" spans="2:11" x14ac:dyDescent="0.35">
      <c r="B364" s="43" t="s">
        <v>30</v>
      </c>
      <c r="C364" s="1" t="s">
        <v>73</v>
      </c>
      <c r="D364" s="1" t="s">
        <v>100</v>
      </c>
      <c r="E364" s="50"/>
      <c r="F364" s="50"/>
      <c r="G364" s="50"/>
      <c r="J364" s="59">
        <f t="shared" si="60"/>
        <v>0</v>
      </c>
      <c r="K364" s="84">
        <f t="shared" si="59"/>
        <v>0</v>
      </c>
    </row>
    <row r="365" spans="2:11" x14ac:dyDescent="0.35">
      <c r="B365" s="43" t="s">
        <v>30</v>
      </c>
      <c r="C365" s="1" t="s">
        <v>73</v>
      </c>
      <c r="D365" s="1" t="s">
        <v>102</v>
      </c>
      <c r="E365" s="50"/>
      <c r="F365" s="50"/>
      <c r="G365" s="50"/>
      <c r="J365" s="59">
        <f t="shared" si="60"/>
        <v>0</v>
      </c>
      <c r="K365" s="84">
        <f t="shared" si="59"/>
        <v>0</v>
      </c>
    </row>
    <row r="366" spans="2:11" x14ac:dyDescent="0.35">
      <c r="B366" s="43" t="s">
        <v>30</v>
      </c>
      <c r="C366" s="1" t="s">
        <v>73</v>
      </c>
      <c r="D366" s="1" t="s">
        <v>104</v>
      </c>
      <c r="E366" s="50"/>
      <c r="F366" s="50"/>
      <c r="G366" s="50"/>
      <c r="J366" s="59">
        <f t="shared" si="60"/>
        <v>0</v>
      </c>
      <c r="K366" s="84">
        <f t="shared" si="59"/>
        <v>0</v>
      </c>
    </row>
    <row r="367" spans="2:11" x14ac:dyDescent="0.35">
      <c r="B367" s="43" t="s">
        <v>30</v>
      </c>
      <c r="C367" s="1" t="s">
        <v>73</v>
      </c>
      <c r="D367" s="1" t="s">
        <v>106</v>
      </c>
      <c r="E367" s="50"/>
      <c r="F367" s="50"/>
      <c r="G367" s="50"/>
      <c r="J367" s="59">
        <f t="shared" si="60"/>
        <v>0</v>
      </c>
      <c r="K367" s="84">
        <f t="shared" si="59"/>
        <v>0</v>
      </c>
    </row>
    <row r="368" spans="2:11" x14ac:dyDescent="0.35">
      <c r="B368" s="43" t="s">
        <v>30</v>
      </c>
      <c r="C368" s="1" t="s">
        <v>73</v>
      </c>
      <c r="D368" s="1" t="s">
        <v>108</v>
      </c>
      <c r="E368" s="50"/>
      <c r="F368" s="50"/>
      <c r="G368" s="50"/>
      <c r="J368" s="59">
        <f t="shared" si="60"/>
        <v>0</v>
      </c>
      <c r="K368" s="84">
        <f t="shared" si="59"/>
        <v>0</v>
      </c>
    </row>
    <row r="369" spans="2:11" x14ac:dyDescent="0.35">
      <c r="B369" s="43" t="s">
        <v>30</v>
      </c>
      <c r="C369" s="1" t="s">
        <v>73</v>
      </c>
      <c r="D369" s="1" t="s">
        <v>110</v>
      </c>
      <c r="E369" s="50"/>
      <c r="F369" s="50"/>
      <c r="G369" s="50"/>
      <c r="J369" s="59">
        <f t="shared" si="60"/>
        <v>0</v>
      </c>
      <c r="K369" s="84">
        <f t="shared" si="59"/>
        <v>0</v>
      </c>
    </row>
    <row r="370" spans="2:11" x14ac:dyDescent="0.35">
      <c r="B370" s="43" t="s">
        <v>30</v>
      </c>
      <c r="C370" s="1" t="s">
        <v>73</v>
      </c>
      <c r="D370" s="1" t="s">
        <v>112</v>
      </c>
      <c r="E370" s="50"/>
      <c r="F370" s="50"/>
      <c r="G370" s="50"/>
      <c r="J370" s="59">
        <f t="shared" si="60"/>
        <v>0</v>
      </c>
      <c r="K370" s="84">
        <f t="shared" si="59"/>
        <v>0</v>
      </c>
    </row>
    <row r="371" spans="2:11" x14ac:dyDescent="0.35">
      <c r="B371" s="43" t="s">
        <v>30</v>
      </c>
      <c r="C371" s="1" t="s">
        <v>73</v>
      </c>
      <c r="D371" s="1" t="s">
        <v>114</v>
      </c>
      <c r="E371" s="50"/>
      <c r="F371" s="50"/>
      <c r="G371" s="50"/>
      <c r="H371" s="18">
        <v>3.7480442553191491</v>
      </c>
      <c r="I371" s="18">
        <v>1.2995812765957451</v>
      </c>
      <c r="J371" s="59">
        <f t="shared" si="60"/>
        <v>2.1632680851063837</v>
      </c>
      <c r="K371" s="84">
        <f t="shared" si="59"/>
        <v>7.2108936170212781</v>
      </c>
    </row>
    <row r="372" spans="2:11" x14ac:dyDescent="0.35">
      <c r="B372" s="43" t="s">
        <v>30</v>
      </c>
      <c r="C372" s="1" t="s">
        <v>73</v>
      </c>
      <c r="D372" s="1" t="s">
        <v>116</v>
      </c>
      <c r="E372" s="50"/>
      <c r="F372" s="50"/>
      <c r="G372" s="50"/>
      <c r="J372" s="59">
        <f t="shared" si="60"/>
        <v>0</v>
      </c>
      <c r="K372" s="84">
        <f t="shared" si="59"/>
        <v>0</v>
      </c>
    </row>
    <row r="373" spans="2:11" x14ac:dyDescent="0.35">
      <c r="B373" s="43" t="s">
        <v>30</v>
      </c>
      <c r="C373" s="1" t="s">
        <v>73</v>
      </c>
      <c r="D373" s="1" t="s">
        <v>117</v>
      </c>
      <c r="E373" s="50"/>
      <c r="F373" s="50"/>
      <c r="G373" s="50"/>
      <c r="J373" s="59">
        <f t="shared" si="60"/>
        <v>0</v>
      </c>
      <c r="K373" s="84">
        <f t="shared" si="59"/>
        <v>0</v>
      </c>
    </row>
    <row r="374" spans="2:11" x14ac:dyDescent="0.35">
      <c r="B374" s="43" t="s">
        <v>30</v>
      </c>
      <c r="C374" s="1" t="s">
        <v>73</v>
      </c>
      <c r="D374" s="1" t="s">
        <v>119</v>
      </c>
      <c r="E374" s="44"/>
      <c r="J374" s="59">
        <f t="shared" si="60"/>
        <v>0</v>
      </c>
      <c r="K374" s="84">
        <f t="shared" si="59"/>
        <v>0</v>
      </c>
    </row>
    <row r="375" spans="2:11" x14ac:dyDescent="0.35">
      <c r="B375" s="43" t="s">
        <v>30</v>
      </c>
      <c r="C375" s="62" t="s">
        <v>121</v>
      </c>
      <c r="D375" s="19" t="s">
        <v>21</v>
      </c>
      <c r="E375" s="44">
        <f>SUM(E355:E374)</f>
        <v>34.056000000000004</v>
      </c>
      <c r="F375" s="44">
        <f>SUM(F355:F374)</f>
        <v>4.6296749999999989</v>
      </c>
      <c r="G375" s="44">
        <f t="shared" ref="G375" si="61">SUM(G355:G374)</f>
        <v>21.805199999999996</v>
      </c>
      <c r="H375" s="18">
        <v>630.29250000000002</v>
      </c>
      <c r="I375" s="18">
        <v>198.495</v>
      </c>
      <c r="J375" s="72">
        <f t="shared" ref="J375:K375" si="62">SUM(J355:J374)</f>
        <v>381.11930357142865</v>
      </c>
      <c r="K375" s="72">
        <f t="shared" si="62"/>
        <v>1270.3976785714287</v>
      </c>
    </row>
    <row r="376" spans="2:11" x14ac:dyDescent="0.35">
      <c r="B376" s="43" t="s">
        <v>30</v>
      </c>
      <c r="C376" s="63" t="s">
        <v>122</v>
      </c>
      <c r="D376" s="64"/>
      <c r="E376" s="65">
        <v>4.7300000000000004</v>
      </c>
      <c r="F376" s="65">
        <v>0.2</v>
      </c>
      <c r="G376" s="65"/>
      <c r="H376" s="79">
        <v>11.565</v>
      </c>
      <c r="I376" s="79">
        <v>4.01</v>
      </c>
      <c r="J376" s="80"/>
      <c r="K376" s="66">
        <f t="shared" ref="K376" si="63">SUM(E376:I376)</f>
        <v>20.505000000000003</v>
      </c>
    </row>
    <row r="377" spans="2:11" x14ac:dyDescent="0.35">
      <c r="B377" s="43" t="s">
        <v>31</v>
      </c>
      <c r="C377" s="1" t="s">
        <v>69</v>
      </c>
      <c r="D377" s="1" t="s">
        <v>70</v>
      </c>
      <c r="E377" s="50"/>
      <c r="F377" s="58">
        <v>430.32389999999998</v>
      </c>
      <c r="G377" s="50"/>
      <c r="J377" s="59"/>
      <c r="K377" s="84">
        <f t="shared" ref="K377:K391" si="64">SUM(E377:J377)</f>
        <v>430.32389999999998</v>
      </c>
    </row>
    <row r="378" spans="2:11" x14ac:dyDescent="0.35">
      <c r="B378" s="43" t="s">
        <v>31</v>
      </c>
      <c r="C378" s="1" t="s">
        <v>69</v>
      </c>
      <c r="D378" s="1" t="s">
        <v>8</v>
      </c>
      <c r="E378" s="50"/>
      <c r="F378" s="50"/>
      <c r="G378" s="50"/>
      <c r="J378" s="59">
        <f t="shared" ref="J378:J391" si="65">0.3/0.7*SUM(E378:I378)</f>
        <v>0</v>
      </c>
      <c r="K378" s="84">
        <f t="shared" si="64"/>
        <v>0</v>
      </c>
    </row>
    <row r="379" spans="2:11" x14ac:dyDescent="0.35">
      <c r="B379" s="43" t="s">
        <v>31</v>
      </c>
      <c r="C379" s="1" t="s">
        <v>69</v>
      </c>
      <c r="D379" s="1" t="s">
        <v>9</v>
      </c>
      <c r="E379" s="50"/>
      <c r="F379" s="50"/>
      <c r="G379" s="50"/>
      <c r="J379" s="59">
        <f t="shared" si="65"/>
        <v>0</v>
      </c>
      <c r="K379" s="84">
        <f t="shared" si="64"/>
        <v>0</v>
      </c>
    </row>
    <row r="380" spans="2:11" x14ac:dyDescent="0.35">
      <c r="B380" s="43" t="s">
        <v>31</v>
      </c>
      <c r="C380" s="1" t="s">
        <v>69</v>
      </c>
      <c r="D380" s="1" t="s">
        <v>10</v>
      </c>
      <c r="E380" s="50"/>
      <c r="F380" s="50"/>
      <c r="G380" s="50"/>
      <c r="H380" s="18">
        <v>5.5947247193917118</v>
      </c>
      <c r="I380" s="18">
        <v>0.30892866237562872</v>
      </c>
      <c r="J380" s="59">
        <f t="shared" si="65"/>
        <v>2.5301371636145746</v>
      </c>
      <c r="K380" s="84">
        <f t="shared" si="64"/>
        <v>8.4337905453819157</v>
      </c>
    </row>
    <row r="381" spans="2:11" x14ac:dyDescent="0.35">
      <c r="B381" s="43" t="s">
        <v>31</v>
      </c>
      <c r="C381" s="1" t="s">
        <v>69</v>
      </c>
      <c r="D381" s="1" t="s">
        <v>11</v>
      </c>
      <c r="E381" s="50"/>
      <c r="F381" s="50"/>
      <c r="G381" s="50"/>
      <c r="J381" s="59">
        <f t="shared" si="65"/>
        <v>0</v>
      </c>
      <c r="K381" s="84">
        <f t="shared" si="64"/>
        <v>0</v>
      </c>
    </row>
    <row r="382" spans="2:11" x14ac:dyDescent="0.35">
      <c r="B382" s="43" t="s">
        <v>31</v>
      </c>
      <c r="C382" s="1" t="s">
        <v>69</v>
      </c>
      <c r="D382" s="1" t="s">
        <v>12</v>
      </c>
      <c r="E382" s="50"/>
      <c r="F382" s="50"/>
      <c r="G382" s="50"/>
      <c r="J382" s="59">
        <f t="shared" si="65"/>
        <v>0</v>
      </c>
      <c r="K382" s="84">
        <f t="shared" si="64"/>
        <v>0</v>
      </c>
    </row>
    <row r="383" spans="2:11" x14ac:dyDescent="0.35">
      <c r="B383" s="43" t="s">
        <v>31</v>
      </c>
      <c r="C383" s="1" t="s">
        <v>69</v>
      </c>
      <c r="D383" s="1" t="s">
        <v>20</v>
      </c>
      <c r="E383" s="50">
        <f>7.2*E413</f>
        <v>21.6</v>
      </c>
      <c r="F383" s="68">
        <v>7.952</v>
      </c>
      <c r="G383" s="50">
        <v>4.5258000000000003</v>
      </c>
      <c r="H383" s="18">
        <v>13.791</v>
      </c>
      <c r="I383" s="18">
        <v>0.42763437956204381</v>
      </c>
      <c r="J383" s="59">
        <f t="shared" si="65"/>
        <v>20.698471876955161</v>
      </c>
      <c r="K383" s="84">
        <f t="shared" si="64"/>
        <v>68.994906256517197</v>
      </c>
    </row>
    <row r="384" spans="2:11" x14ac:dyDescent="0.35">
      <c r="B384" s="43" t="s">
        <v>31</v>
      </c>
      <c r="C384" s="1" t="s">
        <v>69</v>
      </c>
      <c r="D384" s="1" t="s">
        <v>13</v>
      </c>
      <c r="E384" s="50"/>
      <c r="F384" s="50"/>
      <c r="G384" s="50"/>
      <c r="J384" s="59">
        <f t="shared" si="65"/>
        <v>0</v>
      </c>
      <c r="K384" s="84">
        <f t="shared" si="64"/>
        <v>0</v>
      </c>
    </row>
    <row r="385" spans="2:11" x14ac:dyDescent="0.35">
      <c r="B385" s="43" t="s">
        <v>31</v>
      </c>
      <c r="C385" s="1" t="s">
        <v>69</v>
      </c>
      <c r="D385" s="1" t="s">
        <v>14</v>
      </c>
      <c r="E385" s="50"/>
      <c r="F385" s="50"/>
      <c r="G385" s="50"/>
      <c r="J385" s="59">
        <f t="shared" si="65"/>
        <v>0</v>
      </c>
      <c r="K385" s="84">
        <f t="shared" si="64"/>
        <v>0</v>
      </c>
    </row>
    <row r="386" spans="2:11" x14ac:dyDescent="0.35">
      <c r="B386" s="43" t="s">
        <v>31</v>
      </c>
      <c r="C386" s="1" t="s">
        <v>69</v>
      </c>
      <c r="D386" s="1" t="s">
        <v>15</v>
      </c>
      <c r="E386" s="50"/>
      <c r="F386" s="50"/>
      <c r="G386" s="50"/>
      <c r="J386" s="59">
        <f t="shared" si="65"/>
        <v>0</v>
      </c>
      <c r="K386" s="84">
        <f t="shared" si="64"/>
        <v>0</v>
      </c>
    </row>
    <row r="387" spans="2:11" x14ac:dyDescent="0.35">
      <c r="B387" s="43" t="s">
        <v>31</v>
      </c>
      <c r="C387" s="1" t="s">
        <v>69</v>
      </c>
      <c r="D387" s="1" t="s">
        <v>16</v>
      </c>
      <c r="E387" s="50"/>
      <c r="F387" s="58">
        <v>277.55891550000001</v>
      </c>
      <c r="G387" s="50">
        <v>167.45459999999997</v>
      </c>
      <c r="H387" s="18">
        <v>144.69386230797079</v>
      </c>
      <c r="I387" s="18">
        <v>7.9896837786908748</v>
      </c>
      <c r="J387" s="59">
        <f t="shared" si="65"/>
        <v>256.15588353714071</v>
      </c>
      <c r="K387" s="84">
        <f t="shared" si="64"/>
        <v>853.85294512380233</v>
      </c>
    </row>
    <row r="388" spans="2:11" x14ac:dyDescent="0.35">
      <c r="B388" s="43" t="s">
        <v>31</v>
      </c>
      <c r="C388" s="1" t="s">
        <v>69</v>
      </c>
      <c r="D388" s="1" t="s">
        <v>17</v>
      </c>
      <c r="E388" s="50"/>
      <c r="F388" s="50"/>
      <c r="G388" s="50"/>
      <c r="H388" s="18">
        <v>1.412412972637459</v>
      </c>
      <c r="I388" s="18">
        <v>7.7990405648826325E-2</v>
      </c>
      <c r="J388" s="59">
        <f t="shared" si="65"/>
        <v>0.63874430497983659</v>
      </c>
      <c r="K388" s="84">
        <f t="shared" si="64"/>
        <v>2.129147683266122</v>
      </c>
    </row>
    <row r="389" spans="2:11" x14ac:dyDescent="0.35">
      <c r="B389" s="43" t="s">
        <v>31</v>
      </c>
      <c r="C389" s="1" t="s">
        <v>69</v>
      </c>
      <c r="D389" s="1" t="s">
        <v>18</v>
      </c>
      <c r="E389" s="50"/>
      <c r="F389" s="50"/>
      <c r="G389" s="50"/>
      <c r="J389" s="59">
        <f t="shared" si="65"/>
        <v>0</v>
      </c>
      <c r="K389" s="84">
        <f t="shared" si="64"/>
        <v>0</v>
      </c>
    </row>
    <row r="390" spans="2:11" x14ac:dyDescent="0.35">
      <c r="B390" s="43" t="s">
        <v>31</v>
      </c>
      <c r="C390" s="1" t="s">
        <v>69</v>
      </c>
      <c r="D390" s="1" t="s">
        <v>19</v>
      </c>
      <c r="E390" s="50"/>
      <c r="F390" s="50"/>
      <c r="G390" s="50"/>
      <c r="J390" s="59">
        <f t="shared" si="65"/>
        <v>0</v>
      </c>
      <c r="K390" s="84">
        <f t="shared" si="64"/>
        <v>0</v>
      </c>
    </row>
    <row r="391" spans="2:11" x14ac:dyDescent="0.35">
      <c r="B391" s="43" t="s">
        <v>31</v>
      </c>
      <c r="C391" s="1" t="s">
        <v>69</v>
      </c>
      <c r="D391" s="1" t="s">
        <v>56</v>
      </c>
      <c r="E391" s="44"/>
      <c r="J391" s="59">
        <f t="shared" si="65"/>
        <v>0</v>
      </c>
      <c r="K391" s="84">
        <f t="shared" si="64"/>
        <v>0</v>
      </c>
    </row>
    <row r="392" spans="2:11" x14ac:dyDescent="0.35">
      <c r="B392" s="43" t="s">
        <v>31</v>
      </c>
      <c r="C392" s="1" t="s">
        <v>69</v>
      </c>
      <c r="D392" s="1" t="s">
        <v>82</v>
      </c>
      <c r="E392" s="44">
        <f>SUM(E378:E391)</f>
        <v>21.6</v>
      </c>
      <c r="F392" s="44">
        <f>SUM(F378:F391)</f>
        <v>285.51091550000001</v>
      </c>
      <c r="G392" s="44">
        <f t="shared" ref="G392" si="66">SUM(G378:G391)</f>
        <v>171.98039999999997</v>
      </c>
      <c r="H392" s="18">
        <v>165.49199999999999</v>
      </c>
      <c r="I392" s="18">
        <v>8.8042372262773743</v>
      </c>
      <c r="J392" s="59">
        <f>0.3/0.7*SUM(E392:I392)</f>
        <v>280.0232368826903</v>
      </c>
      <c r="K392" s="72">
        <f t="shared" ref="K392:K411" si="67">SUM(E392:J392)</f>
        <v>933.41078960896766</v>
      </c>
    </row>
    <row r="393" spans="2:11" x14ac:dyDescent="0.35">
      <c r="B393" s="43" t="s">
        <v>31</v>
      </c>
      <c r="C393" s="1" t="s">
        <v>73</v>
      </c>
      <c r="D393" s="1" t="s">
        <v>84</v>
      </c>
      <c r="E393" s="44"/>
      <c r="F393" s="44"/>
      <c r="G393" s="44"/>
      <c r="J393" s="59">
        <f t="shared" ref="J393:J411" si="68">0.3/0.7*SUM(E393:I393)</f>
        <v>0</v>
      </c>
      <c r="K393" s="84">
        <f t="shared" si="67"/>
        <v>0</v>
      </c>
    </row>
    <row r="394" spans="2:11" x14ac:dyDescent="0.35">
      <c r="B394" s="43" t="s">
        <v>31</v>
      </c>
      <c r="C394" s="1" t="s">
        <v>73</v>
      </c>
      <c r="D394" s="1" t="s">
        <v>86</v>
      </c>
      <c r="E394" s="50"/>
      <c r="F394" s="50"/>
      <c r="G394" s="50"/>
      <c r="J394" s="59">
        <f t="shared" si="68"/>
        <v>0</v>
      </c>
      <c r="K394" s="84">
        <f t="shared" si="67"/>
        <v>0</v>
      </c>
    </row>
    <row r="395" spans="2:11" x14ac:dyDescent="0.35">
      <c r="B395" s="43" t="s">
        <v>31</v>
      </c>
      <c r="C395" s="1" t="s">
        <v>73</v>
      </c>
      <c r="D395" s="1" t="s">
        <v>88</v>
      </c>
      <c r="E395" s="50"/>
      <c r="F395" s="50"/>
      <c r="G395" s="50"/>
      <c r="H395" s="18">
        <v>0</v>
      </c>
      <c r="I395" s="18">
        <v>0</v>
      </c>
      <c r="J395" s="59">
        <f t="shared" si="68"/>
        <v>0</v>
      </c>
      <c r="K395" s="84">
        <f t="shared" si="67"/>
        <v>0</v>
      </c>
    </row>
    <row r="396" spans="2:11" x14ac:dyDescent="0.35">
      <c r="B396" s="43" t="s">
        <v>31</v>
      </c>
      <c r="C396" s="1" t="s">
        <v>73</v>
      </c>
      <c r="D396" s="1" t="s">
        <v>90</v>
      </c>
      <c r="E396" s="50"/>
      <c r="F396" s="50"/>
      <c r="G396" s="50"/>
      <c r="J396" s="59">
        <f t="shared" si="68"/>
        <v>0</v>
      </c>
      <c r="K396" s="84">
        <f t="shared" si="67"/>
        <v>0</v>
      </c>
    </row>
    <row r="397" spans="2:11" x14ac:dyDescent="0.35">
      <c r="B397" s="43" t="s">
        <v>31</v>
      </c>
      <c r="C397" s="1" t="s">
        <v>73</v>
      </c>
      <c r="D397" s="1" t="s">
        <v>92</v>
      </c>
      <c r="E397" s="50"/>
      <c r="F397" s="50"/>
      <c r="G397" s="50"/>
      <c r="J397" s="59">
        <f t="shared" si="68"/>
        <v>0</v>
      </c>
      <c r="K397" s="84">
        <f t="shared" si="67"/>
        <v>0</v>
      </c>
    </row>
    <row r="398" spans="2:11" x14ac:dyDescent="0.35">
      <c r="B398" s="43" t="s">
        <v>31</v>
      </c>
      <c r="C398" s="1" t="s">
        <v>73</v>
      </c>
      <c r="D398" s="1" t="s">
        <v>94</v>
      </c>
      <c r="E398" s="50"/>
      <c r="F398" s="50"/>
      <c r="G398" s="50"/>
      <c r="H398" s="18">
        <v>105.9115184892146</v>
      </c>
      <c r="I398" s="18">
        <v>9.6591994134301675</v>
      </c>
      <c r="J398" s="59">
        <f t="shared" si="68"/>
        <v>49.530307672562053</v>
      </c>
      <c r="K398" s="84">
        <f t="shared" si="67"/>
        <v>165.10102557520682</v>
      </c>
    </row>
    <row r="399" spans="2:11" x14ac:dyDescent="0.35">
      <c r="B399" s="43" t="s">
        <v>31</v>
      </c>
      <c r="C399" s="1" t="s">
        <v>73</v>
      </c>
      <c r="D399" s="1" t="s">
        <v>96</v>
      </c>
      <c r="F399" s="58">
        <v>152.76498449999997</v>
      </c>
      <c r="G399" s="50">
        <v>316.80599999999993</v>
      </c>
      <c r="J399" s="59">
        <f t="shared" si="68"/>
        <v>201.24470764285712</v>
      </c>
      <c r="K399" s="84">
        <f t="shared" si="67"/>
        <v>670.81569214285696</v>
      </c>
    </row>
    <row r="400" spans="2:11" x14ac:dyDescent="0.35">
      <c r="B400" s="43" t="s">
        <v>31</v>
      </c>
      <c r="C400" s="1" t="s">
        <v>73</v>
      </c>
      <c r="D400" s="1" t="s">
        <v>98</v>
      </c>
      <c r="E400" s="50"/>
      <c r="F400" s="50"/>
      <c r="G400" s="50"/>
      <c r="J400" s="59">
        <f t="shared" si="68"/>
        <v>0</v>
      </c>
      <c r="K400" s="84">
        <f t="shared" si="67"/>
        <v>0</v>
      </c>
    </row>
    <row r="401" spans="2:11" x14ac:dyDescent="0.35">
      <c r="B401" s="43" t="s">
        <v>31</v>
      </c>
      <c r="C401" s="1" t="s">
        <v>73</v>
      </c>
      <c r="D401" s="1" t="s">
        <v>100</v>
      </c>
      <c r="E401" s="50"/>
      <c r="F401" s="50"/>
      <c r="G401" s="50"/>
      <c r="J401" s="59">
        <f t="shared" si="68"/>
        <v>0</v>
      </c>
      <c r="K401" s="84">
        <f t="shared" si="67"/>
        <v>0</v>
      </c>
    </row>
    <row r="402" spans="2:11" x14ac:dyDescent="0.35">
      <c r="B402" s="43" t="s">
        <v>31</v>
      </c>
      <c r="C402" s="1" t="s">
        <v>73</v>
      </c>
      <c r="D402" s="1" t="s">
        <v>102</v>
      </c>
      <c r="E402" s="50"/>
      <c r="F402" s="50"/>
      <c r="G402" s="50"/>
      <c r="J402" s="59">
        <f t="shared" si="68"/>
        <v>0</v>
      </c>
      <c r="K402" s="84">
        <f t="shared" si="67"/>
        <v>0</v>
      </c>
    </row>
    <row r="403" spans="2:11" x14ac:dyDescent="0.35">
      <c r="B403" s="43" t="s">
        <v>31</v>
      </c>
      <c r="C403" s="1" t="s">
        <v>73</v>
      </c>
      <c r="D403" s="1" t="s">
        <v>104</v>
      </c>
      <c r="E403" s="50"/>
      <c r="F403" s="50"/>
      <c r="G403" s="50"/>
      <c r="J403" s="59">
        <f t="shared" si="68"/>
        <v>0</v>
      </c>
      <c r="K403" s="84">
        <f t="shared" si="67"/>
        <v>0</v>
      </c>
    </row>
    <row r="404" spans="2:11" x14ac:dyDescent="0.35">
      <c r="B404" s="43" t="s">
        <v>31</v>
      </c>
      <c r="C404" s="1" t="s">
        <v>73</v>
      </c>
      <c r="D404" s="1" t="s">
        <v>106</v>
      </c>
      <c r="E404" s="50"/>
      <c r="F404" s="50"/>
      <c r="G404" s="50"/>
      <c r="J404" s="59">
        <f t="shared" si="68"/>
        <v>0</v>
      </c>
      <c r="K404" s="84">
        <f t="shared" si="67"/>
        <v>0</v>
      </c>
    </row>
    <row r="405" spans="2:11" x14ac:dyDescent="0.35">
      <c r="B405" s="43" t="s">
        <v>31</v>
      </c>
      <c r="C405" s="1" t="s">
        <v>73</v>
      </c>
      <c r="D405" s="1" t="s">
        <v>108</v>
      </c>
      <c r="E405" s="50"/>
      <c r="F405" s="50"/>
      <c r="G405" s="50"/>
      <c r="J405" s="59">
        <f t="shared" si="68"/>
        <v>0</v>
      </c>
      <c r="K405" s="84">
        <f t="shared" si="67"/>
        <v>0</v>
      </c>
    </row>
    <row r="406" spans="2:11" x14ac:dyDescent="0.35">
      <c r="B406" s="43" t="s">
        <v>31</v>
      </c>
      <c r="C406" s="1" t="s">
        <v>73</v>
      </c>
      <c r="D406" s="1" t="s">
        <v>110</v>
      </c>
      <c r="E406" s="50"/>
      <c r="F406" s="50"/>
      <c r="G406" s="50"/>
      <c r="J406" s="59">
        <f t="shared" si="68"/>
        <v>0</v>
      </c>
      <c r="K406" s="84">
        <f t="shared" si="67"/>
        <v>0</v>
      </c>
    </row>
    <row r="407" spans="2:11" x14ac:dyDescent="0.35">
      <c r="B407" s="43" t="s">
        <v>31</v>
      </c>
      <c r="C407" s="1" t="s">
        <v>73</v>
      </c>
      <c r="D407" s="1" t="s">
        <v>112</v>
      </c>
      <c r="E407" s="50"/>
      <c r="F407" s="50"/>
      <c r="G407" s="50"/>
      <c r="J407" s="59">
        <f t="shared" si="68"/>
        <v>0</v>
      </c>
      <c r="K407" s="84">
        <f t="shared" si="67"/>
        <v>0</v>
      </c>
    </row>
    <row r="408" spans="2:11" x14ac:dyDescent="0.35">
      <c r="B408" s="43" t="s">
        <v>31</v>
      </c>
      <c r="C408" s="1" t="s">
        <v>73</v>
      </c>
      <c r="D408" s="1" t="s">
        <v>114</v>
      </c>
      <c r="E408" s="50"/>
      <c r="F408" s="50"/>
      <c r="G408" s="50"/>
      <c r="H408" s="18">
        <v>480.20598151078531</v>
      </c>
      <c r="I408" s="18">
        <v>43.795098031825333</v>
      </c>
      <c r="J408" s="59">
        <f t="shared" si="68"/>
        <v>224.57189123254744</v>
      </c>
      <c r="K408" s="84">
        <f t="shared" si="67"/>
        <v>748.57297077515818</v>
      </c>
    </row>
    <row r="409" spans="2:11" x14ac:dyDescent="0.35">
      <c r="B409" s="43" t="s">
        <v>31</v>
      </c>
      <c r="C409" s="1" t="s">
        <v>73</v>
      </c>
      <c r="D409" s="1" t="s">
        <v>116</v>
      </c>
      <c r="E409" s="50"/>
      <c r="F409" s="50"/>
      <c r="G409" s="50"/>
      <c r="J409" s="59">
        <f t="shared" si="68"/>
        <v>0</v>
      </c>
      <c r="K409" s="84">
        <f t="shared" si="67"/>
        <v>0</v>
      </c>
    </row>
    <row r="410" spans="2:11" x14ac:dyDescent="0.35">
      <c r="B410" s="43" t="s">
        <v>31</v>
      </c>
      <c r="C410" s="1" t="s">
        <v>73</v>
      </c>
      <c r="D410" s="1" t="s">
        <v>117</v>
      </c>
      <c r="E410" s="50"/>
      <c r="F410" s="50"/>
      <c r="G410" s="50"/>
      <c r="J410" s="59">
        <f t="shared" si="68"/>
        <v>0</v>
      </c>
      <c r="K410" s="84">
        <f t="shared" si="67"/>
        <v>0</v>
      </c>
    </row>
    <row r="411" spans="2:11" x14ac:dyDescent="0.35">
      <c r="B411" s="43" t="s">
        <v>31</v>
      </c>
      <c r="C411" s="1" t="s">
        <v>73</v>
      </c>
      <c r="D411" s="1" t="s">
        <v>119</v>
      </c>
      <c r="E411" s="44"/>
      <c r="J411" s="59">
        <f t="shared" si="68"/>
        <v>0</v>
      </c>
      <c r="K411" s="84">
        <f t="shared" si="67"/>
        <v>0</v>
      </c>
    </row>
    <row r="412" spans="2:11" x14ac:dyDescent="0.35">
      <c r="B412" s="43" t="s">
        <v>31</v>
      </c>
      <c r="C412" s="62" t="s">
        <v>121</v>
      </c>
      <c r="D412" s="19" t="s">
        <v>21</v>
      </c>
      <c r="E412" s="44">
        <f>SUM(E392:E411)</f>
        <v>21.6</v>
      </c>
      <c r="F412" s="44">
        <f>SUM(F392:F411)</f>
        <v>438.27589999999998</v>
      </c>
      <c r="G412" s="44">
        <f t="shared" ref="G412" si="69">SUM(G392:G411)</f>
        <v>488.7863999999999</v>
      </c>
      <c r="H412" s="18">
        <v>751.60950000000003</v>
      </c>
      <c r="I412" s="18">
        <v>62.258534671532871</v>
      </c>
      <c r="J412" s="72">
        <f>SUM(J392:J411)</f>
        <v>755.37014343065698</v>
      </c>
      <c r="K412" s="72">
        <f>SUM(K392:K411)</f>
        <v>2517.9004781021895</v>
      </c>
    </row>
    <row r="413" spans="2:11" x14ac:dyDescent="0.35">
      <c r="B413" s="43" t="s">
        <v>31</v>
      </c>
      <c r="C413" s="63" t="s">
        <v>122</v>
      </c>
      <c r="D413" s="64"/>
      <c r="E413" s="65">
        <v>3</v>
      </c>
      <c r="F413" s="65">
        <v>14.2</v>
      </c>
      <c r="G413" s="65"/>
      <c r="H413" s="79">
        <v>13.791</v>
      </c>
      <c r="I413" s="79">
        <v>1.2577481751824819</v>
      </c>
      <c r="J413" s="80"/>
      <c r="K413" s="66">
        <f t="shared" ref="K413:K450" si="70">SUM(E413:I413)</f>
        <v>32.248748175182484</v>
      </c>
    </row>
    <row r="414" spans="2:11" x14ac:dyDescent="0.35">
      <c r="B414" s="43" t="s">
        <v>32</v>
      </c>
      <c r="C414" s="1" t="s">
        <v>69</v>
      </c>
      <c r="D414" s="1" t="s">
        <v>70</v>
      </c>
      <c r="E414" s="50"/>
      <c r="F414" s="58">
        <v>3.0304500000000001</v>
      </c>
      <c r="G414" s="50"/>
      <c r="J414" s="59"/>
      <c r="K414" s="84">
        <f t="shared" ref="K414:K428" si="71">SUM(E414:J414)</f>
        <v>3.0304500000000001</v>
      </c>
    </row>
    <row r="415" spans="2:11" x14ac:dyDescent="0.35">
      <c r="B415" s="43" t="s">
        <v>32</v>
      </c>
      <c r="C415" s="1" t="s">
        <v>69</v>
      </c>
      <c r="D415" s="1" t="s">
        <v>8</v>
      </c>
      <c r="E415" s="50"/>
      <c r="F415" s="51"/>
      <c r="G415" s="50"/>
      <c r="J415" s="59">
        <f t="shared" ref="J415:J428" si="72">0.3/0.7*SUM(E415:I415)</f>
        <v>0</v>
      </c>
      <c r="K415" s="84">
        <f t="shared" si="71"/>
        <v>0</v>
      </c>
    </row>
    <row r="416" spans="2:11" x14ac:dyDescent="0.35">
      <c r="B416" s="43" t="s">
        <v>32</v>
      </c>
      <c r="C416" s="1" t="s">
        <v>69</v>
      </c>
      <c r="D416" s="1" t="s">
        <v>9</v>
      </c>
      <c r="E416" s="50"/>
      <c r="F416" s="51"/>
      <c r="G416" s="50"/>
      <c r="J416" s="59">
        <f t="shared" si="72"/>
        <v>0</v>
      </c>
      <c r="K416" s="84">
        <f t="shared" si="71"/>
        <v>0</v>
      </c>
    </row>
    <row r="417" spans="2:11" x14ac:dyDescent="0.35">
      <c r="B417" s="43" t="s">
        <v>32</v>
      </c>
      <c r="C417" s="1" t="s">
        <v>69</v>
      </c>
      <c r="D417" s="1" t="s">
        <v>10</v>
      </c>
      <c r="E417" s="50"/>
      <c r="F417" s="51"/>
      <c r="G417" s="50"/>
      <c r="H417" s="18">
        <v>0.630441717791411</v>
      </c>
      <c r="I417" s="18">
        <v>0</v>
      </c>
      <c r="J417" s="59">
        <f t="shared" si="72"/>
        <v>0.27018930762489046</v>
      </c>
      <c r="K417" s="84">
        <f t="shared" si="71"/>
        <v>0.90063102541630147</v>
      </c>
    </row>
    <row r="418" spans="2:11" x14ac:dyDescent="0.35">
      <c r="B418" s="43" t="s">
        <v>32</v>
      </c>
      <c r="C418" s="1" t="s">
        <v>69</v>
      </c>
      <c r="D418" s="1" t="s">
        <v>11</v>
      </c>
      <c r="E418" s="50"/>
      <c r="F418" s="51"/>
      <c r="G418" s="50"/>
      <c r="J418" s="59">
        <f t="shared" si="72"/>
        <v>0</v>
      </c>
      <c r="K418" s="84">
        <f t="shared" si="71"/>
        <v>0</v>
      </c>
    </row>
    <row r="419" spans="2:11" x14ac:dyDescent="0.35">
      <c r="B419" s="43" t="s">
        <v>32</v>
      </c>
      <c r="C419" s="1" t="s">
        <v>69</v>
      </c>
      <c r="D419" s="1" t="s">
        <v>12</v>
      </c>
      <c r="E419" s="50"/>
      <c r="F419" s="51"/>
      <c r="G419" s="50"/>
      <c r="J419" s="59">
        <f t="shared" si="72"/>
        <v>0</v>
      </c>
      <c r="K419" s="84">
        <f t="shared" si="71"/>
        <v>0</v>
      </c>
    </row>
    <row r="420" spans="2:11" x14ac:dyDescent="0.35">
      <c r="B420" s="43" t="s">
        <v>32</v>
      </c>
      <c r="C420" s="1" t="s">
        <v>69</v>
      </c>
      <c r="D420" s="1" t="s">
        <v>20</v>
      </c>
      <c r="E420" s="50">
        <f>7.2*E450</f>
        <v>5.6774068481123781</v>
      </c>
      <c r="F420" s="68">
        <v>5.6000000000000008E-2</v>
      </c>
      <c r="G420" s="50">
        <v>3.7200000000000004E-2</v>
      </c>
      <c r="H420" s="18">
        <v>1.3839999999999999</v>
      </c>
      <c r="I420" s="18">
        <v>0</v>
      </c>
      <c r="J420" s="59">
        <f t="shared" si="72"/>
        <v>3.0662600777624478</v>
      </c>
      <c r="K420" s="84">
        <f t="shared" si="71"/>
        <v>10.220866925874827</v>
      </c>
    </row>
    <row r="421" spans="2:11" x14ac:dyDescent="0.35">
      <c r="B421" s="43" t="s">
        <v>32</v>
      </c>
      <c r="C421" s="1" t="s">
        <v>69</v>
      </c>
      <c r="D421" s="1" t="s">
        <v>13</v>
      </c>
      <c r="E421" s="50"/>
      <c r="F421" s="51"/>
      <c r="G421" s="50"/>
      <c r="J421" s="59">
        <f t="shared" si="72"/>
        <v>0</v>
      </c>
      <c r="K421" s="84">
        <f t="shared" si="71"/>
        <v>0</v>
      </c>
    </row>
    <row r="422" spans="2:11" x14ac:dyDescent="0.35">
      <c r="B422" s="43" t="s">
        <v>32</v>
      </c>
      <c r="C422" s="1" t="s">
        <v>69</v>
      </c>
      <c r="D422" s="1" t="s">
        <v>14</v>
      </c>
      <c r="E422" s="50"/>
      <c r="F422" s="51"/>
      <c r="G422" s="50"/>
      <c r="J422" s="59">
        <f t="shared" si="72"/>
        <v>0</v>
      </c>
      <c r="K422" s="84">
        <f t="shared" si="71"/>
        <v>0</v>
      </c>
    </row>
    <row r="423" spans="2:11" x14ac:dyDescent="0.35">
      <c r="B423" s="43" t="s">
        <v>32</v>
      </c>
      <c r="C423" s="1" t="s">
        <v>69</v>
      </c>
      <c r="D423" s="1" t="s">
        <v>15</v>
      </c>
      <c r="E423" s="50"/>
      <c r="F423" s="51"/>
      <c r="G423" s="50"/>
      <c r="J423" s="59">
        <f t="shared" si="72"/>
        <v>0</v>
      </c>
      <c r="K423" s="84">
        <f t="shared" si="71"/>
        <v>0</v>
      </c>
    </row>
    <row r="424" spans="2:11" x14ac:dyDescent="0.35">
      <c r="B424" s="43" t="s">
        <v>32</v>
      </c>
      <c r="C424" s="1" t="s">
        <v>69</v>
      </c>
      <c r="D424" s="1" t="s">
        <v>16</v>
      </c>
      <c r="E424" s="50"/>
      <c r="F424" s="58">
        <v>1.9546402500000002</v>
      </c>
      <c r="G424" s="50">
        <v>1.3763999999999998</v>
      </c>
      <c r="H424" s="18">
        <v>13.874387730061351</v>
      </c>
      <c r="I424" s="18">
        <v>0</v>
      </c>
      <c r="J424" s="59">
        <f t="shared" si="72"/>
        <v>7.3737548485977227</v>
      </c>
      <c r="K424" s="84">
        <f t="shared" si="71"/>
        <v>24.579182828659075</v>
      </c>
    </row>
    <row r="425" spans="2:11" x14ac:dyDescent="0.35">
      <c r="B425" s="43" t="s">
        <v>32</v>
      </c>
      <c r="C425" s="1" t="s">
        <v>69</v>
      </c>
      <c r="D425" s="1" t="s">
        <v>17</v>
      </c>
      <c r="E425" s="50"/>
      <c r="F425" s="51"/>
      <c r="G425" s="50"/>
      <c r="H425" s="18">
        <v>0.71917055214723924</v>
      </c>
      <c r="I425" s="18">
        <v>0</v>
      </c>
      <c r="J425" s="59">
        <f t="shared" si="72"/>
        <v>0.3082159509202454</v>
      </c>
      <c r="K425" s="84">
        <f t="shared" si="71"/>
        <v>1.0273865030674847</v>
      </c>
    </row>
    <row r="426" spans="2:11" x14ac:dyDescent="0.35">
      <c r="B426" s="43" t="s">
        <v>32</v>
      </c>
      <c r="C426" s="1" t="s">
        <v>69</v>
      </c>
      <c r="D426" s="1" t="s">
        <v>18</v>
      </c>
      <c r="E426" s="50"/>
      <c r="F426" s="51"/>
      <c r="G426" s="50"/>
      <c r="J426" s="59">
        <f t="shared" si="72"/>
        <v>0</v>
      </c>
      <c r="K426" s="84">
        <f t="shared" si="71"/>
        <v>0</v>
      </c>
    </row>
    <row r="427" spans="2:11" x14ac:dyDescent="0.35">
      <c r="B427" s="43" t="s">
        <v>32</v>
      </c>
      <c r="C427" s="1" t="s">
        <v>69</v>
      </c>
      <c r="D427" s="1" t="s">
        <v>19</v>
      </c>
      <c r="E427" s="50"/>
      <c r="F427" s="51"/>
      <c r="G427" s="50"/>
      <c r="J427" s="59">
        <f t="shared" si="72"/>
        <v>0</v>
      </c>
      <c r="K427" s="84">
        <f t="shared" si="71"/>
        <v>0</v>
      </c>
    </row>
    <row r="428" spans="2:11" x14ac:dyDescent="0.35">
      <c r="B428" s="43" t="s">
        <v>32</v>
      </c>
      <c r="C428" s="1" t="s">
        <v>69</v>
      </c>
      <c r="D428" s="1" t="s">
        <v>56</v>
      </c>
      <c r="E428" s="44"/>
      <c r="F428" s="18"/>
      <c r="J428" s="59">
        <f t="shared" si="72"/>
        <v>0</v>
      </c>
      <c r="K428" s="84">
        <f t="shared" si="71"/>
        <v>0</v>
      </c>
    </row>
    <row r="429" spans="2:11" x14ac:dyDescent="0.35">
      <c r="B429" s="43" t="s">
        <v>32</v>
      </c>
      <c r="C429" s="1" t="s">
        <v>69</v>
      </c>
      <c r="D429" s="1" t="s">
        <v>82</v>
      </c>
      <c r="E429" s="44">
        <f>SUM(E415:E428)</f>
        <v>5.6774068481123781</v>
      </c>
      <c r="F429" s="44">
        <f t="shared" ref="F429:G466" si="73">SUM(F415:F428)</f>
        <v>2.0106402500000002</v>
      </c>
      <c r="G429" s="44">
        <f t="shared" si="73"/>
        <v>1.4135999999999997</v>
      </c>
      <c r="H429" s="18">
        <v>16.608000000000001</v>
      </c>
      <c r="I429" s="18">
        <v>0</v>
      </c>
      <c r="J429" s="59">
        <f>0.3/0.7*SUM(E429:I429)</f>
        <v>11.018420184905306</v>
      </c>
      <c r="K429" s="72">
        <f t="shared" ref="K429:K448" si="74">SUM(E429:J429)</f>
        <v>36.72806728301768</v>
      </c>
    </row>
    <row r="430" spans="2:11" x14ac:dyDescent="0.35">
      <c r="B430" s="43" t="s">
        <v>32</v>
      </c>
      <c r="C430" s="1" t="s">
        <v>73</v>
      </c>
      <c r="D430" s="1" t="s">
        <v>84</v>
      </c>
      <c r="E430" s="44"/>
      <c r="F430" s="18"/>
      <c r="G430" s="44"/>
      <c r="J430" s="59">
        <f t="shared" ref="J430:J448" si="75">0.3/0.7*SUM(E430:I430)</f>
        <v>0</v>
      </c>
      <c r="K430" s="84">
        <f t="shared" si="74"/>
        <v>0</v>
      </c>
    </row>
    <row r="431" spans="2:11" x14ac:dyDescent="0.35">
      <c r="B431" s="43" t="s">
        <v>32</v>
      </c>
      <c r="C431" s="1" t="s">
        <v>73</v>
      </c>
      <c r="D431" s="1" t="s">
        <v>86</v>
      </c>
      <c r="E431" s="50"/>
      <c r="F431" s="51"/>
      <c r="G431" s="50"/>
      <c r="J431" s="59">
        <f t="shared" si="75"/>
        <v>0</v>
      </c>
      <c r="K431" s="84">
        <f t="shared" si="74"/>
        <v>0</v>
      </c>
    </row>
    <row r="432" spans="2:11" x14ac:dyDescent="0.35">
      <c r="B432" s="43" t="s">
        <v>32</v>
      </c>
      <c r="C432" s="1" t="s">
        <v>73</v>
      </c>
      <c r="D432" s="1" t="s">
        <v>88</v>
      </c>
      <c r="E432" s="50"/>
      <c r="F432" s="51"/>
      <c r="G432" s="50"/>
      <c r="H432" s="18">
        <v>0</v>
      </c>
      <c r="I432" s="18">
        <v>0</v>
      </c>
      <c r="J432" s="59">
        <f t="shared" si="75"/>
        <v>0</v>
      </c>
      <c r="K432" s="84">
        <f t="shared" si="74"/>
        <v>0</v>
      </c>
    </row>
    <row r="433" spans="2:11" x14ac:dyDescent="0.35">
      <c r="B433" s="43" t="s">
        <v>32</v>
      </c>
      <c r="C433" s="1" t="s">
        <v>73</v>
      </c>
      <c r="D433" s="1" t="s">
        <v>90</v>
      </c>
      <c r="E433" s="50"/>
      <c r="F433" s="51"/>
      <c r="G433" s="50"/>
      <c r="J433" s="59">
        <f t="shared" si="75"/>
        <v>0</v>
      </c>
      <c r="K433" s="84">
        <f t="shared" si="74"/>
        <v>0</v>
      </c>
    </row>
    <row r="434" spans="2:11" x14ac:dyDescent="0.35">
      <c r="B434" s="43" t="s">
        <v>32</v>
      </c>
      <c r="C434" s="1" t="s">
        <v>73</v>
      </c>
      <c r="D434" s="1" t="s">
        <v>92</v>
      </c>
      <c r="E434" s="50"/>
      <c r="F434" s="51"/>
      <c r="G434" s="50"/>
      <c r="J434" s="59">
        <f t="shared" si="75"/>
        <v>0</v>
      </c>
      <c r="K434" s="84">
        <f t="shared" si="74"/>
        <v>0</v>
      </c>
    </row>
    <row r="435" spans="2:11" x14ac:dyDescent="0.35">
      <c r="B435" s="43" t="s">
        <v>32</v>
      </c>
      <c r="C435" s="1" t="s">
        <v>73</v>
      </c>
      <c r="D435" s="1" t="s">
        <v>94</v>
      </c>
      <c r="E435" s="50"/>
      <c r="F435" s="51"/>
      <c r="G435" s="50"/>
      <c r="H435" s="18">
        <v>19.364283794678851</v>
      </c>
      <c r="I435" s="18">
        <v>0</v>
      </c>
      <c r="J435" s="59">
        <f t="shared" si="75"/>
        <v>8.2989787691480803</v>
      </c>
      <c r="K435" s="84">
        <f t="shared" si="74"/>
        <v>27.663262563826933</v>
      </c>
    </row>
    <row r="436" spans="2:11" x14ac:dyDescent="0.35">
      <c r="B436" s="43" t="s">
        <v>32</v>
      </c>
      <c r="C436" s="1" t="s">
        <v>73</v>
      </c>
      <c r="D436" s="1" t="s">
        <v>96</v>
      </c>
      <c r="F436" s="58">
        <v>1.0758097499999999</v>
      </c>
      <c r="G436" s="50">
        <v>2.6040000000000001</v>
      </c>
      <c r="J436" s="59">
        <f t="shared" si="75"/>
        <v>1.5770613214285716</v>
      </c>
      <c r="K436" s="84">
        <f t="shared" si="74"/>
        <v>5.2568710714285718</v>
      </c>
    </row>
    <row r="437" spans="2:11" x14ac:dyDescent="0.35">
      <c r="B437" s="43" t="s">
        <v>32</v>
      </c>
      <c r="C437" s="1" t="s">
        <v>73</v>
      </c>
      <c r="D437" s="1" t="s">
        <v>98</v>
      </c>
      <c r="E437" s="50"/>
      <c r="F437" s="51"/>
      <c r="G437" s="50"/>
      <c r="J437" s="59">
        <f t="shared" si="75"/>
        <v>0</v>
      </c>
      <c r="K437" s="84">
        <f t="shared" si="74"/>
        <v>0</v>
      </c>
    </row>
    <row r="438" spans="2:11" x14ac:dyDescent="0.35">
      <c r="B438" s="43" t="s">
        <v>32</v>
      </c>
      <c r="C438" s="1" t="s">
        <v>73</v>
      </c>
      <c r="D438" s="1" t="s">
        <v>100</v>
      </c>
      <c r="E438" s="50"/>
      <c r="F438" s="51"/>
      <c r="G438" s="50"/>
      <c r="J438" s="59">
        <f t="shared" si="75"/>
        <v>0</v>
      </c>
      <c r="K438" s="84">
        <f t="shared" si="74"/>
        <v>0</v>
      </c>
    </row>
    <row r="439" spans="2:11" x14ac:dyDescent="0.35">
      <c r="B439" s="43" t="s">
        <v>32</v>
      </c>
      <c r="C439" s="1" t="s">
        <v>73</v>
      </c>
      <c r="D439" s="1" t="s">
        <v>102</v>
      </c>
      <c r="E439" s="50"/>
      <c r="F439" s="51"/>
      <c r="G439" s="50"/>
      <c r="J439" s="59">
        <f t="shared" si="75"/>
        <v>0</v>
      </c>
      <c r="K439" s="84">
        <f t="shared" si="74"/>
        <v>0</v>
      </c>
    </row>
    <row r="440" spans="2:11" x14ac:dyDescent="0.35">
      <c r="B440" s="43" t="s">
        <v>32</v>
      </c>
      <c r="C440" s="1" t="s">
        <v>73</v>
      </c>
      <c r="D440" s="1" t="s">
        <v>104</v>
      </c>
      <c r="E440" s="50"/>
      <c r="F440" s="51"/>
      <c r="G440" s="50"/>
      <c r="J440" s="59">
        <f t="shared" si="75"/>
        <v>0</v>
      </c>
      <c r="K440" s="84">
        <f t="shared" si="74"/>
        <v>0</v>
      </c>
    </row>
    <row r="441" spans="2:11" x14ac:dyDescent="0.35">
      <c r="B441" s="43" t="s">
        <v>32</v>
      </c>
      <c r="C441" s="1" t="s">
        <v>73</v>
      </c>
      <c r="D441" s="1" t="s">
        <v>106</v>
      </c>
      <c r="E441" s="50"/>
      <c r="F441" s="50"/>
      <c r="G441" s="50"/>
      <c r="J441" s="59">
        <f t="shared" si="75"/>
        <v>0</v>
      </c>
      <c r="K441" s="84">
        <f t="shared" si="74"/>
        <v>0</v>
      </c>
    </row>
    <row r="442" spans="2:11" x14ac:dyDescent="0.35">
      <c r="B442" s="43" t="s">
        <v>32</v>
      </c>
      <c r="C442" s="1" t="s">
        <v>73</v>
      </c>
      <c r="D442" s="1" t="s">
        <v>108</v>
      </c>
      <c r="E442" s="50"/>
      <c r="F442" s="50"/>
      <c r="G442" s="50"/>
      <c r="J442" s="59">
        <f t="shared" si="75"/>
        <v>0</v>
      </c>
      <c r="K442" s="84">
        <f t="shared" si="74"/>
        <v>0</v>
      </c>
    </row>
    <row r="443" spans="2:11" x14ac:dyDescent="0.35">
      <c r="B443" s="43" t="s">
        <v>32</v>
      </c>
      <c r="C443" s="1" t="s">
        <v>73</v>
      </c>
      <c r="D443" s="1" t="s">
        <v>110</v>
      </c>
      <c r="E443" s="50"/>
      <c r="F443" s="50"/>
      <c r="G443" s="50"/>
      <c r="J443" s="59">
        <f t="shared" si="75"/>
        <v>0</v>
      </c>
      <c r="K443" s="84">
        <f t="shared" si="74"/>
        <v>0</v>
      </c>
    </row>
    <row r="444" spans="2:11" x14ac:dyDescent="0.35">
      <c r="B444" s="43" t="s">
        <v>32</v>
      </c>
      <c r="C444" s="1" t="s">
        <v>73</v>
      </c>
      <c r="D444" s="1" t="s">
        <v>112</v>
      </c>
      <c r="E444" s="50"/>
      <c r="F444" s="50"/>
      <c r="G444" s="50"/>
      <c r="J444" s="59">
        <f t="shared" si="75"/>
        <v>0</v>
      </c>
      <c r="K444" s="84">
        <f t="shared" si="74"/>
        <v>0</v>
      </c>
    </row>
    <row r="445" spans="2:11" x14ac:dyDescent="0.35">
      <c r="B445" s="43" t="s">
        <v>32</v>
      </c>
      <c r="C445" s="1" t="s">
        <v>73</v>
      </c>
      <c r="D445" s="1" t="s">
        <v>114</v>
      </c>
      <c r="E445" s="50"/>
      <c r="F445" s="50"/>
      <c r="G445" s="50"/>
      <c r="H445" s="18">
        <v>39.45571620532116</v>
      </c>
      <c r="I445" s="18">
        <v>0</v>
      </c>
      <c r="J445" s="59">
        <f t="shared" si="75"/>
        <v>16.909592659423357</v>
      </c>
      <c r="K445" s="84">
        <f t="shared" si="74"/>
        <v>56.36530886474452</v>
      </c>
    </row>
    <row r="446" spans="2:11" x14ac:dyDescent="0.35">
      <c r="B446" s="43" t="s">
        <v>32</v>
      </c>
      <c r="C446" s="1" t="s">
        <v>73</v>
      </c>
      <c r="D446" s="1" t="s">
        <v>116</v>
      </c>
      <c r="E446" s="50"/>
      <c r="F446" s="50"/>
      <c r="G446" s="50"/>
      <c r="J446" s="59">
        <f t="shared" si="75"/>
        <v>0</v>
      </c>
      <c r="K446" s="84">
        <f t="shared" si="74"/>
        <v>0</v>
      </c>
    </row>
    <row r="447" spans="2:11" x14ac:dyDescent="0.35">
      <c r="B447" s="43" t="s">
        <v>32</v>
      </c>
      <c r="C447" s="1" t="s">
        <v>73</v>
      </c>
      <c r="D447" s="1" t="s">
        <v>117</v>
      </c>
      <c r="E447" s="50"/>
      <c r="F447" s="50"/>
      <c r="G447" s="50"/>
      <c r="J447" s="59">
        <f t="shared" si="75"/>
        <v>0</v>
      </c>
      <c r="K447" s="84">
        <f t="shared" si="74"/>
        <v>0</v>
      </c>
    </row>
    <row r="448" spans="2:11" x14ac:dyDescent="0.35">
      <c r="B448" s="43" t="s">
        <v>32</v>
      </c>
      <c r="C448" s="1" t="s">
        <v>73</v>
      </c>
      <c r="D448" s="1" t="s">
        <v>119</v>
      </c>
      <c r="E448" s="44"/>
      <c r="J448" s="59">
        <f t="shared" si="75"/>
        <v>0</v>
      </c>
      <c r="K448" s="84">
        <f t="shared" si="74"/>
        <v>0</v>
      </c>
    </row>
    <row r="449" spans="2:11" x14ac:dyDescent="0.35">
      <c r="B449" s="43" t="s">
        <v>32</v>
      </c>
      <c r="C449" s="62" t="s">
        <v>121</v>
      </c>
      <c r="D449" s="19" t="s">
        <v>21</v>
      </c>
      <c r="E449" s="44">
        <f>SUM(E429:E448)</f>
        <v>5.6774068481123781</v>
      </c>
      <c r="F449" s="44">
        <f>SUM(F429:F448)</f>
        <v>3.0864500000000001</v>
      </c>
      <c r="G449" s="44">
        <f t="shared" ref="G449" si="76">SUM(G429:G448)</f>
        <v>4.0175999999999998</v>
      </c>
      <c r="H449" s="18">
        <v>75.428000000000011</v>
      </c>
      <c r="I449" s="18">
        <v>0</v>
      </c>
      <c r="J449" s="72">
        <f>SUM(J429:J448)</f>
        <v>37.804052934905314</v>
      </c>
      <c r="K449" s="72">
        <f>SUM(K429:K448)</f>
        <v>126.01350978301771</v>
      </c>
    </row>
    <row r="450" spans="2:11" x14ac:dyDescent="0.35">
      <c r="B450" s="43" t="s">
        <v>32</v>
      </c>
      <c r="C450" s="63" t="s">
        <v>122</v>
      </c>
      <c r="D450" s="64"/>
      <c r="E450" s="65">
        <v>0.78852872890449699</v>
      </c>
      <c r="F450" s="69">
        <v>0.1</v>
      </c>
      <c r="G450" s="65"/>
      <c r="H450" s="79">
        <v>1.3839999999999999</v>
      </c>
      <c r="I450" s="79">
        <v>0</v>
      </c>
      <c r="J450" s="80"/>
      <c r="K450" s="66">
        <f t="shared" si="70"/>
        <v>2.2725287289044971</v>
      </c>
    </row>
    <row r="451" spans="2:11" x14ac:dyDescent="0.35">
      <c r="B451" s="43" t="s">
        <v>34</v>
      </c>
      <c r="C451" s="1" t="s">
        <v>69</v>
      </c>
      <c r="D451" s="1" t="s">
        <v>70</v>
      </c>
      <c r="E451" s="50"/>
      <c r="F451" s="58">
        <v>4.5456749999999992</v>
      </c>
      <c r="G451" s="50"/>
      <c r="J451" s="59"/>
      <c r="K451" s="84">
        <f t="shared" ref="K451:K465" si="77">SUM(E451:J451)</f>
        <v>4.5456749999999992</v>
      </c>
    </row>
    <row r="452" spans="2:11" x14ac:dyDescent="0.35">
      <c r="B452" s="43" t="s">
        <v>34</v>
      </c>
      <c r="C452" s="1" t="s">
        <v>69</v>
      </c>
      <c r="D452" s="1" t="s">
        <v>8</v>
      </c>
      <c r="E452" s="50"/>
      <c r="F452" s="50"/>
      <c r="G452" s="50"/>
      <c r="J452" s="59">
        <f t="shared" ref="J452:J465" si="78">0.3/0.7*SUM(E452:I452)</f>
        <v>0</v>
      </c>
      <c r="K452" s="84">
        <f t="shared" si="77"/>
        <v>0</v>
      </c>
    </row>
    <row r="453" spans="2:11" x14ac:dyDescent="0.35">
      <c r="B453" s="43" t="s">
        <v>34</v>
      </c>
      <c r="C453" s="1" t="s">
        <v>69</v>
      </c>
      <c r="D453" s="1" t="s">
        <v>9</v>
      </c>
      <c r="E453" s="50"/>
      <c r="F453" s="50"/>
      <c r="G453" s="50"/>
      <c r="J453" s="59">
        <f t="shared" si="78"/>
        <v>0</v>
      </c>
      <c r="K453" s="84">
        <f t="shared" si="77"/>
        <v>0</v>
      </c>
    </row>
    <row r="454" spans="2:11" x14ac:dyDescent="0.35">
      <c r="B454" s="43" t="s">
        <v>34</v>
      </c>
      <c r="C454" s="1" t="s">
        <v>69</v>
      </c>
      <c r="D454" s="1" t="s">
        <v>10</v>
      </c>
      <c r="E454" s="50"/>
      <c r="F454" s="50"/>
      <c r="G454" s="50"/>
      <c r="H454" s="18">
        <v>0.65651075268817205</v>
      </c>
      <c r="I454" s="18">
        <v>0.51740322580645159</v>
      </c>
      <c r="J454" s="59">
        <f t="shared" si="78"/>
        <v>0.50310599078341023</v>
      </c>
      <c r="K454" s="84">
        <f t="shared" si="77"/>
        <v>1.6770199692780339</v>
      </c>
    </row>
    <row r="455" spans="2:11" x14ac:dyDescent="0.35">
      <c r="B455" s="43" t="s">
        <v>34</v>
      </c>
      <c r="C455" s="1" t="s">
        <v>69</v>
      </c>
      <c r="D455" s="1" t="s">
        <v>11</v>
      </c>
      <c r="E455" s="50"/>
      <c r="F455" s="50"/>
      <c r="G455" s="50"/>
      <c r="J455" s="59">
        <f t="shared" si="78"/>
        <v>0</v>
      </c>
      <c r="K455" s="84">
        <f t="shared" si="77"/>
        <v>0</v>
      </c>
    </row>
    <row r="456" spans="2:11" x14ac:dyDescent="0.35">
      <c r="B456" s="43" t="s">
        <v>34</v>
      </c>
      <c r="C456" s="1" t="s">
        <v>69</v>
      </c>
      <c r="D456" s="1" t="s">
        <v>12</v>
      </c>
      <c r="E456" s="50"/>
      <c r="F456" s="50"/>
      <c r="G456" s="50"/>
      <c r="J456" s="59">
        <f t="shared" si="78"/>
        <v>0</v>
      </c>
      <c r="K456" s="84">
        <f t="shared" si="77"/>
        <v>0</v>
      </c>
    </row>
    <row r="457" spans="2:11" x14ac:dyDescent="0.35">
      <c r="B457" s="43" t="s">
        <v>34</v>
      </c>
      <c r="C457" s="1" t="s">
        <v>69</v>
      </c>
      <c r="D457" s="1" t="s">
        <v>20</v>
      </c>
      <c r="E457" s="50">
        <f>7.2*E487</f>
        <v>19.876635645302894</v>
      </c>
      <c r="F457" s="68">
        <v>8.4000000000000005E-2</v>
      </c>
      <c r="G457" s="50">
        <v>3.3924000000000003</v>
      </c>
      <c r="H457" s="18">
        <v>6.53</v>
      </c>
      <c r="I457" s="18">
        <v>2.8899999999999988</v>
      </c>
      <c r="J457" s="59">
        <f t="shared" si="78"/>
        <v>14.045586705129814</v>
      </c>
      <c r="K457" s="84">
        <f t="shared" si="77"/>
        <v>46.818622350432712</v>
      </c>
    </row>
    <row r="458" spans="2:11" x14ac:dyDescent="0.35">
      <c r="B458" s="43" t="s">
        <v>34</v>
      </c>
      <c r="C458" s="1" t="s">
        <v>69</v>
      </c>
      <c r="D458" s="1" t="s">
        <v>13</v>
      </c>
      <c r="E458" s="50"/>
      <c r="F458" s="50"/>
      <c r="G458" s="50"/>
      <c r="J458" s="59">
        <f t="shared" si="78"/>
        <v>0</v>
      </c>
      <c r="K458" s="84">
        <f t="shared" si="77"/>
        <v>0</v>
      </c>
    </row>
    <row r="459" spans="2:11" x14ac:dyDescent="0.35">
      <c r="B459" s="43" t="s">
        <v>34</v>
      </c>
      <c r="C459" s="1" t="s">
        <v>69</v>
      </c>
      <c r="D459" s="1" t="s">
        <v>14</v>
      </c>
      <c r="E459" s="50"/>
      <c r="F459" s="50"/>
      <c r="G459" s="50"/>
      <c r="J459" s="59">
        <f t="shared" si="78"/>
        <v>0</v>
      </c>
      <c r="K459" s="84">
        <f t="shared" si="77"/>
        <v>0</v>
      </c>
    </row>
    <row r="460" spans="2:11" x14ac:dyDescent="0.35">
      <c r="B460" s="43" t="s">
        <v>34</v>
      </c>
      <c r="C460" s="1" t="s">
        <v>69</v>
      </c>
      <c r="D460" s="1" t="s">
        <v>15</v>
      </c>
      <c r="E460" s="50"/>
      <c r="F460" s="50"/>
      <c r="G460" s="50"/>
      <c r="J460" s="59">
        <f t="shared" si="78"/>
        <v>0</v>
      </c>
      <c r="K460" s="84">
        <f t="shared" si="77"/>
        <v>0</v>
      </c>
    </row>
    <row r="461" spans="2:11" x14ac:dyDescent="0.35">
      <c r="B461" s="43" t="s">
        <v>34</v>
      </c>
      <c r="C461" s="1" t="s">
        <v>69</v>
      </c>
      <c r="D461" s="1" t="s">
        <v>16</v>
      </c>
      <c r="E461" s="50"/>
      <c r="F461" s="58">
        <v>2.9319603749999996</v>
      </c>
      <c r="G461" s="50">
        <v>125.51879999999998</v>
      </c>
      <c r="H461" s="18">
        <v>55.571704301075258</v>
      </c>
      <c r="I461" s="18">
        <v>43.796661290322582</v>
      </c>
      <c r="J461" s="59">
        <f t="shared" si="78"/>
        <v>97.636768271313358</v>
      </c>
      <c r="K461" s="84">
        <f t="shared" si="77"/>
        <v>325.45589423771116</v>
      </c>
    </row>
    <row r="462" spans="2:11" x14ac:dyDescent="0.35">
      <c r="B462" s="43" t="s">
        <v>34</v>
      </c>
      <c r="C462" s="1" t="s">
        <v>69</v>
      </c>
      <c r="D462" s="1" t="s">
        <v>17</v>
      </c>
      <c r="E462" s="50"/>
      <c r="F462" s="50"/>
      <c r="G462" s="50"/>
      <c r="H462" s="18">
        <v>15.60178494623656</v>
      </c>
      <c r="I462" s="18">
        <v>12.29593548387097</v>
      </c>
      <c r="J462" s="59">
        <f t="shared" si="78"/>
        <v>11.956165898617513</v>
      </c>
      <c r="K462" s="84">
        <f t="shared" si="77"/>
        <v>39.853886328725039</v>
      </c>
    </row>
    <row r="463" spans="2:11" x14ac:dyDescent="0.35">
      <c r="B463" s="43" t="s">
        <v>34</v>
      </c>
      <c r="C463" s="1" t="s">
        <v>69</v>
      </c>
      <c r="D463" s="1" t="s">
        <v>18</v>
      </c>
      <c r="E463" s="50"/>
      <c r="F463" s="50"/>
      <c r="G463" s="50"/>
      <c r="J463" s="59">
        <f t="shared" si="78"/>
        <v>0</v>
      </c>
      <c r="K463" s="84">
        <f t="shared" si="77"/>
        <v>0</v>
      </c>
    </row>
    <row r="464" spans="2:11" x14ac:dyDescent="0.35">
      <c r="B464" s="43" t="s">
        <v>34</v>
      </c>
      <c r="C464" s="1" t="s">
        <v>69</v>
      </c>
      <c r="D464" s="1" t="s">
        <v>19</v>
      </c>
      <c r="E464" s="50"/>
      <c r="F464" s="50"/>
      <c r="G464" s="50"/>
      <c r="J464" s="59">
        <f t="shared" si="78"/>
        <v>0</v>
      </c>
      <c r="K464" s="84">
        <f t="shared" si="77"/>
        <v>0</v>
      </c>
    </row>
    <row r="465" spans="2:11" x14ac:dyDescent="0.35">
      <c r="B465" s="43" t="s">
        <v>34</v>
      </c>
      <c r="C465" s="1" t="s">
        <v>69</v>
      </c>
      <c r="D465" s="1" t="s">
        <v>56</v>
      </c>
      <c r="E465" s="44"/>
      <c r="J465" s="59">
        <f t="shared" si="78"/>
        <v>0</v>
      </c>
      <c r="K465" s="84">
        <f t="shared" si="77"/>
        <v>0</v>
      </c>
    </row>
    <row r="466" spans="2:11" x14ac:dyDescent="0.35">
      <c r="B466" s="43" t="s">
        <v>34</v>
      </c>
      <c r="C466" s="1" t="s">
        <v>69</v>
      </c>
      <c r="D466" s="1" t="s">
        <v>82</v>
      </c>
      <c r="E466" s="44">
        <f>SUM(E452:E465)</f>
        <v>19.876635645302894</v>
      </c>
      <c r="F466" s="44">
        <f t="shared" si="73"/>
        <v>3.0159603749999997</v>
      </c>
      <c r="G466" s="44">
        <f t="shared" si="73"/>
        <v>128.91119999999998</v>
      </c>
      <c r="H466" s="18">
        <v>78.36</v>
      </c>
      <c r="I466" s="18">
        <v>59.499999999999993</v>
      </c>
      <c r="J466" s="59">
        <f>0.3/0.7*SUM(E466:I466)</f>
        <v>124.1416268658441</v>
      </c>
      <c r="K466" s="72">
        <f t="shared" ref="K466:K485" si="79">SUM(E466:J466)</f>
        <v>413.80542288614697</v>
      </c>
    </row>
    <row r="467" spans="2:11" x14ac:dyDescent="0.35">
      <c r="B467" s="43" t="s">
        <v>34</v>
      </c>
      <c r="C467" s="1" t="s">
        <v>73</v>
      </c>
      <c r="D467" s="1" t="s">
        <v>84</v>
      </c>
      <c r="E467" s="44"/>
      <c r="F467" s="44"/>
      <c r="G467" s="44"/>
      <c r="J467" s="59">
        <f t="shared" ref="J467:J485" si="80">0.3/0.7*SUM(E467:I467)</f>
        <v>0</v>
      </c>
      <c r="K467" s="84">
        <f t="shared" si="79"/>
        <v>0</v>
      </c>
    </row>
    <row r="468" spans="2:11" x14ac:dyDescent="0.35">
      <c r="B468" s="43" t="s">
        <v>34</v>
      </c>
      <c r="C468" s="1" t="s">
        <v>73</v>
      </c>
      <c r="D468" s="1" t="s">
        <v>86</v>
      </c>
      <c r="E468" s="50"/>
      <c r="F468" s="50"/>
      <c r="G468" s="50"/>
      <c r="J468" s="59">
        <f t="shared" si="80"/>
        <v>0</v>
      </c>
      <c r="K468" s="84">
        <f t="shared" si="79"/>
        <v>0</v>
      </c>
    </row>
    <row r="469" spans="2:11" x14ac:dyDescent="0.35">
      <c r="B469" s="43" t="s">
        <v>34</v>
      </c>
      <c r="C469" s="1" t="s">
        <v>73</v>
      </c>
      <c r="D469" s="1" t="s">
        <v>88</v>
      </c>
      <c r="E469" s="50"/>
      <c r="F469" s="50"/>
      <c r="G469" s="50"/>
      <c r="H469" s="18">
        <v>2.899029425674982</v>
      </c>
      <c r="I469" s="18">
        <v>3.7736217638954588</v>
      </c>
      <c r="J469" s="59">
        <f t="shared" si="80"/>
        <v>2.8597076526730465</v>
      </c>
      <c r="K469" s="84">
        <f t="shared" si="79"/>
        <v>9.5323588422434877</v>
      </c>
    </row>
    <row r="470" spans="2:11" x14ac:dyDescent="0.35">
      <c r="B470" s="43" t="s">
        <v>34</v>
      </c>
      <c r="C470" s="1" t="s">
        <v>73</v>
      </c>
      <c r="D470" s="1" t="s">
        <v>90</v>
      </c>
      <c r="E470" s="50"/>
      <c r="F470" s="50"/>
      <c r="G470" s="50"/>
      <c r="J470" s="59">
        <f t="shared" si="80"/>
        <v>0</v>
      </c>
      <c r="K470" s="84">
        <f t="shared" si="79"/>
        <v>0</v>
      </c>
    </row>
    <row r="471" spans="2:11" x14ac:dyDescent="0.35">
      <c r="B471" s="43" t="s">
        <v>34</v>
      </c>
      <c r="C471" s="1" t="s">
        <v>73</v>
      </c>
      <c r="D471" s="1" t="s">
        <v>92</v>
      </c>
      <c r="E471" s="50"/>
      <c r="F471" s="50"/>
      <c r="G471" s="50"/>
      <c r="J471" s="59">
        <f t="shared" si="80"/>
        <v>0</v>
      </c>
      <c r="K471" s="84">
        <f t="shared" si="79"/>
        <v>0</v>
      </c>
    </row>
    <row r="472" spans="2:11" x14ac:dyDescent="0.35">
      <c r="B472" s="43" t="s">
        <v>34</v>
      </c>
      <c r="C472" s="1" t="s">
        <v>73</v>
      </c>
      <c r="D472" s="1" t="s">
        <v>94</v>
      </c>
      <c r="E472" s="50"/>
      <c r="F472" s="50"/>
      <c r="G472" s="50"/>
      <c r="H472" s="18">
        <v>274.62597057432498</v>
      </c>
      <c r="I472" s="18">
        <v>357.47637823610461</v>
      </c>
      <c r="J472" s="59">
        <f t="shared" si="80"/>
        <v>270.90100663304128</v>
      </c>
      <c r="K472" s="84">
        <f t="shared" si="79"/>
        <v>903.00335544347081</v>
      </c>
    </row>
    <row r="473" spans="2:11" x14ac:dyDescent="0.35">
      <c r="B473" s="43" t="s">
        <v>34</v>
      </c>
      <c r="C473" s="1" t="s">
        <v>73</v>
      </c>
      <c r="D473" s="1" t="s">
        <v>96</v>
      </c>
      <c r="F473" s="58">
        <v>1.6137146249999996</v>
      </c>
      <c r="G473" s="50">
        <v>237.46799999999996</v>
      </c>
      <c r="J473" s="59">
        <f t="shared" si="80"/>
        <v>102.46359198214284</v>
      </c>
      <c r="K473" s="84">
        <f t="shared" si="79"/>
        <v>341.54530660714283</v>
      </c>
    </row>
    <row r="474" spans="2:11" x14ac:dyDescent="0.35">
      <c r="B474" s="43" t="s">
        <v>34</v>
      </c>
      <c r="C474" s="1" t="s">
        <v>73</v>
      </c>
      <c r="D474" s="1" t="s">
        <v>98</v>
      </c>
      <c r="E474" s="50"/>
      <c r="F474" s="50"/>
      <c r="G474" s="50"/>
      <c r="J474" s="59">
        <f t="shared" si="80"/>
        <v>0</v>
      </c>
      <c r="K474" s="84">
        <f t="shared" si="79"/>
        <v>0</v>
      </c>
    </row>
    <row r="475" spans="2:11" x14ac:dyDescent="0.35">
      <c r="B475" s="43" t="s">
        <v>34</v>
      </c>
      <c r="C475" s="1" t="s">
        <v>73</v>
      </c>
      <c r="D475" s="1" t="s">
        <v>100</v>
      </c>
      <c r="E475" s="50"/>
      <c r="F475" s="50"/>
      <c r="G475" s="50"/>
      <c r="J475" s="59">
        <f t="shared" si="80"/>
        <v>0</v>
      </c>
      <c r="K475" s="84">
        <f t="shared" si="79"/>
        <v>0</v>
      </c>
    </row>
    <row r="476" spans="2:11" x14ac:dyDescent="0.35">
      <c r="B476" s="43" t="s">
        <v>34</v>
      </c>
      <c r="C476" s="1" t="s">
        <v>73</v>
      </c>
      <c r="D476" s="1" t="s">
        <v>102</v>
      </c>
      <c r="E476" s="50"/>
      <c r="F476" s="50"/>
      <c r="G476" s="50"/>
      <c r="J476" s="59">
        <f t="shared" si="80"/>
        <v>0</v>
      </c>
      <c r="K476" s="84">
        <f t="shared" si="79"/>
        <v>0</v>
      </c>
    </row>
    <row r="477" spans="2:11" x14ac:dyDescent="0.35">
      <c r="B477" s="43" t="s">
        <v>34</v>
      </c>
      <c r="C477" s="1" t="s">
        <v>73</v>
      </c>
      <c r="D477" s="1" t="s">
        <v>104</v>
      </c>
      <c r="E477" s="50"/>
      <c r="F477" s="50"/>
      <c r="G477" s="50"/>
      <c r="J477" s="59">
        <f t="shared" si="80"/>
        <v>0</v>
      </c>
      <c r="K477" s="84">
        <f t="shared" si="79"/>
        <v>0</v>
      </c>
    </row>
    <row r="478" spans="2:11" x14ac:dyDescent="0.35">
      <c r="B478" s="43" t="s">
        <v>34</v>
      </c>
      <c r="C478" s="1" t="s">
        <v>73</v>
      </c>
      <c r="D478" s="1" t="s">
        <v>106</v>
      </c>
      <c r="E478" s="50"/>
      <c r="F478" s="50"/>
      <c r="G478" s="50"/>
      <c r="J478" s="59">
        <f t="shared" si="80"/>
        <v>0</v>
      </c>
      <c r="K478" s="84">
        <f t="shared" si="79"/>
        <v>0</v>
      </c>
    </row>
    <row r="479" spans="2:11" x14ac:dyDescent="0.35">
      <c r="B479" s="43" t="s">
        <v>34</v>
      </c>
      <c r="C479" s="1" t="s">
        <v>73</v>
      </c>
      <c r="D479" s="1" t="s">
        <v>108</v>
      </c>
      <c r="E479" s="50"/>
      <c r="F479" s="50"/>
      <c r="G479" s="50"/>
      <c r="J479" s="59">
        <f t="shared" si="80"/>
        <v>0</v>
      </c>
      <c r="K479" s="84">
        <f t="shared" si="79"/>
        <v>0</v>
      </c>
    </row>
    <row r="480" spans="2:11" x14ac:dyDescent="0.35">
      <c r="B480" s="43" t="s">
        <v>34</v>
      </c>
      <c r="C480" s="1" t="s">
        <v>73</v>
      </c>
      <c r="D480" s="1" t="s">
        <v>110</v>
      </c>
      <c r="E480" s="50"/>
      <c r="F480" s="50"/>
      <c r="G480" s="50"/>
      <c r="J480" s="59">
        <f t="shared" si="80"/>
        <v>0</v>
      </c>
      <c r="K480" s="84">
        <f t="shared" si="79"/>
        <v>0</v>
      </c>
    </row>
    <row r="481" spans="2:11" x14ac:dyDescent="0.35">
      <c r="B481" s="43" t="s">
        <v>34</v>
      </c>
      <c r="C481" s="1" t="s">
        <v>73</v>
      </c>
      <c r="D481" s="1" t="s">
        <v>112</v>
      </c>
      <c r="E481" s="50"/>
      <c r="F481" s="50"/>
      <c r="G481" s="50"/>
      <c r="J481" s="59">
        <f t="shared" si="80"/>
        <v>0</v>
      </c>
      <c r="K481" s="84">
        <f t="shared" si="79"/>
        <v>0</v>
      </c>
    </row>
    <row r="482" spans="2:11" x14ac:dyDescent="0.35">
      <c r="B482" s="43" t="s">
        <v>34</v>
      </c>
      <c r="C482" s="1" t="s">
        <v>73</v>
      </c>
      <c r="D482" s="1" t="s">
        <v>114</v>
      </c>
      <c r="E482" s="50"/>
      <c r="F482" s="50"/>
      <c r="G482" s="50"/>
      <c r="H482" s="18">
        <v>0</v>
      </c>
      <c r="I482" s="18">
        <v>0</v>
      </c>
      <c r="J482" s="59">
        <f t="shared" si="80"/>
        <v>0</v>
      </c>
      <c r="K482" s="84">
        <f t="shared" si="79"/>
        <v>0</v>
      </c>
    </row>
    <row r="483" spans="2:11" x14ac:dyDescent="0.35">
      <c r="B483" s="43" t="s">
        <v>34</v>
      </c>
      <c r="C483" s="1" t="s">
        <v>73</v>
      </c>
      <c r="D483" s="1" t="s">
        <v>116</v>
      </c>
      <c r="E483" s="50"/>
      <c r="F483" s="50"/>
      <c r="G483" s="50"/>
      <c r="J483" s="59">
        <f t="shared" si="80"/>
        <v>0</v>
      </c>
      <c r="K483" s="84">
        <f t="shared" si="79"/>
        <v>0</v>
      </c>
    </row>
    <row r="484" spans="2:11" x14ac:dyDescent="0.35">
      <c r="B484" s="43" t="s">
        <v>34</v>
      </c>
      <c r="C484" s="1" t="s">
        <v>73</v>
      </c>
      <c r="D484" s="1" t="s">
        <v>117</v>
      </c>
      <c r="E484" s="50"/>
      <c r="F484" s="50"/>
      <c r="G484" s="50"/>
      <c r="J484" s="59">
        <f t="shared" si="80"/>
        <v>0</v>
      </c>
      <c r="K484" s="84">
        <f t="shared" si="79"/>
        <v>0</v>
      </c>
    </row>
    <row r="485" spans="2:11" x14ac:dyDescent="0.35">
      <c r="B485" s="43" t="s">
        <v>34</v>
      </c>
      <c r="C485" s="1" t="s">
        <v>73</v>
      </c>
      <c r="D485" s="1" t="s">
        <v>119</v>
      </c>
      <c r="E485" s="44"/>
      <c r="J485" s="59">
        <f t="shared" si="80"/>
        <v>0</v>
      </c>
      <c r="K485" s="84">
        <f t="shared" si="79"/>
        <v>0</v>
      </c>
    </row>
    <row r="486" spans="2:11" x14ac:dyDescent="0.35">
      <c r="B486" s="43" t="s">
        <v>34</v>
      </c>
      <c r="C486" s="62" t="s">
        <v>121</v>
      </c>
      <c r="D486" s="19" t="s">
        <v>21</v>
      </c>
      <c r="E486" s="44">
        <f>SUM(E466:E485)</f>
        <v>19.876635645302894</v>
      </c>
      <c r="F486" s="44">
        <f>SUM(F466:F485)</f>
        <v>4.6296749999999989</v>
      </c>
      <c r="G486" s="44">
        <f t="shared" ref="G486" si="81">SUM(G466:G485)</f>
        <v>366.37919999999997</v>
      </c>
      <c r="H486" s="18">
        <v>355.88499999999999</v>
      </c>
      <c r="I486" s="18">
        <v>420.75</v>
      </c>
      <c r="J486" s="72">
        <f t="shared" ref="J486:K486" si="82">SUM(J466:J485)</f>
        <v>500.36593313370122</v>
      </c>
      <c r="K486" s="72">
        <f t="shared" si="82"/>
        <v>1667.8864437790039</v>
      </c>
    </row>
    <row r="487" spans="2:11" x14ac:dyDescent="0.35">
      <c r="B487" s="43" t="s">
        <v>34</v>
      </c>
      <c r="C487" s="63" t="s">
        <v>122</v>
      </c>
      <c r="D487" s="64"/>
      <c r="E487" s="65">
        <v>2.7606438396254021</v>
      </c>
      <c r="F487" s="65">
        <v>0.2</v>
      </c>
      <c r="G487" s="65"/>
      <c r="H487" s="79">
        <v>6.53</v>
      </c>
      <c r="I487" s="79">
        <v>8.5</v>
      </c>
      <c r="J487" s="80"/>
      <c r="K487" s="66">
        <f t="shared" ref="K487:K524" si="83">SUM(E487:I487)</f>
        <v>17.990643839625402</v>
      </c>
    </row>
    <row r="488" spans="2:11" x14ac:dyDescent="0.35">
      <c r="B488" s="43" t="s">
        <v>33</v>
      </c>
      <c r="C488" s="1" t="s">
        <v>69</v>
      </c>
      <c r="D488" s="1" t="s">
        <v>70</v>
      </c>
      <c r="E488" s="50"/>
      <c r="F488" s="58">
        <v>90.913499999999985</v>
      </c>
      <c r="G488" s="50"/>
      <c r="J488" s="59"/>
      <c r="K488" s="84">
        <f t="shared" ref="K488:K502" si="84">SUM(E488:J488)</f>
        <v>90.913499999999985</v>
      </c>
    </row>
    <row r="489" spans="2:11" x14ac:dyDescent="0.35">
      <c r="B489" s="43" t="s">
        <v>33</v>
      </c>
      <c r="C489" s="1" t="s">
        <v>69</v>
      </c>
      <c r="D489" s="1" t="s">
        <v>8</v>
      </c>
      <c r="E489" s="50"/>
      <c r="F489" s="50"/>
      <c r="G489" s="50"/>
      <c r="J489" s="59">
        <f t="shared" ref="J489:J502" si="85">0.3/0.7*SUM(E489:I489)</f>
        <v>0</v>
      </c>
      <c r="K489" s="84">
        <f t="shared" si="84"/>
        <v>0</v>
      </c>
    </row>
    <row r="490" spans="2:11" x14ac:dyDescent="0.35">
      <c r="B490" s="43" t="s">
        <v>33</v>
      </c>
      <c r="C490" s="1" t="s">
        <v>69</v>
      </c>
      <c r="D490" s="1" t="s">
        <v>9</v>
      </c>
      <c r="E490" s="50"/>
      <c r="F490" s="50"/>
      <c r="G490" s="50"/>
      <c r="J490" s="59">
        <f t="shared" si="85"/>
        <v>0</v>
      </c>
      <c r="K490" s="84">
        <f t="shared" si="84"/>
        <v>0</v>
      </c>
    </row>
    <row r="491" spans="2:11" x14ac:dyDescent="0.35">
      <c r="B491" s="43" t="s">
        <v>33</v>
      </c>
      <c r="C491" s="1" t="s">
        <v>69</v>
      </c>
      <c r="D491" s="1" t="s">
        <v>10</v>
      </c>
      <c r="E491" s="50"/>
      <c r="F491" s="50"/>
      <c r="G491" s="50"/>
      <c r="H491" s="18">
        <v>14.918005906748769</v>
      </c>
      <c r="I491" s="18">
        <v>0</v>
      </c>
      <c r="J491" s="59">
        <f t="shared" si="85"/>
        <v>6.3934311028923299</v>
      </c>
      <c r="K491" s="84">
        <f t="shared" si="84"/>
        <v>21.3114370096411</v>
      </c>
    </row>
    <row r="492" spans="2:11" x14ac:dyDescent="0.35">
      <c r="B492" s="43" t="s">
        <v>33</v>
      </c>
      <c r="C492" s="1" t="s">
        <v>69</v>
      </c>
      <c r="D492" s="1" t="s">
        <v>11</v>
      </c>
      <c r="E492" s="50"/>
      <c r="F492" s="50"/>
      <c r="G492" s="50"/>
      <c r="J492" s="59">
        <f t="shared" si="85"/>
        <v>0</v>
      </c>
      <c r="K492" s="84">
        <f t="shared" si="84"/>
        <v>0</v>
      </c>
    </row>
    <row r="493" spans="2:11" x14ac:dyDescent="0.35">
      <c r="B493" s="43" t="s">
        <v>33</v>
      </c>
      <c r="C493" s="1" t="s">
        <v>69</v>
      </c>
      <c r="D493" s="1" t="s">
        <v>12</v>
      </c>
      <c r="E493" s="50"/>
      <c r="F493" s="50"/>
      <c r="G493" s="50"/>
      <c r="J493" s="59">
        <f t="shared" si="85"/>
        <v>0</v>
      </c>
      <c r="K493" s="84">
        <f t="shared" si="84"/>
        <v>0</v>
      </c>
    </row>
    <row r="494" spans="2:11" x14ac:dyDescent="0.35">
      <c r="B494" s="43" t="s">
        <v>33</v>
      </c>
      <c r="C494" s="1" t="s">
        <v>69</v>
      </c>
      <c r="D494" s="1" t="s">
        <v>20</v>
      </c>
      <c r="E494" s="50">
        <f>7.2*E524</f>
        <v>37.045936435469713</v>
      </c>
      <c r="F494" s="68">
        <v>1.6800000000000002</v>
      </c>
      <c r="G494" s="50">
        <v>3.93</v>
      </c>
      <c r="H494" s="18">
        <v>9.7129999999999992</v>
      </c>
      <c r="I494" s="18">
        <v>0</v>
      </c>
      <c r="J494" s="59">
        <f t="shared" si="85"/>
        <v>22.443829900915592</v>
      </c>
      <c r="K494" s="84">
        <f t="shared" si="84"/>
        <v>74.812766336385309</v>
      </c>
    </row>
    <row r="495" spans="2:11" x14ac:dyDescent="0.35">
      <c r="B495" s="43" t="s">
        <v>33</v>
      </c>
      <c r="C495" s="1" t="s">
        <v>69</v>
      </c>
      <c r="D495" s="1" t="s">
        <v>13</v>
      </c>
      <c r="E495" s="50"/>
      <c r="F495" s="50"/>
      <c r="G495" s="50"/>
      <c r="J495" s="59">
        <f t="shared" si="85"/>
        <v>0</v>
      </c>
      <c r="K495" s="84">
        <f t="shared" si="84"/>
        <v>0</v>
      </c>
    </row>
    <row r="496" spans="2:11" x14ac:dyDescent="0.35">
      <c r="B496" s="43" t="s">
        <v>33</v>
      </c>
      <c r="C496" s="1" t="s">
        <v>69</v>
      </c>
      <c r="D496" s="1" t="s">
        <v>14</v>
      </c>
      <c r="E496" s="50"/>
      <c r="F496" s="50"/>
      <c r="G496" s="50"/>
      <c r="J496" s="59">
        <f t="shared" si="85"/>
        <v>0</v>
      </c>
      <c r="K496" s="84">
        <f t="shared" si="84"/>
        <v>0</v>
      </c>
    </row>
    <row r="497" spans="2:11" x14ac:dyDescent="0.35">
      <c r="B497" s="43" t="s">
        <v>33</v>
      </c>
      <c r="C497" s="1" t="s">
        <v>69</v>
      </c>
      <c r="D497" s="1" t="s">
        <v>15</v>
      </c>
      <c r="E497" s="50"/>
      <c r="F497" s="50"/>
      <c r="G497" s="50"/>
      <c r="J497" s="59">
        <f t="shared" si="85"/>
        <v>0</v>
      </c>
      <c r="K497" s="84">
        <f t="shared" si="84"/>
        <v>0</v>
      </c>
    </row>
    <row r="498" spans="2:11" x14ac:dyDescent="0.35">
      <c r="B498" s="43" t="s">
        <v>33</v>
      </c>
      <c r="C498" s="1" t="s">
        <v>69</v>
      </c>
      <c r="D498" s="1" t="s">
        <v>16</v>
      </c>
      <c r="E498" s="50"/>
      <c r="F498" s="58">
        <v>58.639207499999998</v>
      </c>
      <c r="G498" s="50">
        <v>125.51879999999998</v>
      </c>
      <c r="H498" s="18">
        <v>73.737380231242938</v>
      </c>
      <c r="I498" s="18">
        <v>0</v>
      </c>
      <c r="J498" s="59">
        <f t="shared" si="85"/>
        <v>110.52659474196126</v>
      </c>
      <c r="K498" s="84">
        <f t="shared" si="84"/>
        <v>368.4219824732042</v>
      </c>
    </row>
    <row r="499" spans="2:11" x14ac:dyDescent="0.35">
      <c r="B499" s="43" t="s">
        <v>33</v>
      </c>
      <c r="C499" s="1" t="s">
        <v>69</v>
      </c>
      <c r="D499" s="1" t="s">
        <v>17</v>
      </c>
      <c r="E499" s="50"/>
      <c r="F499" s="50"/>
      <c r="G499" s="50"/>
      <c r="H499" s="18">
        <v>18.187613862008298</v>
      </c>
      <c r="I499" s="18">
        <v>0</v>
      </c>
      <c r="J499" s="59">
        <f t="shared" si="85"/>
        <v>7.7946916551464138</v>
      </c>
      <c r="K499" s="84">
        <f t="shared" si="84"/>
        <v>25.982305517154714</v>
      </c>
    </row>
    <row r="500" spans="2:11" x14ac:dyDescent="0.35">
      <c r="B500" s="43" t="s">
        <v>33</v>
      </c>
      <c r="C500" s="1" t="s">
        <v>69</v>
      </c>
      <c r="D500" s="1" t="s">
        <v>18</v>
      </c>
      <c r="E500" s="50"/>
      <c r="F500" s="50"/>
      <c r="G500" s="50"/>
      <c r="J500" s="59">
        <f t="shared" si="85"/>
        <v>0</v>
      </c>
      <c r="K500" s="84">
        <f t="shared" si="84"/>
        <v>0</v>
      </c>
    </row>
    <row r="501" spans="2:11" x14ac:dyDescent="0.35">
      <c r="B501" s="43" t="s">
        <v>33</v>
      </c>
      <c r="C501" s="1" t="s">
        <v>69</v>
      </c>
      <c r="D501" s="1" t="s">
        <v>19</v>
      </c>
      <c r="E501" s="50"/>
      <c r="F501" s="50"/>
      <c r="G501" s="50"/>
      <c r="J501" s="59">
        <f t="shared" si="85"/>
        <v>0</v>
      </c>
      <c r="K501" s="84">
        <f t="shared" si="84"/>
        <v>0</v>
      </c>
    </row>
    <row r="502" spans="2:11" x14ac:dyDescent="0.35">
      <c r="B502" s="43" t="s">
        <v>33</v>
      </c>
      <c r="C502" s="1" t="s">
        <v>69</v>
      </c>
      <c r="D502" s="1" t="s">
        <v>56</v>
      </c>
      <c r="E502" s="44"/>
      <c r="J502" s="59">
        <f t="shared" si="85"/>
        <v>0</v>
      </c>
      <c r="K502" s="84">
        <f t="shared" si="84"/>
        <v>0</v>
      </c>
    </row>
    <row r="503" spans="2:11" x14ac:dyDescent="0.35">
      <c r="B503" s="43" t="s">
        <v>33</v>
      </c>
      <c r="C503" s="1" t="s">
        <v>69</v>
      </c>
      <c r="D503" s="1" t="s">
        <v>82</v>
      </c>
      <c r="E503" s="44">
        <f>SUM(E489:E502)</f>
        <v>37.045936435469713</v>
      </c>
      <c r="F503" s="44">
        <f t="shared" ref="F503:G503" si="86">SUM(F489:F502)</f>
        <v>60.319207499999997</v>
      </c>
      <c r="G503" s="44">
        <f t="shared" si="86"/>
        <v>129.44879999999998</v>
      </c>
      <c r="H503" s="18">
        <v>116.556</v>
      </c>
      <c r="I503" s="18">
        <v>0</v>
      </c>
      <c r="J503" s="59">
        <f>0.3/0.7*SUM(E503:I503)</f>
        <v>147.15854740091558</v>
      </c>
      <c r="K503" s="72">
        <f t="shared" ref="K503:K522" si="87">SUM(E503:J503)</f>
        <v>490.52849133638529</v>
      </c>
    </row>
    <row r="504" spans="2:11" x14ac:dyDescent="0.35">
      <c r="B504" s="43" t="s">
        <v>33</v>
      </c>
      <c r="C504" s="1" t="s">
        <v>73</v>
      </c>
      <c r="D504" s="1" t="s">
        <v>84</v>
      </c>
      <c r="E504" s="44"/>
      <c r="F504" s="44"/>
      <c r="G504" s="44"/>
      <c r="J504" s="59">
        <f t="shared" ref="J504:J522" si="88">0.3/0.7*SUM(E504:I504)</f>
        <v>0</v>
      </c>
      <c r="K504" s="84">
        <f t="shared" si="87"/>
        <v>0</v>
      </c>
    </row>
    <row r="505" spans="2:11" x14ac:dyDescent="0.35">
      <c r="B505" s="43" t="s">
        <v>33</v>
      </c>
      <c r="C505" s="1" t="s">
        <v>73</v>
      </c>
      <c r="D505" s="1" t="s">
        <v>86</v>
      </c>
      <c r="E505" s="50"/>
      <c r="F505" s="50"/>
      <c r="G505" s="50"/>
      <c r="J505" s="59">
        <f t="shared" si="88"/>
        <v>0</v>
      </c>
      <c r="K505" s="84">
        <f t="shared" si="87"/>
        <v>0</v>
      </c>
    </row>
    <row r="506" spans="2:11" x14ac:dyDescent="0.35">
      <c r="B506" s="43" t="s">
        <v>33</v>
      </c>
      <c r="C506" s="1" t="s">
        <v>73</v>
      </c>
      <c r="D506" s="1" t="s">
        <v>88</v>
      </c>
      <c r="E506" s="50"/>
      <c r="F506" s="50"/>
      <c r="G506" s="50"/>
      <c r="H506" s="18">
        <v>0</v>
      </c>
      <c r="I506" s="18">
        <v>0</v>
      </c>
      <c r="J506" s="59">
        <f t="shared" si="88"/>
        <v>0</v>
      </c>
      <c r="K506" s="84">
        <f t="shared" si="87"/>
        <v>0</v>
      </c>
    </row>
    <row r="507" spans="2:11" x14ac:dyDescent="0.35">
      <c r="B507" s="43" t="s">
        <v>33</v>
      </c>
      <c r="C507" s="1" t="s">
        <v>73</v>
      </c>
      <c r="D507" s="1" t="s">
        <v>90</v>
      </c>
      <c r="E507" s="50"/>
      <c r="F507" s="50"/>
      <c r="G507" s="50"/>
      <c r="J507" s="59">
        <f t="shared" si="88"/>
        <v>0</v>
      </c>
      <c r="K507" s="84">
        <f t="shared" si="87"/>
        <v>0</v>
      </c>
    </row>
    <row r="508" spans="2:11" x14ac:dyDescent="0.35">
      <c r="B508" s="43" t="s">
        <v>33</v>
      </c>
      <c r="C508" s="1" t="s">
        <v>73</v>
      </c>
      <c r="D508" s="1" t="s">
        <v>92</v>
      </c>
      <c r="E508" s="50"/>
      <c r="F508" s="50"/>
      <c r="G508" s="50"/>
      <c r="J508" s="59">
        <f t="shared" si="88"/>
        <v>0</v>
      </c>
      <c r="K508" s="84">
        <f t="shared" si="87"/>
        <v>0</v>
      </c>
    </row>
    <row r="509" spans="2:11" x14ac:dyDescent="0.35">
      <c r="B509" s="43" t="s">
        <v>33</v>
      </c>
      <c r="C509" s="1" t="s">
        <v>73</v>
      </c>
      <c r="D509" s="1" t="s">
        <v>94</v>
      </c>
      <c r="E509" s="50"/>
      <c r="F509" s="50"/>
      <c r="G509" s="50"/>
      <c r="H509" s="18">
        <v>281.02588532018387</v>
      </c>
      <c r="I509" s="18">
        <v>0</v>
      </c>
      <c r="J509" s="59">
        <f t="shared" si="88"/>
        <v>120.43966513722167</v>
      </c>
      <c r="K509" s="84">
        <f t="shared" si="87"/>
        <v>401.46555045740553</v>
      </c>
    </row>
    <row r="510" spans="2:11" x14ac:dyDescent="0.35">
      <c r="B510" s="43" t="s">
        <v>33</v>
      </c>
      <c r="C510" s="1" t="s">
        <v>73</v>
      </c>
      <c r="D510" s="1" t="s">
        <v>96</v>
      </c>
      <c r="F510" s="58">
        <v>32.274292499999994</v>
      </c>
      <c r="G510" s="50">
        <v>237.46799999999996</v>
      </c>
      <c r="J510" s="59">
        <f t="shared" si="88"/>
        <v>115.60383964285714</v>
      </c>
      <c r="K510" s="84">
        <f t="shared" si="87"/>
        <v>385.34613214285707</v>
      </c>
    </row>
    <row r="511" spans="2:11" x14ac:dyDescent="0.35">
      <c r="B511" s="43" t="s">
        <v>33</v>
      </c>
      <c r="C511" s="1" t="s">
        <v>73</v>
      </c>
      <c r="D511" s="1" t="s">
        <v>98</v>
      </c>
      <c r="E511" s="50"/>
      <c r="F511" s="50"/>
      <c r="G511" s="50"/>
      <c r="J511" s="59">
        <f t="shared" si="88"/>
        <v>0</v>
      </c>
      <c r="K511" s="84">
        <f t="shared" si="87"/>
        <v>0</v>
      </c>
    </row>
    <row r="512" spans="2:11" x14ac:dyDescent="0.35">
      <c r="B512" s="43" t="s">
        <v>33</v>
      </c>
      <c r="C512" s="1" t="s">
        <v>73</v>
      </c>
      <c r="D512" s="1" t="s">
        <v>100</v>
      </c>
      <c r="E512" s="50"/>
      <c r="F512" s="50"/>
      <c r="G512" s="50"/>
      <c r="J512" s="59">
        <f t="shared" si="88"/>
        <v>0</v>
      </c>
      <c r="K512" s="84">
        <f t="shared" si="87"/>
        <v>0</v>
      </c>
    </row>
    <row r="513" spans="2:11" x14ac:dyDescent="0.35">
      <c r="B513" s="43" t="s">
        <v>33</v>
      </c>
      <c r="C513" s="1" t="s">
        <v>73</v>
      </c>
      <c r="D513" s="1" t="s">
        <v>102</v>
      </c>
      <c r="E513" s="50"/>
      <c r="F513" s="50"/>
      <c r="G513" s="50"/>
      <c r="J513" s="59">
        <f t="shared" si="88"/>
        <v>0</v>
      </c>
      <c r="K513" s="84">
        <f t="shared" si="87"/>
        <v>0</v>
      </c>
    </row>
    <row r="514" spans="2:11" x14ac:dyDescent="0.35">
      <c r="B514" s="43" t="s">
        <v>33</v>
      </c>
      <c r="C514" s="1" t="s">
        <v>73</v>
      </c>
      <c r="D514" s="1" t="s">
        <v>104</v>
      </c>
      <c r="E514" s="50"/>
      <c r="F514" s="50"/>
      <c r="G514" s="50"/>
      <c r="J514" s="59">
        <f t="shared" si="88"/>
        <v>0</v>
      </c>
      <c r="K514" s="84">
        <f t="shared" si="87"/>
        <v>0</v>
      </c>
    </row>
    <row r="515" spans="2:11" x14ac:dyDescent="0.35">
      <c r="B515" s="43" t="s">
        <v>33</v>
      </c>
      <c r="C515" s="1" t="s">
        <v>73</v>
      </c>
      <c r="D515" s="1" t="s">
        <v>106</v>
      </c>
      <c r="E515" s="50"/>
      <c r="F515" s="50"/>
      <c r="G515" s="50"/>
      <c r="J515" s="59">
        <f t="shared" si="88"/>
        <v>0</v>
      </c>
      <c r="K515" s="84">
        <f t="shared" si="87"/>
        <v>0</v>
      </c>
    </row>
    <row r="516" spans="2:11" x14ac:dyDescent="0.35">
      <c r="B516" s="43" t="s">
        <v>33</v>
      </c>
      <c r="C516" s="1" t="s">
        <v>73</v>
      </c>
      <c r="D516" s="1" t="s">
        <v>108</v>
      </c>
      <c r="E516" s="50"/>
      <c r="F516" s="50"/>
      <c r="G516" s="50"/>
      <c r="J516" s="59">
        <f t="shared" si="88"/>
        <v>0</v>
      </c>
      <c r="K516" s="84">
        <f t="shared" si="87"/>
        <v>0</v>
      </c>
    </row>
    <row r="517" spans="2:11" x14ac:dyDescent="0.35">
      <c r="B517" s="43" t="s">
        <v>33</v>
      </c>
      <c r="C517" s="1" t="s">
        <v>73</v>
      </c>
      <c r="D517" s="1" t="s">
        <v>110</v>
      </c>
      <c r="E517" s="50"/>
      <c r="F517" s="50"/>
      <c r="G517" s="50"/>
      <c r="J517" s="59">
        <f t="shared" si="88"/>
        <v>0</v>
      </c>
      <c r="K517" s="84">
        <f t="shared" si="87"/>
        <v>0</v>
      </c>
    </row>
    <row r="518" spans="2:11" x14ac:dyDescent="0.35">
      <c r="B518" s="43" t="s">
        <v>33</v>
      </c>
      <c r="C518" s="1" t="s">
        <v>73</v>
      </c>
      <c r="D518" s="1" t="s">
        <v>112</v>
      </c>
      <c r="E518" s="50"/>
      <c r="F518" s="50"/>
      <c r="G518" s="50"/>
      <c r="J518" s="59">
        <f t="shared" si="88"/>
        <v>0</v>
      </c>
      <c r="K518" s="84">
        <f t="shared" si="87"/>
        <v>0</v>
      </c>
    </row>
    <row r="519" spans="2:11" x14ac:dyDescent="0.35">
      <c r="B519" s="43" t="s">
        <v>33</v>
      </c>
      <c r="C519" s="1" t="s">
        <v>73</v>
      </c>
      <c r="D519" s="1" t="s">
        <v>114</v>
      </c>
      <c r="E519" s="50"/>
      <c r="F519" s="50"/>
      <c r="G519" s="50"/>
      <c r="H519" s="18">
        <v>131.77661467981611</v>
      </c>
      <c r="I519" s="18">
        <v>0</v>
      </c>
      <c r="J519" s="59">
        <f t="shared" si="88"/>
        <v>56.47569200563548</v>
      </c>
      <c r="K519" s="84">
        <f t="shared" si="87"/>
        <v>188.25230668545157</v>
      </c>
    </row>
    <row r="520" spans="2:11" x14ac:dyDescent="0.35">
      <c r="B520" s="43" t="s">
        <v>33</v>
      </c>
      <c r="C520" s="1" t="s">
        <v>73</v>
      </c>
      <c r="D520" s="1" t="s">
        <v>116</v>
      </c>
      <c r="E520" s="50"/>
      <c r="F520" s="50"/>
      <c r="G520" s="50"/>
      <c r="J520" s="59">
        <f t="shared" si="88"/>
        <v>0</v>
      </c>
      <c r="K520" s="84">
        <f t="shared" si="87"/>
        <v>0</v>
      </c>
    </row>
    <row r="521" spans="2:11" x14ac:dyDescent="0.35">
      <c r="B521" s="43" t="s">
        <v>33</v>
      </c>
      <c r="C521" s="1" t="s">
        <v>73</v>
      </c>
      <c r="D521" s="1" t="s">
        <v>117</v>
      </c>
      <c r="E521" s="50"/>
      <c r="F521" s="50"/>
      <c r="G521" s="50"/>
      <c r="J521" s="59">
        <f t="shared" si="88"/>
        <v>0</v>
      </c>
      <c r="K521" s="84">
        <f t="shared" si="87"/>
        <v>0</v>
      </c>
    </row>
    <row r="522" spans="2:11" x14ac:dyDescent="0.35">
      <c r="B522" s="43" t="s">
        <v>33</v>
      </c>
      <c r="C522" s="1" t="s">
        <v>73</v>
      </c>
      <c r="D522" s="1" t="s">
        <v>119</v>
      </c>
      <c r="E522" s="44"/>
      <c r="J522" s="59">
        <f t="shared" si="88"/>
        <v>0</v>
      </c>
      <c r="K522" s="84">
        <f t="shared" si="87"/>
        <v>0</v>
      </c>
    </row>
    <row r="523" spans="2:11" x14ac:dyDescent="0.35">
      <c r="B523" s="43" t="s">
        <v>33</v>
      </c>
      <c r="C523" s="62" t="s">
        <v>121</v>
      </c>
      <c r="D523" s="19" t="s">
        <v>21</v>
      </c>
      <c r="E523" s="44">
        <f>SUM(E503:E522)</f>
        <v>37.045936435469713</v>
      </c>
      <c r="F523" s="44">
        <f>SUM(F503:F522)</f>
        <v>92.593499999999992</v>
      </c>
      <c r="G523" s="44">
        <f t="shared" ref="G523" si="89">SUM(G503:G522)</f>
        <v>366.91679999999997</v>
      </c>
      <c r="H523" s="18">
        <v>529.35850000000005</v>
      </c>
      <c r="I523" s="18">
        <v>0</v>
      </c>
      <c r="J523" s="72">
        <f t="shared" ref="J523:K523" si="90">SUM(J503:J522)</f>
        <v>439.67774418662992</v>
      </c>
      <c r="K523" s="72">
        <f t="shared" si="90"/>
        <v>1465.5924806220992</v>
      </c>
    </row>
    <row r="524" spans="2:11" x14ac:dyDescent="0.35">
      <c r="B524" s="43" t="s">
        <v>33</v>
      </c>
      <c r="C524" s="63" t="s">
        <v>122</v>
      </c>
      <c r="D524" s="64"/>
      <c r="E524" s="65">
        <v>5.1452689493707933</v>
      </c>
      <c r="F524" s="65">
        <v>3</v>
      </c>
      <c r="G524" s="65"/>
      <c r="H524" s="79">
        <v>9.7129999999999992</v>
      </c>
      <c r="I524" s="79">
        <v>0</v>
      </c>
      <c r="J524" s="80"/>
      <c r="K524" s="66">
        <f t="shared" si="83"/>
        <v>17.858268949370792</v>
      </c>
    </row>
    <row r="525" spans="2:11" x14ac:dyDescent="0.35">
      <c r="B525" s="43" t="s">
        <v>35</v>
      </c>
      <c r="C525" s="1" t="s">
        <v>69</v>
      </c>
      <c r="D525" s="1" t="s">
        <v>70</v>
      </c>
      <c r="E525" s="50"/>
      <c r="F525" s="58">
        <v>184.85745</v>
      </c>
      <c r="G525" s="50"/>
      <c r="J525" s="59"/>
      <c r="K525" s="84">
        <f t="shared" ref="K525:K539" si="91">SUM(E525:J525)</f>
        <v>184.85745</v>
      </c>
    </row>
    <row r="526" spans="2:11" x14ac:dyDescent="0.35">
      <c r="B526" s="43" t="s">
        <v>35</v>
      </c>
      <c r="C526" s="1" t="s">
        <v>69</v>
      </c>
      <c r="D526" s="1" t="s">
        <v>8</v>
      </c>
      <c r="E526" s="50"/>
      <c r="F526" s="50"/>
      <c r="G526" s="50"/>
      <c r="J526" s="59">
        <f t="shared" ref="J526:J539" si="92">0.3/0.7*SUM(E526:I526)</f>
        <v>0</v>
      </c>
      <c r="K526" s="84">
        <f t="shared" si="91"/>
        <v>0</v>
      </c>
    </row>
    <row r="527" spans="2:11" x14ac:dyDescent="0.35">
      <c r="B527" s="43" t="s">
        <v>35</v>
      </c>
      <c r="C527" s="1" t="s">
        <v>69</v>
      </c>
      <c r="D527" s="1" t="s">
        <v>9</v>
      </c>
      <c r="E527" s="50"/>
      <c r="F527" s="50"/>
      <c r="G527" s="50"/>
      <c r="J527" s="59">
        <f t="shared" si="92"/>
        <v>0</v>
      </c>
      <c r="K527" s="84">
        <f t="shared" si="91"/>
        <v>0</v>
      </c>
    </row>
    <row r="528" spans="2:11" x14ac:dyDescent="0.35">
      <c r="B528" s="43" t="s">
        <v>35</v>
      </c>
      <c r="C528" s="1" t="s">
        <v>69</v>
      </c>
      <c r="D528" s="1" t="s">
        <v>10</v>
      </c>
      <c r="E528" s="50"/>
      <c r="F528" s="50"/>
      <c r="G528" s="50"/>
      <c r="H528" s="18">
        <v>20.0112783972532</v>
      </c>
      <c r="I528" s="18">
        <v>3.6185128606430319</v>
      </c>
      <c r="J528" s="59">
        <f t="shared" si="92"/>
        <v>10.127053396241244</v>
      </c>
      <c r="K528" s="84">
        <f t="shared" si="91"/>
        <v>33.756844654137481</v>
      </c>
    </row>
    <row r="529" spans="2:11" x14ac:dyDescent="0.35">
      <c r="B529" s="43" t="s">
        <v>35</v>
      </c>
      <c r="C529" s="1" t="s">
        <v>69</v>
      </c>
      <c r="D529" s="1" t="s">
        <v>11</v>
      </c>
      <c r="E529" s="50"/>
      <c r="F529" s="50"/>
      <c r="G529" s="50"/>
      <c r="J529" s="59">
        <f t="shared" si="92"/>
        <v>0</v>
      </c>
      <c r="K529" s="84">
        <f t="shared" si="91"/>
        <v>0</v>
      </c>
    </row>
    <row r="530" spans="2:11" x14ac:dyDescent="0.35">
      <c r="B530" s="43" t="s">
        <v>35</v>
      </c>
      <c r="C530" s="1" t="s">
        <v>69</v>
      </c>
      <c r="D530" s="1" t="s">
        <v>12</v>
      </c>
      <c r="E530" s="50"/>
      <c r="F530" s="50"/>
      <c r="G530" s="50"/>
      <c r="J530" s="59">
        <f t="shared" si="92"/>
        <v>0</v>
      </c>
      <c r="K530" s="84">
        <f t="shared" si="91"/>
        <v>0</v>
      </c>
    </row>
    <row r="531" spans="2:11" x14ac:dyDescent="0.35">
      <c r="B531" s="43" t="s">
        <v>35</v>
      </c>
      <c r="C531" s="1" t="s">
        <v>69</v>
      </c>
      <c r="D531" s="1" t="s">
        <v>20</v>
      </c>
      <c r="E531" s="50">
        <f>7.2*E561</f>
        <v>76.103999999999999</v>
      </c>
      <c r="F531" s="68">
        <v>3.4159999999999999</v>
      </c>
      <c r="G531" s="50">
        <v>3.93</v>
      </c>
      <c r="H531" s="18">
        <v>46.19</v>
      </c>
      <c r="I531" s="18">
        <v>4.6902999999999988</v>
      </c>
      <c r="J531" s="59">
        <f t="shared" si="92"/>
        <v>57.570128571428576</v>
      </c>
      <c r="K531" s="84">
        <f t="shared" si="91"/>
        <v>191.90042857142856</v>
      </c>
    </row>
    <row r="532" spans="2:11" x14ac:dyDescent="0.35">
      <c r="B532" s="43" t="s">
        <v>35</v>
      </c>
      <c r="C532" s="1" t="s">
        <v>69</v>
      </c>
      <c r="D532" s="1" t="s">
        <v>13</v>
      </c>
      <c r="E532" s="50"/>
      <c r="F532" s="50"/>
      <c r="G532" s="50"/>
      <c r="J532" s="59">
        <f t="shared" si="92"/>
        <v>0</v>
      </c>
      <c r="K532" s="84">
        <f t="shared" si="91"/>
        <v>0</v>
      </c>
    </row>
    <row r="533" spans="2:11" x14ac:dyDescent="0.35">
      <c r="B533" s="43" t="s">
        <v>35</v>
      </c>
      <c r="C533" s="1" t="s">
        <v>69</v>
      </c>
      <c r="D533" s="1" t="s">
        <v>14</v>
      </c>
      <c r="E533" s="50"/>
      <c r="F533" s="50"/>
      <c r="G533" s="50"/>
      <c r="J533" s="59">
        <f t="shared" si="92"/>
        <v>0</v>
      </c>
      <c r="K533" s="84">
        <f t="shared" si="91"/>
        <v>0</v>
      </c>
    </row>
    <row r="534" spans="2:11" x14ac:dyDescent="0.35">
      <c r="B534" s="43" t="s">
        <v>35</v>
      </c>
      <c r="C534" s="1" t="s">
        <v>69</v>
      </c>
      <c r="D534" s="1" t="s">
        <v>15</v>
      </c>
      <c r="E534" s="50"/>
      <c r="F534" s="50"/>
      <c r="G534" s="50"/>
      <c r="J534" s="59">
        <f t="shared" si="92"/>
        <v>0</v>
      </c>
      <c r="K534" s="84">
        <f t="shared" si="91"/>
        <v>0</v>
      </c>
    </row>
    <row r="535" spans="2:11" x14ac:dyDescent="0.35">
      <c r="B535" s="43" t="s">
        <v>35</v>
      </c>
      <c r="C535" s="1" t="s">
        <v>69</v>
      </c>
      <c r="D535" s="1" t="s">
        <v>16</v>
      </c>
      <c r="E535" s="50"/>
      <c r="F535" s="58">
        <v>119.23305525000001</v>
      </c>
      <c r="G535" s="50">
        <v>145.41</v>
      </c>
      <c r="H535" s="18">
        <v>474.59672616964178</v>
      </c>
      <c r="I535" s="18">
        <v>85.818323206160301</v>
      </c>
      <c r="J535" s="59">
        <f t="shared" si="92"/>
        <v>353.59633055391521</v>
      </c>
      <c r="K535" s="84">
        <f t="shared" si="91"/>
        <v>1178.6544351797174</v>
      </c>
    </row>
    <row r="536" spans="2:11" x14ac:dyDescent="0.35">
      <c r="B536" s="43" t="s">
        <v>35</v>
      </c>
      <c r="C536" s="1" t="s">
        <v>69</v>
      </c>
      <c r="D536" s="1" t="s">
        <v>17</v>
      </c>
      <c r="E536" s="50"/>
      <c r="F536" s="50"/>
      <c r="G536" s="50">
        <v>0</v>
      </c>
      <c r="H536" s="18">
        <v>13.48199543310499</v>
      </c>
      <c r="I536" s="18">
        <v>2.4378639331966601</v>
      </c>
      <c r="J536" s="59">
        <f t="shared" si="92"/>
        <v>6.8227968712721356</v>
      </c>
      <c r="K536" s="84">
        <f t="shared" si="91"/>
        <v>22.742656237573783</v>
      </c>
    </row>
    <row r="537" spans="2:11" x14ac:dyDescent="0.35">
      <c r="B537" s="43" t="s">
        <v>35</v>
      </c>
      <c r="C537" s="1" t="s">
        <v>69</v>
      </c>
      <c r="D537" s="1" t="s">
        <v>18</v>
      </c>
      <c r="E537" s="50"/>
      <c r="F537" s="50"/>
      <c r="G537" s="50"/>
      <c r="J537" s="59">
        <f t="shared" si="92"/>
        <v>0</v>
      </c>
      <c r="K537" s="84">
        <f t="shared" si="91"/>
        <v>0</v>
      </c>
    </row>
    <row r="538" spans="2:11" x14ac:dyDescent="0.35">
      <c r="B538" s="43" t="s">
        <v>35</v>
      </c>
      <c r="C538" s="1" t="s">
        <v>69</v>
      </c>
      <c r="D538" s="1" t="s">
        <v>19</v>
      </c>
      <c r="E538" s="50"/>
      <c r="F538" s="50"/>
      <c r="G538" s="50"/>
      <c r="J538" s="59">
        <f t="shared" si="92"/>
        <v>0</v>
      </c>
      <c r="K538" s="84">
        <f t="shared" si="91"/>
        <v>0</v>
      </c>
    </row>
    <row r="539" spans="2:11" x14ac:dyDescent="0.35">
      <c r="B539" s="43" t="s">
        <v>35</v>
      </c>
      <c r="C539" s="1" t="s">
        <v>69</v>
      </c>
      <c r="D539" s="1" t="s">
        <v>56</v>
      </c>
      <c r="E539" s="44"/>
      <c r="J539" s="59">
        <f t="shared" si="92"/>
        <v>0</v>
      </c>
      <c r="K539" s="84">
        <f t="shared" si="91"/>
        <v>0</v>
      </c>
    </row>
    <row r="540" spans="2:11" x14ac:dyDescent="0.35">
      <c r="B540" s="43" t="s">
        <v>35</v>
      </c>
      <c r="C540" s="1" t="s">
        <v>69</v>
      </c>
      <c r="D540" s="1" t="s">
        <v>82</v>
      </c>
      <c r="E540" s="44">
        <f>SUM(E526:E539)</f>
        <v>76.103999999999999</v>
      </c>
      <c r="F540" s="44">
        <f t="shared" ref="F540:G540" si="93">SUM(F526:F539)</f>
        <v>122.64905525</v>
      </c>
      <c r="G540" s="44">
        <f t="shared" si="93"/>
        <v>149.34</v>
      </c>
      <c r="H540" s="18">
        <v>554.28000000000009</v>
      </c>
      <c r="I540" s="18">
        <v>96.564999999999998</v>
      </c>
      <c r="J540" s="59">
        <f>0.3/0.7*SUM(E540:I540)</f>
        <v>428.11630939285726</v>
      </c>
      <c r="K540" s="72">
        <f t="shared" ref="K540:K559" si="94">SUM(E540:J540)</f>
        <v>1427.0543646428573</v>
      </c>
    </row>
    <row r="541" spans="2:11" x14ac:dyDescent="0.35">
      <c r="B541" s="43" t="s">
        <v>35</v>
      </c>
      <c r="C541" s="1" t="s">
        <v>73</v>
      </c>
      <c r="D541" s="1" t="s">
        <v>84</v>
      </c>
      <c r="E541" s="44"/>
      <c r="F541" s="44"/>
      <c r="G541" s="44"/>
      <c r="J541" s="59">
        <f t="shared" ref="J541:J559" si="95">0.3/0.7*SUM(E541:I541)</f>
        <v>0</v>
      </c>
      <c r="K541" s="84">
        <f t="shared" si="94"/>
        <v>0</v>
      </c>
    </row>
    <row r="542" spans="2:11" x14ac:dyDescent="0.35">
      <c r="B542" s="43" t="s">
        <v>35</v>
      </c>
      <c r="C542" s="1" t="s">
        <v>73</v>
      </c>
      <c r="D542" s="1" t="s">
        <v>86</v>
      </c>
      <c r="E542" s="50"/>
      <c r="F542" s="50"/>
      <c r="G542" s="50"/>
      <c r="J542" s="59">
        <f t="shared" si="95"/>
        <v>0</v>
      </c>
      <c r="K542" s="84">
        <f t="shared" si="94"/>
        <v>0</v>
      </c>
    </row>
    <row r="543" spans="2:11" x14ac:dyDescent="0.35">
      <c r="B543" s="43" t="s">
        <v>35</v>
      </c>
      <c r="C543" s="1" t="s">
        <v>73</v>
      </c>
      <c r="D543" s="1" t="s">
        <v>88</v>
      </c>
      <c r="E543" s="50"/>
      <c r="F543" s="50"/>
      <c r="G543" s="50"/>
      <c r="H543" s="18">
        <v>0</v>
      </c>
      <c r="I543" s="18">
        <v>0</v>
      </c>
      <c r="J543" s="59">
        <f t="shared" si="95"/>
        <v>0</v>
      </c>
      <c r="K543" s="84">
        <f t="shared" si="94"/>
        <v>0</v>
      </c>
    </row>
    <row r="544" spans="2:11" x14ac:dyDescent="0.35">
      <c r="B544" s="43" t="s">
        <v>35</v>
      </c>
      <c r="C544" s="1" t="s">
        <v>73</v>
      </c>
      <c r="D544" s="1" t="s">
        <v>90</v>
      </c>
      <c r="E544" s="50"/>
      <c r="F544" s="50"/>
      <c r="G544" s="50"/>
      <c r="J544" s="59">
        <f t="shared" si="95"/>
        <v>0</v>
      </c>
      <c r="K544" s="84">
        <f t="shared" si="94"/>
        <v>0</v>
      </c>
    </row>
    <row r="545" spans="2:11" x14ac:dyDescent="0.35">
      <c r="B545" s="43" t="s">
        <v>35</v>
      </c>
      <c r="C545" s="1" t="s">
        <v>73</v>
      </c>
      <c r="D545" s="1" t="s">
        <v>92</v>
      </c>
      <c r="E545" s="50"/>
      <c r="F545" s="50"/>
      <c r="G545" s="50"/>
      <c r="J545" s="59">
        <f t="shared" si="95"/>
        <v>0</v>
      </c>
      <c r="K545" s="84">
        <f t="shared" si="94"/>
        <v>0</v>
      </c>
    </row>
    <row r="546" spans="2:11" x14ac:dyDescent="0.35">
      <c r="B546" s="43" t="s">
        <v>35</v>
      </c>
      <c r="C546" s="1" t="s">
        <v>73</v>
      </c>
      <c r="D546" s="1" t="s">
        <v>94</v>
      </c>
      <c r="E546" s="50"/>
      <c r="F546" s="50"/>
      <c r="G546" s="50"/>
      <c r="H546" s="18">
        <v>857.30485921889169</v>
      </c>
      <c r="I546" s="18">
        <v>256.04071298819252</v>
      </c>
      <c r="J546" s="59">
        <f t="shared" si="95"/>
        <v>477.14810237446466</v>
      </c>
      <c r="K546" s="84">
        <f t="shared" si="94"/>
        <v>1590.4936745815489</v>
      </c>
    </row>
    <row r="547" spans="2:11" x14ac:dyDescent="0.35">
      <c r="B547" s="43" t="s">
        <v>35</v>
      </c>
      <c r="C547" s="1" t="s">
        <v>73</v>
      </c>
      <c r="D547" s="1" t="s">
        <v>96</v>
      </c>
      <c r="F547" s="58">
        <v>65.624394749999993</v>
      </c>
      <c r="G547" s="50">
        <v>275.10000000000002</v>
      </c>
      <c r="J547" s="59">
        <f t="shared" si="95"/>
        <v>146.02474060714286</v>
      </c>
      <c r="K547" s="84">
        <f t="shared" si="94"/>
        <v>486.74913535714285</v>
      </c>
    </row>
    <row r="548" spans="2:11" x14ac:dyDescent="0.35">
      <c r="B548" s="43" t="s">
        <v>35</v>
      </c>
      <c r="C548" s="1" t="s">
        <v>73</v>
      </c>
      <c r="D548" s="1" t="s">
        <v>98</v>
      </c>
      <c r="E548" s="50"/>
      <c r="F548" s="50"/>
      <c r="G548" s="50"/>
      <c r="J548" s="59">
        <f t="shared" si="95"/>
        <v>0</v>
      </c>
      <c r="K548" s="84">
        <f t="shared" si="94"/>
        <v>0</v>
      </c>
    </row>
    <row r="549" spans="2:11" x14ac:dyDescent="0.35">
      <c r="B549" s="43" t="s">
        <v>35</v>
      </c>
      <c r="C549" s="1" t="s">
        <v>73</v>
      </c>
      <c r="D549" s="1" t="s">
        <v>100</v>
      </c>
      <c r="E549" s="50"/>
      <c r="F549" s="50"/>
      <c r="G549" s="50"/>
      <c r="J549" s="59">
        <f t="shared" si="95"/>
        <v>0</v>
      </c>
      <c r="K549" s="84">
        <f t="shared" si="94"/>
        <v>0</v>
      </c>
    </row>
    <row r="550" spans="2:11" x14ac:dyDescent="0.35">
      <c r="B550" s="43" t="s">
        <v>35</v>
      </c>
      <c r="C550" s="1" t="s">
        <v>73</v>
      </c>
      <c r="D550" s="1" t="s">
        <v>102</v>
      </c>
      <c r="E550" s="50"/>
      <c r="F550" s="50"/>
      <c r="G550" s="50"/>
      <c r="J550" s="59">
        <f t="shared" si="95"/>
        <v>0</v>
      </c>
      <c r="K550" s="84">
        <f t="shared" si="94"/>
        <v>0</v>
      </c>
    </row>
    <row r="551" spans="2:11" x14ac:dyDescent="0.35">
      <c r="B551" s="43" t="s">
        <v>35</v>
      </c>
      <c r="C551" s="1" t="s">
        <v>73</v>
      </c>
      <c r="D551" s="1" t="s">
        <v>104</v>
      </c>
      <c r="E551" s="50"/>
      <c r="F551" s="50"/>
      <c r="G551" s="50"/>
      <c r="J551" s="59">
        <f t="shared" si="95"/>
        <v>0</v>
      </c>
      <c r="K551" s="84">
        <f t="shared" si="94"/>
        <v>0</v>
      </c>
    </row>
    <row r="552" spans="2:11" x14ac:dyDescent="0.35">
      <c r="B552" s="43" t="s">
        <v>35</v>
      </c>
      <c r="C552" s="1" t="s">
        <v>73</v>
      </c>
      <c r="D552" s="1" t="s">
        <v>106</v>
      </c>
      <c r="E552" s="50"/>
      <c r="F552" s="50"/>
      <c r="G552" s="50"/>
      <c r="J552" s="59">
        <f t="shared" si="95"/>
        <v>0</v>
      </c>
      <c r="K552" s="84">
        <f t="shared" si="94"/>
        <v>0</v>
      </c>
    </row>
    <row r="553" spans="2:11" x14ac:dyDescent="0.35">
      <c r="B553" s="43" t="s">
        <v>35</v>
      </c>
      <c r="C553" s="1" t="s">
        <v>73</v>
      </c>
      <c r="D553" s="1" t="s">
        <v>108</v>
      </c>
      <c r="E553" s="50"/>
      <c r="F553" s="50"/>
      <c r="G553" s="50"/>
      <c r="J553" s="59">
        <f t="shared" si="95"/>
        <v>0</v>
      </c>
      <c r="K553" s="84">
        <f t="shared" si="94"/>
        <v>0</v>
      </c>
    </row>
    <row r="554" spans="2:11" x14ac:dyDescent="0.35">
      <c r="B554" s="43" t="s">
        <v>35</v>
      </c>
      <c r="C554" s="1" t="s">
        <v>73</v>
      </c>
      <c r="D554" s="1" t="s">
        <v>110</v>
      </c>
      <c r="E554" s="50"/>
      <c r="F554" s="50"/>
      <c r="G554" s="50"/>
      <c r="J554" s="59">
        <f t="shared" si="95"/>
        <v>0</v>
      </c>
      <c r="K554" s="84">
        <f t="shared" si="94"/>
        <v>0</v>
      </c>
    </row>
    <row r="555" spans="2:11" x14ac:dyDescent="0.35">
      <c r="B555" s="43" t="s">
        <v>35</v>
      </c>
      <c r="C555" s="1" t="s">
        <v>73</v>
      </c>
      <c r="D555" s="1" t="s">
        <v>112</v>
      </c>
      <c r="E555" s="50"/>
      <c r="F555" s="50"/>
      <c r="G555" s="50"/>
      <c r="J555" s="59">
        <f t="shared" si="95"/>
        <v>0</v>
      </c>
      <c r="K555" s="84">
        <f t="shared" si="94"/>
        <v>0</v>
      </c>
    </row>
    <row r="556" spans="2:11" x14ac:dyDescent="0.35">
      <c r="B556" s="43" t="s">
        <v>35</v>
      </c>
      <c r="C556" s="1" t="s">
        <v>73</v>
      </c>
      <c r="D556" s="1" t="s">
        <v>114</v>
      </c>
      <c r="E556" s="50"/>
      <c r="F556" s="50"/>
      <c r="G556" s="50"/>
      <c r="H556" s="18">
        <v>1105.770140781108</v>
      </c>
      <c r="I556" s="18">
        <v>330.2467870118075</v>
      </c>
      <c r="J556" s="59">
        <f t="shared" si="95"/>
        <v>615.43582619696383</v>
      </c>
      <c r="K556" s="84">
        <f t="shared" si="94"/>
        <v>2051.4527539898795</v>
      </c>
    </row>
    <row r="557" spans="2:11" x14ac:dyDescent="0.35">
      <c r="B557" s="43" t="s">
        <v>35</v>
      </c>
      <c r="C557" s="1" t="s">
        <v>73</v>
      </c>
      <c r="D557" s="1" t="s">
        <v>116</v>
      </c>
      <c r="E557" s="50"/>
      <c r="F557" s="50"/>
      <c r="G557" s="50"/>
      <c r="J557" s="59">
        <f t="shared" si="95"/>
        <v>0</v>
      </c>
      <c r="K557" s="84">
        <f t="shared" si="94"/>
        <v>0</v>
      </c>
    </row>
    <row r="558" spans="2:11" x14ac:dyDescent="0.35">
      <c r="B558" s="43" t="s">
        <v>35</v>
      </c>
      <c r="C558" s="1" t="s">
        <v>73</v>
      </c>
      <c r="D558" s="1" t="s">
        <v>117</v>
      </c>
      <c r="E558" s="50"/>
      <c r="F558" s="50"/>
      <c r="G558" s="50"/>
      <c r="J558" s="59">
        <f t="shared" si="95"/>
        <v>0</v>
      </c>
      <c r="K558" s="84">
        <f t="shared" si="94"/>
        <v>0</v>
      </c>
    </row>
    <row r="559" spans="2:11" x14ac:dyDescent="0.35">
      <c r="B559" s="43" t="s">
        <v>35</v>
      </c>
      <c r="C559" s="1" t="s">
        <v>73</v>
      </c>
      <c r="D559" s="1" t="s">
        <v>119</v>
      </c>
      <c r="E559" s="44"/>
      <c r="J559" s="59">
        <f t="shared" si="95"/>
        <v>0</v>
      </c>
      <c r="K559" s="84">
        <f t="shared" si="94"/>
        <v>0</v>
      </c>
    </row>
    <row r="560" spans="2:11" x14ac:dyDescent="0.35">
      <c r="B560" s="43" t="s">
        <v>35</v>
      </c>
      <c r="C560" s="62" t="s">
        <v>121</v>
      </c>
      <c r="D560" s="19" t="s">
        <v>21</v>
      </c>
      <c r="E560" s="44">
        <f>SUM(E540:E559)</f>
        <v>76.103999999999999</v>
      </c>
      <c r="F560" s="44">
        <f>SUM(F540:F559)</f>
        <v>188.27345</v>
      </c>
      <c r="G560" s="44">
        <f t="shared" ref="G560" si="96">SUM(G540:G559)</f>
        <v>424.44000000000005</v>
      </c>
      <c r="H560" s="18">
        <v>2517.355</v>
      </c>
      <c r="I560" s="18">
        <v>682.85249999999996</v>
      </c>
      <c r="J560" s="72">
        <f t="shared" ref="J560:K560" si="97">SUM(J540:J559)</f>
        <v>1666.7249785714284</v>
      </c>
      <c r="K560" s="72">
        <f t="shared" si="97"/>
        <v>5555.7499285714284</v>
      </c>
    </row>
    <row r="561" spans="2:11" x14ac:dyDescent="0.35">
      <c r="B561" s="43" t="s">
        <v>35</v>
      </c>
      <c r="C561" s="63" t="s">
        <v>122</v>
      </c>
      <c r="D561" s="64"/>
      <c r="E561" s="65">
        <v>10.57</v>
      </c>
      <c r="F561" s="65">
        <v>6.1</v>
      </c>
      <c r="G561" s="65"/>
      <c r="H561" s="79">
        <v>46.19</v>
      </c>
      <c r="I561" s="79">
        <v>13.795</v>
      </c>
      <c r="J561" s="80"/>
      <c r="K561" s="66">
        <f t="shared" ref="K561:K598" si="98">SUM(E561:I561)</f>
        <v>76.655000000000001</v>
      </c>
    </row>
    <row r="562" spans="2:11" x14ac:dyDescent="0.35">
      <c r="B562" s="43" t="s">
        <v>36</v>
      </c>
      <c r="C562" s="1" t="s">
        <v>69</v>
      </c>
      <c r="D562" s="1" t="s">
        <v>70</v>
      </c>
      <c r="E562" s="50"/>
      <c r="F562" s="58">
        <v>51.517649999999996</v>
      </c>
      <c r="G562" s="50"/>
      <c r="J562" s="59"/>
      <c r="K562" s="84">
        <f t="shared" ref="K562:K576" si="99">SUM(E562:J562)</f>
        <v>51.517649999999996</v>
      </c>
    </row>
    <row r="563" spans="2:11" x14ac:dyDescent="0.35">
      <c r="B563" s="43" t="s">
        <v>36</v>
      </c>
      <c r="C563" s="1" t="s">
        <v>69</v>
      </c>
      <c r="D563" s="1" t="s">
        <v>8</v>
      </c>
      <c r="E563" s="50"/>
      <c r="F563" s="50"/>
      <c r="G563" s="50"/>
      <c r="J563" s="59">
        <f t="shared" ref="J563:J576" si="100">0.3/0.7*SUM(E563:I563)</f>
        <v>0</v>
      </c>
      <c r="K563" s="84">
        <f t="shared" si="99"/>
        <v>0</v>
      </c>
    </row>
    <row r="564" spans="2:11" x14ac:dyDescent="0.35">
      <c r="B564" s="43" t="s">
        <v>36</v>
      </c>
      <c r="C564" s="1" t="s">
        <v>69</v>
      </c>
      <c r="D564" s="1" t="s">
        <v>9</v>
      </c>
      <c r="E564" s="50"/>
      <c r="F564" s="50"/>
      <c r="G564" s="50"/>
      <c r="J564" s="59">
        <f t="shared" si="100"/>
        <v>0</v>
      </c>
      <c r="K564" s="84">
        <f t="shared" si="99"/>
        <v>0</v>
      </c>
    </row>
    <row r="565" spans="2:11" x14ac:dyDescent="0.35">
      <c r="B565" s="43" t="s">
        <v>36</v>
      </c>
      <c r="C565" s="1" t="s">
        <v>69</v>
      </c>
      <c r="D565" s="1" t="s">
        <v>10</v>
      </c>
      <c r="E565" s="50"/>
      <c r="F565" s="50"/>
      <c r="G565" s="50"/>
      <c r="H565" s="18">
        <v>11.448815998175981</v>
      </c>
      <c r="I565" s="18">
        <v>3.1096443395834701</v>
      </c>
      <c r="J565" s="59">
        <f t="shared" si="100"/>
        <v>6.2393401447540509</v>
      </c>
      <c r="K565" s="84">
        <f t="shared" si="99"/>
        <v>20.797800482513502</v>
      </c>
    </row>
    <row r="566" spans="2:11" x14ac:dyDescent="0.35">
      <c r="B566" s="43" t="s">
        <v>36</v>
      </c>
      <c r="C566" s="1" t="s">
        <v>69</v>
      </c>
      <c r="D566" s="1" t="s">
        <v>11</v>
      </c>
      <c r="E566" s="50"/>
      <c r="F566" s="50"/>
      <c r="G566" s="50"/>
      <c r="J566" s="59">
        <f t="shared" si="100"/>
        <v>0</v>
      </c>
      <c r="K566" s="84">
        <f t="shared" si="99"/>
        <v>0</v>
      </c>
    </row>
    <row r="567" spans="2:11" x14ac:dyDescent="0.35">
      <c r="B567" s="43" t="s">
        <v>36</v>
      </c>
      <c r="C567" s="1" t="s">
        <v>69</v>
      </c>
      <c r="D567" s="1" t="s">
        <v>12</v>
      </c>
      <c r="E567" s="50"/>
      <c r="F567" s="50"/>
      <c r="G567" s="50"/>
      <c r="J567" s="59">
        <f t="shared" si="100"/>
        <v>0</v>
      </c>
      <c r="K567" s="84">
        <f t="shared" si="99"/>
        <v>0</v>
      </c>
    </row>
    <row r="568" spans="2:11" x14ac:dyDescent="0.35">
      <c r="B568" s="43" t="s">
        <v>36</v>
      </c>
      <c r="C568" s="1" t="s">
        <v>69</v>
      </c>
      <c r="D568" s="1" t="s">
        <v>20</v>
      </c>
      <c r="E568" s="50">
        <f>7.2*E598</f>
        <v>46.728000000000002</v>
      </c>
      <c r="F568" s="68">
        <v>0.95200000000000007</v>
      </c>
      <c r="G568" s="50">
        <v>1.9710000000000001</v>
      </c>
      <c r="H568" s="18">
        <v>23.394903802333332</v>
      </c>
      <c r="I568" s="18">
        <v>3.5683609770642319</v>
      </c>
      <c r="J568" s="59">
        <f t="shared" si="100"/>
        <v>32.834684905456101</v>
      </c>
      <c r="K568" s="84">
        <f t="shared" si="99"/>
        <v>109.44894968485366</v>
      </c>
    </row>
    <row r="569" spans="2:11" x14ac:dyDescent="0.35">
      <c r="B569" s="43" t="s">
        <v>36</v>
      </c>
      <c r="C569" s="1" t="s">
        <v>69</v>
      </c>
      <c r="D569" s="1" t="s">
        <v>13</v>
      </c>
      <c r="E569" s="50"/>
      <c r="F569" s="50"/>
      <c r="G569" s="50"/>
      <c r="J569" s="59">
        <f t="shared" si="100"/>
        <v>0</v>
      </c>
      <c r="K569" s="84">
        <f t="shared" si="99"/>
        <v>0</v>
      </c>
    </row>
    <row r="570" spans="2:11" x14ac:dyDescent="0.35">
      <c r="B570" s="43" t="s">
        <v>36</v>
      </c>
      <c r="C570" s="1" t="s">
        <v>69</v>
      </c>
      <c r="D570" s="1" t="s">
        <v>14</v>
      </c>
      <c r="E570" s="50"/>
      <c r="F570" s="50"/>
      <c r="G570" s="50"/>
      <c r="J570" s="59">
        <f t="shared" si="100"/>
        <v>0</v>
      </c>
      <c r="K570" s="84">
        <f t="shared" si="99"/>
        <v>0</v>
      </c>
    </row>
    <row r="571" spans="2:11" x14ac:dyDescent="0.35">
      <c r="B571" s="43" t="s">
        <v>36</v>
      </c>
      <c r="C571" s="1" t="s">
        <v>69</v>
      </c>
      <c r="D571" s="1" t="s">
        <v>15</v>
      </c>
      <c r="E571" s="50"/>
      <c r="F571" s="50"/>
      <c r="G571" s="50"/>
      <c r="J571" s="59">
        <f t="shared" si="100"/>
        <v>0</v>
      </c>
      <c r="K571" s="84">
        <f t="shared" si="99"/>
        <v>0</v>
      </c>
    </row>
    <row r="572" spans="2:11" x14ac:dyDescent="0.35">
      <c r="B572" s="43" t="s">
        <v>36</v>
      </c>
      <c r="C572" s="1" t="s">
        <v>69</v>
      </c>
      <c r="D572" s="1" t="s">
        <v>16</v>
      </c>
      <c r="E572" s="50"/>
      <c r="F572" s="58">
        <v>33.22888425</v>
      </c>
      <c r="G572" s="50">
        <v>72.927000000000007</v>
      </c>
      <c r="H572" s="18">
        <v>234.5311158737457</v>
      </c>
      <c r="I572" s="18">
        <v>63.701640156430251</v>
      </c>
      <c r="J572" s="59">
        <f t="shared" si="100"/>
        <v>173.30941726293258</v>
      </c>
      <c r="K572" s="84">
        <f t="shared" si="99"/>
        <v>577.69805754310858</v>
      </c>
    </row>
    <row r="573" spans="2:11" x14ac:dyDescent="0.35">
      <c r="B573" s="43" t="s">
        <v>36</v>
      </c>
      <c r="C573" s="1" t="s">
        <v>69</v>
      </c>
      <c r="D573" s="1" t="s">
        <v>17</v>
      </c>
      <c r="E573" s="50"/>
      <c r="F573" s="50"/>
      <c r="G573" s="50"/>
      <c r="H573" s="18">
        <v>11.36400995374504</v>
      </c>
      <c r="I573" s="18">
        <v>3.0866099370680362</v>
      </c>
      <c r="J573" s="59">
        <f t="shared" si="100"/>
        <v>6.1931228103484619</v>
      </c>
      <c r="K573" s="84">
        <f t="shared" si="99"/>
        <v>20.643742701161539</v>
      </c>
    </row>
    <row r="574" spans="2:11" x14ac:dyDescent="0.35">
      <c r="B574" s="43" t="s">
        <v>36</v>
      </c>
      <c r="C574" s="1" t="s">
        <v>69</v>
      </c>
      <c r="D574" s="1" t="s">
        <v>18</v>
      </c>
      <c r="E574" s="50"/>
      <c r="F574" s="50"/>
      <c r="G574" s="50"/>
      <c r="J574" s="59">
        <f t="shared" si="100"/>
        <v>0</v>
      </c>
      <c r="K574" s="84">
        <f t="shared" si="99"/>
        <v>0</v>
      </c>
    </row>
    <row r="575" spans="2:11" x14ac:dyDescent="0.35">
      <c r="B575" s="43" t="s">
        <v>36</v>
      </c>
      <c r="C575" s="1" t="s">
        <v>69</v>
      </c>
      <c r="D575" s="1" t="s">
        <v>19</v>
      </c>
      <c r="E575" s="50"/>
      <c r="F575" s="50"/>
      <c r="G575" s="50"/>
      <c r="J575" s="59">
        <f t="shared" si="100"/>
        <v>0</v>
      </c>
      <c r="K575" s="84">
        <f t="shared" si="99"/>
        <v>0</v>
      </c>
    </row>
    <row r="576" spans="2:11" x14ac:dyDescent="0.35">
      <c r="B576" s="43" t="s">
        <v>36</v>
      </c>
      <c r="C576" s="1" t="s">
        <v>69</v>
      </c>
      <c r="D576" s="1" t="s">
        <v>56</v>
      </c>
      <c r="E576" s="44"/>
      <c r="J576" s="59">
        <f t="shared" si="100"/>
        <v>0</v>
      </c>
      <c r="K576" s="84">
        <f t="shared" si="99"/>
        <v>0</v>
      </c>
    </row>
    <row r="577" spans="2:11" x14ac:dyDescent="0.35">
      <c r="B577" s="43" t="s">
        <v>36</v>
      </c>
      <c r="C577" s="1" t="s">
        <v>69</v>
      </c>
      <c r="D577" s="1" t="s">
        <v>82</v>
      </c>
      <c r="E577" s="44">
        <f>SUM(E563:E576)</f>
        <v>46.728000000000002</v>
      </c>
      <c r="F577" s="44">
        <f t="shared" ref="F577:G577" si="101">SUM(F563:F576)</f>
        <v>34.180884249999998</v>
      </c>
      <c r="G577" s="44">
        <f t="shared" si="101"/>
        <v>74.89800000000001</v>
      </c>
      <c r="H577" s="18">
        <v>280.73884562799998</v>
      </c>
      <c r="I577" s="18">
        <v>73.46625541014599</v>
      </c>
      <c r="J577" s="59">
        <f>0.3/0.7*SUM(E577:I577)</f>
        <v>218.57656512349115</v>
      </c>
      <c r="K577" s="72">
        <f t="shared" ref="K577:K596" si="102">SUM(E577:J577)</f>
        <v>728.58855041163713</v>
      </c>
    </row>
    <row r="578" spans="2:11" x14ac:dyDescent="0.35">
      <c r="B578" s="43" t="s">
        <v>36</v>
      </c>
      <c r="C578" s="1" t="s">
        <v>73</v>
      </c>
      <c r="D578" s="1" t="s">
        <v>84</v>
      </c>
      <c r="E578" s="44"/>
      <c r="F578" s="44"/>
      <c r="G578" s="44"/>
      <c r="J578" s="59">
        <f t="shared" ref="J578:J596" si="103">0.3/0.7*SUM(E578:I578)</f>
        <v>0</v>
      </c>
      <c r="K578" s="84">
        <f t="shared" si="102"/>
        <v>0</v>
      </c>
    </row>
    <row r="579" spans="2:11" x14ac:dyDescent="0.35">
      <c r="B579" s="43" t="s">
        <v>36</v>
      </c>
      <c r="C579" s="1" t="s">
        <v>73</v>
      </c>
      <c r="D579" s="1" t="s">
        <v>86</v>
      </c>
      <c r="E579" s="50"/>
      <c r="F579" s="50"/>
      <c r="G579" s="50"/>
      <c r="J579" s="59">
        <f t="shared" si="103"/>
        <v>0</v>
      </c>
      <c r="K579" s="84">
        <f t="shared" si="102"/>
        <v>0</v>
      </c>
    </row>
    <row r="580" spans="2:11" x14ac:dyDescent="0.35">
      <c r="B580" s="43" t="s">
        <v>36</v>
      </c>
      <c r="C580" s="1" t="s">
        <v>73</v>
      </c>
      <c r="D580" s="1" t="s">
        <v>88</v>
      </c>
      <c r="E580" s="50"/>
      <c r="F580" s="50"/>
      <c r="G580" s="50"/>
      <c r="H580" s="18">
        <v>6.4393551656717678</v>
      </c>
      <c r="I580" s="18">
        <v>2.8887567949166661</v>
      </c>
      <c r="J580" s="59">
        <f t="shared" si="103"/>
        <v>3.9977622688236147</v>
      </c>
      <c r="K580" s="84">
        <f t="shared" si="102"/>
        <v>13.325874229412047</v>
      </c>
    </row>
    <row r="581" spans="2:11" x14ac:dyDescent="0.35">
      <c r="B581" s="43" t="s">
        <v>36</v>
      </c>
      <c r="C581" s="1" t="s">
        <v>73</v>
      </c>
      <c r="D581" s="1" t="s">
        <v>90</v>
      </c>
      <c r="E581" s="50"/>
      <c r="F581" s="50"/>
      <c r="G581" s="50"/>
      <c r="J581" s="59">
        <f t="shared" si="103"/>
        <v>0</v>
      </c>
      <c r="K581" s="84">
        <f t="shared" si="102"/>
        <v>0</v>
      </c>
    </row>
    <row r="582" spans="2:11" x14ac:dyDescent="0.35">
      <c r="B582" s="43" t="s">
        <v>36</v>
      </c>
      <c r="C582" s="1" t="s">
        <v>73</v>
      </c>
      <c r="D582" s="1" t="s">
        <v>92</v>
      </c>
      <c r="E582" s="50"/>
      <c r="F582" s="50"/>
      <c r="G582" s="50"/>
      <c r="J582" s="59">
        <f t="shared" si="103"/>
        <v>0</v>
      </c>
      <c r="K582" s="84">
        <f t="shared" si="102"/>
        <v>0</v>
      </c>
    </row>
    <row r="583" spans="2:11" x14ac:dyDescent="0.35">
      <c r="B583" s="43" t="s">
        <v>36</v>
      </c>
      <c r="C583" s="1" t="s">
        <v>73</v>
      </c>
      <c r="D583" s="1" t="s">
        <v>94</v>
      </c>
      <c r="E583" s="50"/>
      <c r="F583" s="50"/>
      <c r="G583" s="50"/>
      <c r="H583" s="18">
        <v>775.7955036526804</v>
      </c>
      <c r="I583" s="18">
        <v>348.0293406690331</v>
      </c>
      <c r="J583" s="59">
        <f t="shared" si="103"/>
        <v>481.63921899502009</v>
      </c>
      <c r="K583" s="84">
        <f t="shared" si="102"/>
        <v>1605.4640633167337</v>
      </c>
    </row>
    <row r="584" spans="2:11" x14ac:dyDescent="0.35">
      <c r="B584" s="43" t="s">
        <v>36</v>
      </c>
      <c r="C584" s="1" t="s">
        <v>73</v>
      </c>
      <c r="D584" s="1" t="s">
        <v>96</v>
      </c>
      <c r="F584" s="58">
        <v>18.288765749999996</v>
      </c>
      <c r="G584" s="50">
        <v>137.97</v>
      </c>
      <c r="J584" s="59">
        <f t="shared" si="103"/>
        <v>66.968042464285716</v>
      </c>
      <c r="K584" s="84">
        <f t="shared" si="102"/>
        <v>223.22680821428571</v>
      </c>
    </row>
    <row r="585" spans="2:11" x14ac:dyDescent="0.35">
      <c r="B585" s="43" t="s">
        <v>36</v>
      </c>
      <c r="C585" s="1" t="s">
        <v>73</v>
      </c>
      <c r="D585" s="1" t="s">
        <v>98</v>
      </c>
      <c r="E585" s="50"/>
      <c r="F585" s="50"/>
      <c r="G585" s="50"/>
      <c r="J585" s="59">
        <f t="shared" si="103"/>
        <v>0</v>
      </c>
      <c r="K585" s="84">
        <f t="shared" si="102"/>
        <v>0</v>
      </c>
    </row>
    <row r="586" spans="2:11" x14ac:dyDescent="0.35">
      <c r="B586" s="43" t="s">
        <v>36</v>
      </c>
      <c r="C586" s="1" t="s">
        <v>73</v>
      </c>
      <c r="D586" s="1" t="s">
        <v>100</v>
      </c>
      <c r="E586" s="50"/>
      <c r="F586" s="50"/>
      <c r="G586" s="50"/>
      <c r="J586" s="59">
        <f t="shared" si="103"/>
        <v>0</v>
      </c>
      <c r="K586" s="84">
        <f t="shared" si="102"/>
        <v>0</v>
      </c>
    </row>
    <row r="587" spans="2:11" x14ac:dyDescent="0.35">
      <c r="B587" s="43" t="s">
        <v>36</v>
      </c>
      <c r="C587" s="1" t="s">
        <v>73</v>
      </c>
      <c r="D587" s="1" t="s">
        <v>102</v>
      </c>
      <c r="E587" s="50"/>
      <c r="F587" s="50"/>
      <c r="G587" s="50"/>
      <c r="J587" s="59">
        <f t="shared" si="103"/>
        <v>0</v>
      </c>
      <c r="K587" s="84">
        <f t="shared" si="102"/>
        <v>0</v>
      </c>
    </row>
    <row r="588" spans="2:11" x14ac:dyDescent="0.35">
      <c r="B588" s="43" t="s">
        <v>36</v>
      </c>
      <c r="C588" s="1" t="s">
        <v>73</v>
      </c>
      <c r="D588" s="1" t="s">
        <v>104</v>
      </c>
      <c r="E588" s="50"/>
      <c r="F588" s="50"/>
      <c r="G588" s="50"/>
      <c r="J588" s="59">
        <f t="shared" si="103"/>
        <v>0</v>
      </c>
      <c r="K588" s="84">
        <f t="shared" si="102"/>
        <v>0</v>
      </c>
    </row>
    <row r="589" spans="2:11" x14ac:dyDescent="0.35">
      <c r="B589" s="43" t="s">
        <v>36</v>
      </c>
      <c r="C589" s="1" t="s">
        <v>73</v>
      </c>
      <c r="D589" s="1" t="s">
        <v>106</v>
      </c>
      <c r="E589" s="50"/>
      <c r="F589" s="50"/>
      <c r="G589" s="50"/>
      <c r="J589" s="59">
        <f t="shared" si="103"/>
        <v>0</v>
      </c>
      <c r="K589" s="84">
        <f t="shared" si="102"/>
        <v>0</v>
      </c>
    </row>
    <row r="590" spans="2:11" x14ac:dyDescent="0.35">
      <c r="B590" s="43" t="s">
        <v>36</v>
      </c>
      <c r="C590" s="1" t="s">
        <v>73</v>
      </c>
      <c r="D590" s="1" t="s">
        <v>108</v>
      </c>
      <c r="E590" s="50"/>
      <c r="F590" s="50"/>
      <c r="G590" s="50"/>
      <c r="J590" s="59">
        <f t="shared" si="103"/>
        <v>0</v>
      </c>
      <c r="K590" s="84">
        <f t="shared" si="102"/>
        <v>0</v>
      </c>
    </row>
    <row r="591" spans="2:11" x14ac:dyDescent="0.35">
      <c r="B591" s="43" t="s">
        <v>36</v>
      </c>
      <c r="C591" s="1" t="s">
        <v>73</v>
      </c>
      <c r="D591" s="1" t="s">
        <v>110</v>
      </c>
      <c r="E591" s="50"/>
      <c r="F591" s="50"/>
      <c r="G591" s="50"/>
      <c r="J591" s="59">
        <f t="shared" si="103"/>
        <v>0</v>
      </c>
      <c r="K591" s="84">
        <f t="shared" si="102"/>
        <v>0</v>
      </c>
    </row>
    <row r="592" spans="2:11" x14ac:dyDescent="0.35">
      <c r="B592" s="43" t="s">
        <v>36</v>
      </c>
      <c r="C592" s="1" t="s">
        <v>73</v>
      </c>
      <c r="D592" s="1" t="s">
        <v>112</v>
      </c>
      <c r="E592" s="50"/>
      <c r="F592" s="50"/>
      <c r="G592" s="50"/>
      <c r="J592" s="59">
        <f t="shared" si="103"/>
        <v>0</v>
      </c>
      <c r="K592" s="84">
        <f t="shared" si="102"/>
        <v>0</v>
      </c>
    </row>
    <row r="593" spans="2:11" x14ac:dyDescent="0.35">
      <c r="B593" s="43" t="s">
        <v>36</v>
      </c>
      <c r="C593" s="1" t="s">
        <v>73</v>
      </c>
      <c r="D593" s="1" t="s">
        <v>114</v>
      </c>
      <c r="E593" s="50"/>
      <c r="F593" s="50"/>
      <c r="G593" s="50"/>
      <c r="H593" s="18">
        <v>212.04855278081439</v>
      </c>
      <c r="I593" s="18">
        <v>95.127024669079532</v>
      </c>
      <c r="J593" s="59">
        <f t="shared" si="103"/>
        <v>131.64667604995455</v>
      </c>
      <c r="K593" s="84">
        <f t="shared" si="102"/>
        <v>438.82225349984844</v>
      </c>
    </row>
    <row r="594" spans="2:11" x14ac:dyDescent="0.35">
      <c r="B594" s="43" t="s">
        <v>36</v>
      </c>
      <c r="C594" s="1" t="s">
        <v>73</v>
      </c>
      <c r="D594" s="1" t="s">
        <v>116</v>
      </c>
      <c r="E594" s="50"/>
      <c r="F594" s="50"/>
      <c r="G594" s="50"/>
      <c r="J594" s="59">
        <f t="shared" si="103"/>
        <v>0</v>
      </c>
      <c r="K594" s="84">
        <f t="shared" si="102"/>
        <v>0</v>
      </c>
    </row>
    <row r="595" spans="2:11" x14ac:dyDescent="0.35">
      <c r="B595" s="43" t="s">
        <v>36</v>
      </c>
      <c r="C595" s="1" t="s">
        <v>73</v>
      </c>
      <c r="D595" s="1" t="s">
        <v>117</v>
      </c>
      <c r="E595" s="50"/>
      <c r="F595" s="50"/>
      <c r="G595" s="50"/>
      <c r="J595" s="59">
        <f t="shared" si="103"/>
        <v>0</v>
      </c>
      <c r="K595" s="84">
        <f t="shared" si="102"/>
        <v>0</v>
      </c>
    </row>
    <row r="596" spans="2:11" x14ac:dyDescent="0.35">
      <c r="B596" s="43" t="s">
        <v>36</v>
      </c>
      <c r="C596" s="1" t="s">
        <v>73</v>
      </c>
      <c r="D596" s="1" t="s">
        <v>119</v>
      </c>
      <c r="E596" s="44"/>
      <c r="J596" s="59">
        <f t="shared" si="103"/>
        <v>0</v>
      </c>
      <c r="K596" s="84">
        <f t="shared" si="102"/>
        <v>0</v>
      </c>
    </row>
    <row r="597" spans="2:11" x14ac:dyDescent="0.35">
      <c r="B597" s="43" t="s">
        <v>36</v>
      </c>
      <c r="C597" s="62" t="s">
        <v>121</v>
      </c>
      <c r="D597" s="19" t="s">
        <v>21</v>
      </c>
      <c r="E597" s="44">
        <f>SUM(E577:E596)</f>
        <v>46.728000000000002</v>
      </c>
      <c r="F597" s="44">
        <f>SUM(F577:F596)</f>
        <v>52.469649999999994</v>
      </c>
      <c r="G597" s="44">
        <f t="shared" ref="G597" si="104">SUM(G577:G596)</f>
        <v>212.86799999999999</v>
      </c>
      <c r="H597" s="18">
        <v>1275.0222572271671</v>
      </c>
      <c r="I597" s="18">
        <v>519.51137754317529</v>
      </c>
      <c r="J597" s="72">
        <f t="shared" ref="J597:K597" si="105">SUM(J577:J596)</f>
        <v>902.82826490157515</v>
      </c>
      <c r="K597" s="72">
        <f t="shared" si="105"/>
        <v>3009.4275496719174</v>
      </c>
    </row>
    <row r="598" spans="2:11" x14ac:dyDescent="0.35">
      <c r="B598" s="45" t="s">
        <v>36</v>
      </c>
      <c r="C598" s="63" t="s">
        <v>122</v>
      </c>
      <c r="D598" s="64"/>
      <c r="E598" s="65">
        <v>6.49</v>
      </c>
      <c r="F598" s="65">
        <v>1.7</v>
      </c>
      <c r="G598" s="65"/>
      <c r="H598" s="79">
        <v>23.394903802333332</v>
      </c>
      <c r="I598" s="79">
        <v>10.495179344306569</v>
      </c>
      <c r="J598" s="80"/>
      <c r="K598" s="66">
        <f t="shared" si="98"/>
        <v>42.0800831466399</v>
      </c>
    </row>
    <row r="599" spans="2:11" x14ac:dyDescent="0.35">
      <c r="B599" s="43"/>
      <c r="J599" s="59"/>
      <c r="K599" s="44"/>
    </row>
  </sheetData>
  <autoFilter ref="B6:K599" xr:uid="{00000000-0009-0000-0000-000000000000}"/>
  <pageMargins left="0.7" right="0.7" top="0.78740157500000008" bottom="0.78740157500000008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o I A A B Q S w M E F A A C A A g A 7 I h 0 V 7 Y W / 3 W n A A A A + Q A A A B I A H A B D b 2 5 m a W c v U G F j a 2 F n Z S 5 4 b W w g o h g A K K A U A A A A A A A A A A A A A A A A A A A A A A A A A A A A h c 8 x D o I w G A X g q 5 D u t K U a I + S n D O o m i Y m J c W 1 K h U Y o h h b L 3 R w 8 k l e Q R F E 3 x / f y D e 8 9 b n f I h q Y O r q q z u j U p i j B F g T K y L b Q p U 9 S 7 U 7 h E G Y e d k G d R q m D E x i a D L V J U O X d J C P H e Y z / D b V c S R m l E j v l 2 L y v V C P T B + j 8 O t b F O G K k Q h 8 N r D G c 4 n u M F Y z G m o w U y 9 Z B r 8 z V s n I w p k J 8 S V n 3 t + k 7 x Q o X r D Z A p A n n f 4 E 9 Q S w M E F A A C A A g A 7 I h 0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y I d F e P 2 c T j s Q U A A F g a A A A T A B w A R m 9 y b X V s Y X M v U 2 V j d G l v b j E u b S C i G A A o o B Q A A A A A A A A A A A A A A A A A A A A A A A A A A A D l m d 1 u 2 0 Y Q h e 8 D + B 0 W K l D Y g G w g a V M E L X x B k R R F 8 0 c M l 5 Q i 1 Y W x l t Y R Y Z p 0 + R N H D f I 2 f Y a + Q F 6 s l B U j q f k Z b e 8 K 1 D e 2 j n d 2 Z 8 / M m Z 1 d 1 X r V Z G U h 5 P 7 3 8 5 8 O n h 0 8 q z e q 0 m u h i q J V + c V K 3 + i i u b i t y n W 7 H 3 w q c t 0 c P B P d z + t W 5 7 n u E L N + d 2 K V q 3 Y 3 9 n C c 5 f r E L I u m + 1 A f D s w f z 9 N a V / W 5 W j 1 / 8 f L l q 1 f n l q 6 v m / L 2 P N p N e r 2 b t O 4 M 3 + r i Y n m / 2 v n n X 0 + 5 c L K q 3 w 2 O h j 9 b O s 9 u s k Z X p 4 P h Y C j M M m 9 v i v r 0 x c t X Q 2 E X q 3 K d F W 9 P u z V f D D t P y 0 b L Z p v r 0 y 9 / n o R l o X 8 5 G u 4 3 8 8 1 g 8 u m P j a 7 E W 1 0 3 7 V W j x U S r t a 4 G 3 f 4 S d d k N 7 / y 9 6 W z 3 c H 2 4 3 / 1 Q / P w Z N / J c r l S u q v q 0 q d q v J 3 b 0 p 9 + L z q Z z V S T b 2 y 8 z J p U q 6 q u y u t n 7 3 v 1 P 1 4 d P O j L 8 8 G G w 0 K r 7 Q 7 h F 8 8 P 3 J 7 v x H 4 f i w 8 A Y O w D 6 o z 5 o L Q 0 Y G V o A O l M A X T J P E C S X Y g Q D A E d z A F N J Y A L g 0 u 6 D o w m Y j y Y x g A 4 Q M o q B z 5 F P 5 r Z P I 5 c 0 M g Q w S A F M a K R N O 3 I n A M 4 h R q M Y w J l D 2 4 x p d Y f 2 P q a F L L c P e h O I u 2 n A Q m Y 0 A 3 C B 5 u M + m J g Q T X M C M T I n t P o b 2 K Y 5 J f M p u T S F n D e n H o A x s G S 6 s P d J T I S k E D g z B R 2 Z i w h A k o w p w c 8 o J u e n Q P L M 2 l H X d B 9 F o 9 8 3 + w o U g r V 1 B l u 3 A k g l i z i 2 V d 2 I b 8 W 8 K 5 g i U t d Z 3 a i i t 7 B t g q x s Z 9 E H p Q / 0 O u F r M K e Q 2 R I q k p 2 A K s c x 1 N i x T w T Z E M e x B C 7 G u j s r 1 P 1 R X V 6 J o D u Q t u p Y d k e h u i 0 r 3 W N l T M y P X d D B I r D 6 w b R A G 5 E J l W 4 8 j Q M 7 F g s 7 u C 9 5 j 5 y g Q j S u d L H a C P v X V j V l l a l c G F d V t l I Q m h R U / 9 n c L d b l s b n J C t V b N V o 8 b X a f S k + u Z 4 D S n I B A G w J s 2 Z C I z g Q o c F y a M z Y J h H r k x K B J x w f x O w l k k k N Z 4 I T k U g o q m i S Q W R N q N S Y e l M h J C q u 7 E r b p 0 p y u R e Y x a N g l 6 l w 6 8 F w J 2 e 5 S 9 3 N m A J 9 n E c x 5 p m 5 V I Q 7 t 9 6 u 8 3 T W s I t l o E b f b 9 r o V b p 2 r Y l 0 f 9 T L 3 b A q O e A b I z q M G w 3 P J X E L R 8 + Z Q y r z 2 T m V N J q Z Z L s Z Z p W s Y 4 o A v v g F i 8 G d A n z 8 C r 3 2 t 7 1 S 1 f m A F B k i a f w R 7 9 U e Q r 7 4 L B 6 C f g F b 9 9 E 0 f D A y Q Z e B B a g Y W p H s w B 7 U E C + j v A g s C F f h k 7 k P 0 A m p 8 g g S E E c R k T j 1 4 Y B M h I W 0 z B J I D 0 l V g E D i F v A o C G B m S A s M Y o h l G Q I g R J j 3 V h b r p r m W 7 5 B N G 0 W T d 5 a 8 W 9 x + q 9 r J / u o Q + h D 4 0 Y a 1 w S a A L 6 R T a t F M H F B S 6 t F M q G 5 G E i E w D E G C k V t l V t n o Q o D i M u u a i P Y K B B n W N P n Q w E b X 7 E S V O F I N k I 1 1 k R d 1 2 d + 5 9 o 1 N n c M o T Z x G J Y E Q 9 f Y Q g K S O i X v C 1 A S N N S l i P g h N Y E F s p I b N i f d t e 5 l 1 0 u q Z P l m 2 z E b N M N 4 W 6 6 R E S 2 1 E 6 8 l 1 T T M d C p h Z F I K Y O J d 6 U a 9 0 x f B x u V a 1 2 K d C f e k p 2 V D F i u o / G d 9 2 k 6 j i t 2 m K d 9 S f v z s R t + 3 T 5 l + p S b X p W k q 5 0 v k m 0 v o G K M a c W W y b Q Q k l V q T t 1 3 X f A A E 4 k H c u S H h j k A u q A 9 E G z 0 i G v Z i B F O a P V 6 b l I 0 m 1 r S Z d s W 8 L q v g c 8 e y G D F 8 9 h / Q j W n 5 m g q Y d M f k R + C q K S c z h E 5 J y u v x P i e Q F z J n O g N D k D 8 h P V X c W K b X b d L 1 U J 3 Q E S H + S T 0 O N c M i U f E h p J v X V C X C U e B C A h + S Q p t C U p n U 2 p B w s Z M V D t U P O W F l m j 1 8 L r b r N A I b 1 v p p J A O l A k E Z M u Q R k z e n a c k a x n I d U V H z T 0 c D l + D K d w H k o T w C X d Q Z e q + C 2 7 v H 8 2 / i t X y 8 c p / / H o 4 F l W P P V q / f W 3 A 8 3 D w 7 V e X / w H v i n 4 J + 7 8 z b c G 3 / 3 f v j M w y 7 Z o q m 1 H w L r / K h R 9 i a J x s x v 4 r x L l T 1 B L A Q I t A B Q A A g A I A O y I d F e 2 F v 9 1 p w A A A P k A A A A S A A A A A A A A A A A A A A A A A A A A A A B D b 2 5 m a W c v U G F j a 2 F n Z S 5 4 b W x Q S w E C L Q A U A A I A C A D s i H R X D 8 r p q 6 Q A A A D p A A A A E w A A A A A A A A A A A A A A A A D z A A A A W 0 N v b n R l b n R f V H l w Z X N d L n h t b F B L A Q I t A B Q A A g A I A O y I d F e P 2 c T j s Q U A A F g a A A A T A A A A A A A A A A A A A A A A A O Q B A A B G b 3 J t d W x h c y 9 T Z W N 0 a W 9 u M S 5 t U E s F B g A A A A A D A A M A w g A A A O I H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q 2 A A A A A A A A 2 L Y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F u b n V h b F 9 j Z W 1 l b n R f c H J v Z H V j d G l v b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0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y M F Q x N T o y N z o x O C 4 0 M z c x M D g 1 W i I g L z 4 8 R W 5 0 c n k g V H l w Z T 0 i R m l s b E N v b H V t b l R 5 c G V z I i B W Y W x 1 Z T 0 i c 0 F 3 T U R B d 0 1 E Q X d N R E F 3 T U R B d 0 1 E Q X d N R E F 3 T U R B d 0 1 E Q X d N R E F 3 T U R B d 0 1 E Q X d N R E F 3 T U R B d 0 1 E Q X d N R E F 3 T U R B d 0 1 E Q X d N R E F 3 T U R C Z 0 1 E Q X d N R 0 F 3 T U R B d 0 1 E Q X d N R E F 3 T U d B d 0 1 H Q X d N R 0 F 3 T U R C Z 0 1 E Q X d N R E F 3 T U R B d 0 1 E Q X d N R E F 3 T U R B d 0 1 E Q X d N R E F 3 T U R B d 0 1 E Q X d Z R E F 3 T U R B d 0 1 E Q X d N R E F 3 T U R B d 0 1 E Q X d N R E F 3 T U R B d 0 1 E Q X d N R E F 3 T U R B d 0 1 E Q X d N R E F 3 T U R C Z 1 l E Q X d N R E F 3 T U R B d 0 1 E Q X d N R E F 3 T U R C Z 0 1 E Q X d N R E F 3 T U R B d 0 1 E Q m d N R E J n T U R B d 1 l E Q m d N R E F 3 T U R C Z 0 1 E Q X d N R E F 3 T U R B d 0 1 E Q X d N R E F 3 T U R C Z 0 1 E Q X d N R E F 3 T U d B d 0 1 E Q X d N R E F 3 T U R B d 0 1 E Q X d N R 0 F 3 T U R B d 0 1 E Q X d N R E F 3 T U R B d 1 l E I i A v P j x F b n R y e S B U e X B l P S J G a W x s Q 2 9 s d W 1 u T m F t Z X M i I F Z h b H V l P S J z W y Z x d W 9 0 O 1 l l Y X I m c X V v d D s s J n F 1 b 3 Q 7 Q U Z H J n F 1 b 3 Q 7 L C Z x d W 9 0 O 0 F M Q i Z x d W 9 0 O y w m c X V v d D t E W k E m c X V v d D s s J n F 1 b 3 Q 7 Q U 5 E J n F 1 b 3 Q 7 L C Z x d W 9 0 O 0 F H T y Z x d W 9 0 O y w m c X V v d D t B S U E m c X V v d D s s J n F 1 b 3 Q 7 Q V R B J n F 1 b 3 Q 7 L C Z x d W 9 0 O 0 F U R y Z x d W 9 0 O y w m c X V v d D t B U k c m c X V v d D s s J n F 1 b 3 Q 7 Q V J N J n F 1 b 3 Q 7 L C Z x d W 9 0 O 0 F C V y Z x d W 9 0 O y w m c X V v d D t B V V M m c X V v d D s s J n F 1 b 3 Q 7 Q V V U J n F 1 b 3 Q 7 L C Z x d W 9 0 O 0 F a R S Z x d W 9 0 O y w m c X V v d D t C S F M m c X V v d D s s J n F 1 b 3 Q 7 Q k h S J n F 1 b 3 Q 7 L C Z x d W 9 0 O 0 J H R C Z x d W 9 0 O y w m c X V v d D t C U k I m c X V v d D s s J n F 1 b 3 Q 7 Q k x S J n F 1 b 3 Q 7 L C Z x d W 9 0 O 0 J F T C Z x d W 9 0 O y w m c X V v d D t C T F o m c X V v d D s s J n F 1 b 3 Q 7 Q k V O J n F 1 b 3 Q 7 L C Z x d W 9 0 O 0 J N V S Z x d W 9 0 O y w m c X V v d D t C V E 4 m c X V v d D s s J n F 1 b 3 Q 7 Q k V T J n F 1 b 3 Q 7 L C Z x d W 9 0 O 0 J J S C Z x d W 9 0 O y w m c X V v d D t C V 0 E m c X V v d D s s J n F 1 b 3 Q 7 Q l J B J n F 1 b 3 Q 7 L C Z x d W 9 0 O 1 Z H Q i Z x d W 9 0 O y w m c X V v d D t C U k 4 m c X V v d D s s J n F 1 b 3 Q 7 Q k d S J n F 1 b 3 Q 7 L C Z x d W 9 0 O 0 J G Q S Z x d W 9 0 O y w m c X V v d D t C R E k m c X V v d D s s J n F 1 b 3 Q 7 S 0 h N J n F 1 b 3 Q 7 L C Z x d W 9 0 O 0 N B T i Z x d W 9 0 O y w m c X V v d D t D U F Y m c X V v d D s s J n F 1 b 3 Q 7 Q 1 l N J n F 1 b 3 Q 7 L C Z x d W 9 0 O 0 N B R i Z x d W 9 0 O y w m c X V v d D t U Q 0 Q m c X V v d D s s J n F 1 b 3 Q 7 Q 0 h M J n F 1 b 3 Q 7 L C Z x d W 9 0 O 0 N I T i Z x d W 9 0 O y w m c X V v d D t D W F I m c X V v d D s s J n F 1 b 3 Q 7 Q 0 9 M J n F 1 b 3 Q 7 L C Z x d W 9 0 O 0 N P T S Z x d W 9 0 O y w m c X V v d D t D T 0 c m c X V v d D s s J n F 1 b 3 Q 7 Q 0 9 L J n F 1 b 3 Q 7 L C Z x d W 9 0 O 0 N S S S Z x d W 9 0 O y w m c X V v d D t D S V Y m c X V v d D s s J n F 1 b 3 Q 7 S F J W J n F 1 b 3 Q 7 L C Z x d W 9 0 O 0 N V Q i Z x d W 9 0 O y w m c X V v d D t D V V c m c X V v d D s s J n F 1 b 3 Q 7 Q 1 l Q J n F 1 b 3 Q 7 L C Z x d W 9 0 O 0 N a R S Z x d W 9 0 O y w m c X V v d D t D U 0 s m c X V v d D s s J n F 1 b 3 Q 7 U F J L J n F 1 b 3 Q 7 L C Z x d W 9 0 O 0 N P R C Z x d W 9 0 O y w m c X V v d D t W R F I m c X V v d D s s J n F 1 b 3 Q 7 R E 5 L J n F 1 b 3 Q 7 L C Z x d W 9 0 O 0 R K S S Z x d W 9 0 O y w m c X V v d D t E T U E m c X V v d D s s J n F 1 b 3 Q 7 R E 9 N J n F 1 b 3 Q 7 L C Z x d W 9 0 O 0 V h c 3 Q g X H U w M D I 2 I F d l c 3 Q g U G F r a X N 0 Y W 4 m c X V v d D s s J n F 1 b 3 Q 7 R U N V J n F 1 b 3 Q 7 L C Z x d W 9 0 O 0 V H W S Z x d W 9 0 O y w m c X V v d D t T T F Y m c X V v d D s s J n F 1 b 3 Q 7 R 0 5 R J n F 1 b 3 Q 7 L C Z x d W 9 0 O 0 V S S S Z x d W 9 0 O y w m c X V v d D t F U 1 Q m c X V v d D s s J n F 1 b 3 Q 7 R V R I J n F 1 b 3 Q 7 L C Z x d W 9 0 O 0 Z S T y Z x d W 9 0 O y w m c X V v d D t G T E s m c X V v d D s s J n F 1 b 3 Q 7 R E V X J n F 1 b 3 Q 7 L C Z x d W 9 0 O 0 Z T T S Z x d W 9 0 O y w m c X V v d D t G Z W R l c m F 0 a W 9 u I G 9 m I E 1 h b G F 5 Y S 1 T a W 5 n Y X B v c m U m c X V v d D s s J n F 1 b 3 Q 7 R k p J J n F 1 b 3 Q 7 L C Z x d W 9 0 O 0 Z J T i Z x d W 9 0 O y w m c X V v d D t Z T U Q m c X V v d D s s J n F 1 b 3 Q 7 R E R S J n F 1 b 3 Q 7 L C Z x d W 9 0 O 1 B D W i Z x d W 9 0 O y w m c X V v d D t G T 1 J N R V I g W U V N R U 4 m c X V v d D s s J n F 1 b 3 Q 7 R l J B J n F 1 b 3 Q 7 L C Z x d W 9 0 O 0 Z y Z W 5 j a C B F c X V h d G 9 y a W F s I E F m c m l j Y S Z x d W 9 0 O y w m c X V v d D t H V U Y m c X V v d D s s J n F 1 b 3 Q 7 R n J l b m N o I E l u Z G 8 t Q 2 h p b m E m c X V v d D s s J n F 1 b 3 Q 7 U F l G J n F 1 b 3 Q 7 L C Z x d W 9 0 O 0 Z y Z W 5 j a C B X Z X N 0 I E F m c m l j Y S Z x d W 9 0 O y w m c X V v d D t H Q U I m c X V v d D s s J n F 1 b 3 Q 7 R 0 1 C J n F 1 b 3 Q 7 L C Z x d W 9 0 O 0 d F T y Z x d W 9 0 O y w m c X V v d D t E R V U m c X V v d D s s J n F 1 b 3 Q 7 R 0 h B J n F 1 b 3 Q 7 L C Z x d W 9 0 O 0 d J Q i Z x d W 9 0 O y w m c X V v d D t H U k M m c X V v d D s s J n F 1 b 3 Q 7 R 1 J M J n F 1 b 3 Q 7 L C Z x d W 9 0 O 0 d S R C Z x d W 9 0 O y w m c X V v d D t H T F A m c X V v d D s s J n F 1 b 3 Q 7 R 1 R N J n F 1 b 3 Q 7 L C Z x d W 9 0 O 0 d J T i Z x d W 9 0 O y w m c X V v d D t H T k I m c X V v d D s s J n F 1 b 3 Q 7 R 1 V Z J n F 1 b 3 Q 7 L C Z x d W 9 0 O 0 h U S S Z x d W 9 0 O y w m c X V v d D t I T k Q m c X V v d D s s J n F 1 b 3 Q 7 S E t H J n F 1 b 3 Q 7 L C Z x d W 9 0 O 0 h V T i Z x d W 9 0 O y w m c X V v d D t J U 0 w m c X V v d D s s J n F 1 b 3 Q 7 S U 5 E J n F 1 b 3 Q 7 L C Z x d W 9 0 O 0 l E T i Z x d W 9 0 O y w m c X V v d D t J U l E m c X V v d D s s J n F 1 b 3 Q 7 S V J M J n F 1 b 3 Q 7 L C Z x d W 9 0 O 0 l S T i Z x d W 9 0 O y w m c X V v d D t J U 1 I m c X V v d D s s J n F 1 b 3 Q 7 S V R B J n F 1 b 3 Q 7 L C Z x d W 9 0 O 0 p B T S Z x d W 9 0 O y w m c X V v d D t K U E 4 m c X V v d D s s J n F 1 b 3 Q 7 S m F w Y W 4 g K E V 4 Y 2 x 1 Z G l u Z y B U a G U g U n V 5 d W t 1 I E l z b G F u Z H M p J n F 1 b 3 Q 7 L C Z x d W 9 0 O 0 p P U i Z x d W 9 0 O y w m c X V v d D t L Q V o m c X V v d D s s J n F 1 b 3 Q 7 S 0 V O J n F 1 b 3 Q 7 L C Z x d W 9 0 O 0 t J U i Z x d W 9 0 O y w m c X V v d D t L U 1 Y m c X V v d D s s J n F 1 b 3 Q 7 S 1 d U J n F 1 b 3 Q 7 L C Z x d W 9 0 O 0 t 1 d 2 F p d G k g T 2 l s I E Z p c m V z J n F 1 b 3 Q 7 L C Z x d W 9 0 O 0 t H W i Z x d W 9 0 O y w m c X V v d D t M Q U 8 m c X V v d D s s J n F 1 b 3 Q 7 T F Z B J n F 1 b 3 Q 7 L C Z x d W 9 0 O 0 x C T i Z x d W 9 0 O y w m c X V v d D t M Z W V 3 Y X J k I E l z b G F u Z H M m c X V v d D s s J n F 1 b 3 Q 7 T F N P J n F 1 b 3 Q 7 L C Z x d W 9 0 O 0 x C U i Z x d W 9 0 O y w m c X V v d D t M Q l k m c X V v d D s s J n F 1 b 3 Q 7 T E l F J n F 1 b 3 Q 7 L C Z x d W 9 0 O 0 x U V S Z x d W 9 0 O y w m c X V v d D t M V V g m c X V v d D s s J n F 1 b 3 Q 7 T U F D J n F 1 b 3 Q 7 L C Z x d W 9 0 O 0 1 L R C Z x d W 9 0 O y w m c X V v d D t N R E c m c X V v d D s s J n F 1 b 3 Q 7 T V d J J n F 1 b 3 Q 7 L C Z x d W 9 0 O 0 1 Z U y Z x d W 9 0 O y w m c X V v d D t N R F Y m c X V v d D s s J n F 1 b 3 Q 7 T U x J J n F 1 b 3 Q 7 L C Z x d W 9 0 O 0 1 M V C Z x d W 9 0 O y w m c X V v d D t N S E w m c X V v d D s s J n F 1 b 3 Q 7 T V R R J n F 1 b 3 Q 7 L C Z x d W 9 0 O 0 1 S V C Z x d W 9 0 O y w m c X V v d D t N V V M m c X V v d D s s J n F 1 b 3 Q 7 T U V Y J n F 1 b 3 Q 7 L C Z x d W 9 0 O 0 1 O R y Z x d W 9 0 O y w m c X V v d D t N T k U m c X V v d D s s J n F 1 b 3 Q 7 T V N S J n F 1 b 3 Q 7 L C Z x d W 9 0 O 0 1 B U i Z x d W 9 0 O y w m c X V v d D t N T 1 o m c X V v d D s s J n F 1 b 3 Q 7 T U 1 S J n F 1 b 3 Q 7 L C Z x d W 9 0 O 0 5 B T S Z x d W 9 0 O y w m c X V v d D t O U l U m c X V v d D s s J n F 1 b 3 Q 7 T l B M J n F 1 b 3 Q 7 L C Z x d W 9 0 O 0 F O V C Z x d W 9 0 O y w m c X V v d D t O Z X R o Z X J s Y W 5 k I E F u d G l s b G V z I G F u Z C B B c n V i Y S Z x d W 9 0 O y w m c X V v d D t O T E Q m c X V v d D s s J n F 1 b 3 Q 7 T k N M J n F 1 b 3 Q 7 L C Z x d W 9 0 O 0 5 a T C Z x d W 9 0 O y w m c X V v d D t O S U M m c X V v d D s s J n F 1 b 3 Q 7 T k V S J n F 1 b 3 Q 7 L C Z x d W 9 0 O 0 5 H Q S Z x d W 9 0 O y w m c X V v d D t O S V U m c X V v d D s s J n F 1 b 3 Q 7 T k 9 S J n F 1 b 3 Q 7 L C Z x d W 9 0 O 1 B T R S Z x d W 9 0 O y w m c X V v d D t P T U 4 m c X V v d D s s J n F 1 b 3 Q 7 U G F j a W Z p Y y B J c 2 x h b m R z I C h Q Y W x h d S k m c X V v d D s s J n F 1 b 3 Q 7 U E F L J n F 1 b 3 Q 7 L C Z x d W 9 0 O 1 B M V y Z x d W 9 0 O y w m c X V v d D t Q Q U 4 m c X V v d D s s J n F 1 b 3 Q 7 U E 5 H J n F 1 b 3 Q 7 L C Z x d W 9 0 O 1 B S W S Z x d W 9 0 O y w m c X V v d D t Q Z W 5 p b n N 1 b G F y I E 1 h b G F 5 c 2 l h J n F 1 b 3 Q 7 L C Z x d W 9 0 O 1 B F U i Z x d W 9 0 O y w m c X V v d D t Q S E w m c X V v d D s s J n F 1 b 3 Q 7 Q k 9 M J n F 1 b 3 Q 7 L C Z x d W 9 0 O 1 B P T C Z x d W 9 0 O y w m c X V v d D t Q U l Q m c X V v d D s s J n F 1 b 3 Q 7 U F J J J n F 1 b 3 Q 7 L C Z x d W 9 0 O 1 F B V C Z x d W 9 0 O y w m c X V v d D t D T V I m c X V v d D s s J n F 1 b 3 Q 7 S 0 9 S J n F 1 b 3 Q 7 L C Z x d W 9 0 O 0 1 E Q S Z x d W 9 0 O y w m c X V v d D t T U 0 Q m c X V v d D s s J n F 1 b 3 Q 7 U m V w d W J s a W M g b 2 Y g U 2 9 1 d G g g V m l l d G 5 h b S Z x d W 9 0 O y w m c X V v d D t S R V B V Q k x J Q y B P R i B T V U R B T i Z x d W 9 0 O y w m c X V v d D t S R V U m c X V v d D s s J n F 1 b 3 Q 7 U m h v Z G V z a W E t T n l h c 2 F s Y W 5 k J n F 1 b 3 Q 7 L C Z x d W 9 0 O 1 J P V S Z x d W 9 0 O y w m c X V v d D t S V V M m c X V v d D s s J n F 1 b 3 Q 7 U l d B J n F 1 b 3 Q 7 L C Z x d W 9 0 O 1 J 3 Y W 5 k Y S 1 V c n V u Z G k m c X V v d D s s J n F 1 b 3 Q 7 U n l 1 a 3 l 1 I E l z b G F u Z H M m c X V v d D s s J n F 1 b 3 Q 7 U 2 F i Y W g m c X V v d D s s J n F 1 b 3 Q 7 U 0 h O J n F 1 b 3 Q 7 L C Z x d W 9 0 O 0 x D Q S Z x d W 9 0 O y w m c X V v d D t T W E 0 m c X V v d D s s J n F 1 b 3 Q 7 V 1 N N J n F 1 b 3 Q 7 L C Z x d W 9 0 O 1 N U U C Z x d W 9 0 O y w m c X V v d D t T Y X J h d 2 F r J n F 1 b 3 Q 7 L C Z x d W 9 0 O 1 N B V S Z x d W 9 0 O y w m c X V v d D t T R U 4 m c X V v d D s s J n F 1 b 3 Q 7 U 1 J C J n F 1 b 3 Q 7 L C Z x d W 9 0 O 1 N Z Q y Z x d W 9 0 O y w m c X V v d D t T T E U m c X V v d D s s J n F 1 b 3 Q 7 U 0 d Q J n F 1 b 3 Q 7 L C Z x d W 9 0 O 1 N W S y Z x d W 9 0 O y w m c X V v d D t T V k 4 m c X V v d D s s J n F 1 b 3 Q 7 U 0 x C J n F 1 b 3 Q 7 L C Z x d W 9 0 O 1 N P T S Z x d W 9 0 O y w m c X V v d D t a Q U Y m c X V v d D s s J n F 1 b 3 Q 7 R V N Q J n F 1 b 3 Q 7 L C Z x d W 9 0 O 0 x L Q S Z x d W 9 0 O y w m c X V v d D t L T k E m c X V v d D s s J n F 1 b 3 Q 7 S 0 5 B X z E m c X V v d D s s J n F 1 b 3 Q 7 U 1 B N J n F 1 b 3 Q 7 L C Z x d W 9 0 O 1 Z D V C Z x d W 9 0 O y w m c X V v d D t T V U R B T i Z x d W 9 0 O y w m c X V v d D t T V V I m c X V v d D s s J n F 1 b 3 Q 7 U 1 d a J n F 1 b 3 Q 7 L C Z x d W 9 0 O 1 N X R S Z x d W 9 0 O y w m c X V v d D t D S E U m c X V v d D s s J n F 1 b 3 Q 7 U 1 l S J n F 1 b 3 Q 7 L C Z x d W 9 0 O 1 R X T i Z x d W 9 0 O y w m c X V v d D t U S k s m c X V v d D s s J n F 1 b 3 Q 7 V G F u Z 2 F u e W l r Y S Z x d W 9 0 O y w m c X V v d D t U S E E m c X V v d D s s J n F 1 b 3 Q 7 V E x T J n F 1 b 3 Q 7 L C Z x d W 9 0 O 1 R H T y Z x d W 9 0 O y w m c X V v d D t U T 0 4 m c X V v d D s s J n F 1 b 3 Q 7 V F R P J n F 1 b 3 Q 7 L C Z x d W 9 0 O 1 R V T i Z x d W 9 0 O y w m c X V v d D t U V V I m c X V v d D s s J n F 1 b 3 Q 7 V E t N J n F 1 b 3 Q 7 L C Z x d W 9 0 O 1 R D Q S Z x d W 9 0 O y w m c X V v d D t U V V Y m c X V v d D s s J n F 1 b 3 Q 7 V U d B J n F 1 b 3 Q 7 L C Z x d W 9 0 O 1 V L U i Z x d W 9 0 O y w m c X V v d D t B U k U m c X V v d D s s J n F 1 b 3 Q 7 R 0 J S J n F 1 b 3 Q 7 L C Z x d W 9 0 O 1 V u a X R l Z C B L b 3 J l Y S Z x d W 9 0 O y w m c X V v d D t U W k E m c X V v d D s s J n F 1 b 3 Q 7 V V N B J n F 1 b 3 Q 7 L C Z x d W 9 0 O 1 V S W S Z x d W 9 0 O y w m c X V v d D t T V U 4 m c X V v d D s s J n F 1 b 3 Q 7 V V p C J n F 1 b 3 Q 7 L C Z x d W 9 0 O 1 Z V V C Z x d W 9 0 O y w m c X V v d D t W R U 4 m c X V v d D s s J n F 1 b 3 Q 7 V k 5 N J n F 1 b 3 Q 7 L C Z x d W 9 0 O 1 d M R i Z x d W 9 0 O y w m c X V v d D t Z R U 1 F T i Z x d W 9 0 O y w m c X V v d D t Z V U c m c X V v d D s s J n F 1 b 3 Q 7 U 0 N H J n F 1 b 3 Q 7 L C Z x d W 9 0 O 1 p N Q i Z x d W 9 0 O y w m c X V v d D t a Y W 5 6 a W J h c i Z x d W 9 0 O y w m c X V v d D t a V 0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N T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u b n V h b F 9 j Z W 1 l b n R f c H J v Z H V j d G l v b i 9 H Z c O k b m R l c n R l c i B U e X A u e 1 l l Y X I s M H 0 m c X V v d D s s J n F 1 b 3 Q 7 U 2 V j d G l v b j E v Y W 5 u d W F s X 2 N l b W V u d F 9 w c m 9 k d W N 0 a W 9 u L 0 d l w 6 R u Z G V y d G V y I F R 5 c C 5 7 Q U Z H L D F 9 J n F 1 b 3 Q 7 L C Z x d W 9 0 O 1 N l Y 3 R p b 2 4 x L 2 F u b n V h b F 9 j Z W 1 l b n R f c H J v Z H V j d G l v b i 9 H Z c O k b m R l c n R l c i B U e X A u e 0 F M Q i w y f S Z x d W 9 0 O y w m c X V v d D t T Z W N 0 a W 9 u M S 9 h b m 5 1 Y W x f Y 2 V t Z W 5 0 X 3 B y b 2 R 1 Y 3 R p b 2 4 v R 2 X D p G 5 k Z X J 0 Z X I g V H l w L n t E W k E s M 3 0 m c X V v d D s s J n F 1 b 3 Q 7 U 2 V j d G l v b j E v Y W 5 u d W F s X 2 N l b W V u d F 9 w c m 9 k d W N 0 a W 9 u L 0 d l w 6 R u Z G V y d G V y I F R 5 c C 5 7 Q U 5 E L D R 9 J n F 1 b 3 Q 7 L C Z x d W 9 0 O 1 N l Y 3 R p b 2 4 x L 2 F u b n V h b F 9 j Z W 1 l b n R f c H J v Z H V j d G l v b i 9 H Z c O k b m R l c n R l c i B U e X A u e 0 F H T y w 1 f S Z x d W 9 0 O y w m c X V v d D t T Z W N 0 a W 9 u M S 9 h b m 5 1 Y W x f Y 2 V t Z W 5 0 X 3 B y b 2 R 1 Y 3 R p b 2 4 v R 2 X D p G 5 k Z X J 0 Z X I g V H l w L n t B S U E s N n 0 m c X V v d D s s J n F 1 b 3 Q 7 U 2 V j d G l v b j E v Y W 5 u d W F s X 2 N l b W V u d F 9 w c m 9 k d W N 0 a W 9 u L 0 d l w 6 R u Z G V y d G V y I F R 5 c C 5 7 Q V R B L D d 9 J n F 1 b 3 Q 7 L C Z x d W 9 0 O 1 N l Y 3 R p b 2 4 x L 2 F u b n V h b F 9 j Z W 1 l b n R f c H J v Z H V j d G l v b i 9 H Z c O k b m R l c n R l c i B U e X A u e 0 F U R y w 4 f S Z x d W 9 0 O y w m c X V v d D t T Z W N 0 a W 9 u M S 9 h b m 5 1 Y W x f Y 2 V t Z W 5 0 X 3 B y b 2 R 1 Y 3 R p b 2 4 v R 2 X D p G 5 k Z X J 0 Z X I g V H l w L n t B U k c s O X 0 m c X V v d D s s J n F 1 b 3 Q 7 U 2 V j d G l v b j E v Y W 5 u d W F s X 2 N l b W V u d F 9 w c m 9 k d W N 0 a W 9 u L 0 d l w 6 R u Z G V y d G V y I F R 5 c C 5 7 Q V J N L D E w f S Z x d W 9 0 O y w m c X V v d D t T Z W N 0 a W 9 u M S 9 h b m 5 1 Y W x f Y 2 V t Z W 5 0 X 3 B y b 2 R 1 Y 3 R p b 2 4 v R 2 X D p G 5 k Z X J 0 Z X I g V H l w L n t B Q l c s M T F 9 J n F 1 b 3 Q 7 L C Z x d W 9 0 O 1 N l Y 3 R p b 2 4 x L 2 F u b n V h b F 9 j Z W 1 l b n R f c H J v Z H V j d G l v b i 9 H Z c O k b m R l c n R l c i B U e X A u e 0 F V U y w x M n 0 m c X V v d D s s J n F 1 b 3 Q 7 U 2 V j d G l v b j E v Y W 5 u d W F s X 2 N l b W V u d F 9 w c m 9 k d W N 0 a W 9 u L 0 d l w 6 R u Z G V y d G V y I F R 5 c C 5 7 Q V V U L D E z f S Z x d W 9 0 O y w m c X V v d D t T Z W N 0 a W 9 u M S 9 h b m 5 1 Y W x f Y 2 V t Z W 5 0 X 3 B y b 2 R 1 Y 3 R p b 2 4 v R 2 X D p G 5 k Z X J 0 Z X I g V H l w L n t B W k U s M T R 9 J n F 1 b 3 Q 7 L C Z x d W 9 0 O 1 N l Y 3 R p b 2 4 x L 2 F u b n V h b F 9 j Z W 1 l b n R f c H J v Z H V j d G l v b i 9 H Z c O k b m R l c n R l c i B U e X A u e 0 J I U y w x N X 0 m c X V v d D s s J n F 1 b 3 Q 7 U 2 V j d G l v b j E v Y W 5 u d W F s X 2 N l b W V u d F 9 w c m 9 k d W N 0 a W 9 u L 0 d l w 6 R u Z G V y d G V y I F R 5 c C 5 7 Q k h S L D E 2 f S Z x d W 9 0 O y w m c X V v d D t T Z W N 0 a W 9 u M S 9 h b m 5 1 Y W x f Y 2 V t Z W 5 0 X 3 B y b 2 R 1 Y 3 R p b 2 4 v R 2 X D p G 5 k Z X J 0 Z X I g V H l w L n t C R 0 Q s M T d 9 J n F 1 b 3 Q 7 L C Z x d W 9 0 O 1 N l Y 3 R p b 2 4 x L 2 F u b n V h b F 9 j Z W 1 l b n R f c H J v Z H V j d G l v b i 9 H Z c O k b m R l c n R l c i B U e X A u e 0 J S Q i w x O H 0 m c X V v d D s s J n F 1 b 3 Q 7 U 2 V j d G l v b j E v Y W 5 u d W F s X 2 N l b W V u d F 9 w c m 9 k d W N 0 a W 9 u L 0 d l w 6 R u Z G V y d G V y I F R 5 c C 5 7 Q k x S L D E 5 f S Z x d W 9 0 O y w m c X V v d D t T Z W N 0 a W 9 u M S 9 h b m 5 1 Y W x f Y 2 V t Z W 5 0 X 3 B y b 2 R 1 Y 3 R p b 2 4 v R 2 X D p G 5 k Z X J 0 Z X I g V H l w L n t C R U w s M j B 9 J n F 1 b 3 Q 7 L C Z x d W 9 0 O 1 N l Y 3 R p b 2 4 x L 2 F u b n V h b F 9 j Z W 1 l b n R f c H J v Z H V j d G l v b i 9 H Z c O k b m R l c n R l c i B U e X A u e 0 J M W i w y M X 0 m c X V v d D s s J n F 1 b 3 Q 7 U 2 V j d G l v b j E v Y W 5 u d W F s X 2 N l b W V u d F 9 w c m 9 k d W N 0 a W 9 u L 0 d l w 6 R u Z G V y d G V y I F R 5 c C 5 7 Q k V O L D I y f S Z x d W 9 0 O y w m c X V v d D t T Z W N 0 a W 9 u M S 9 h b m 5 1 Y W x f Y 2 V t Z W 5 0 X 3 B y b 2 R 1 Y 3 R p b 2 4 v R 2 X D p G 5 k Z X J 0 Z X I g V H l w L n t C T V U s M j N 9 J n F 1 b 3 Q 7 L C Z x d W 9 0 O 1 N l Y 3 R p b 2 4 x L 2 F u b n V h b F 9 j Z W 1 l b n R f c H J v Z H V j d G l v b i 9 H Z c O k b m R l c n R l c i B U e X A u e 0 J U T i w y N H 0 m c X V v d D s s J n F 1 b 3 Q 7 U 2 V j d G l v b j E v Y W 5 u d W F s X 2 N l b W V u d F 9 w c m 9 k d W N 0 a W 9 u L 0 d l w 6 R u Z G V y d G V y I F R 5 c C 5 7 Q k V T L D I 1 f S Z x d W 9 0 O y w m c X V v d D t T Z W N 0 a W 9 u M S 9 h b m 5 1 Y W x f Y 2 V t Z W 5 0 X 3 B y b 2 R 1 Y 3 R p b 2 4 v R 2 X D p G 5 k Z X J 0 Z X I g V H l w L n t C S U g s M j Z 9 J n F 1 b 3 Q 7 L C Z x d W 9 0 O 1 N l Y 3 R p b 2 4 x L 2 F u b n V h b F 9 j Z W 1 l b n R f c H J v Z H V j d G l v b i 9 H Z c O k b m R l c n R l c i B U e X A u e 0 J X Q S w y N 3 0 m c X V v d D s s J n F 1 b 3 Q 7 U 2 V j d G l v b j E v Y W 5 u d W F s X 2 N l b W V u d F 9 w c m 9 k d W N 0 a W 9 u L 0 d l w 6 R u Z G V y d G V y I F R 5 c C 5 7 Q l J B L D I 4 f S Z x d W 9 0 O y w m c X V v d D t T Z W N 0 a W 9 u M S 9 h b m 5 1 Y W x f Y 2 V t Z W 5 0 X 3 B y b 2 R 1 Y 3 R p b 2 4 v R 2 X D p G 5 k Z X J 0 Z X I g V H l w L n t W R 0 I s M j l 9 J n F 1 b 3 Q 7 L C Z x d W 9 0 O 1 N l Y 3 R p b 2 4 x L 2 F u b n V h b F 9 j Z W 1 l b n R f c H J v Z H V j d G l v b i 9 H Z c O k b m R l c n R l c i B U e X A u e 0 J S T i w z M H 0 m c X V v d D s s J n F 1 b 3 Q 7 U 2 V j d G l v b j E v Y W 5 u d W F s X 2 N l b W V u d F 9 w c m 9 k d W N 0 a W 9 u L 0 d l w 6 R u Z G V y d G V y I F R 5 c C 5 7 Q k d S L D M x f S Z x d W 9 0 O y w m c X V v d D t T Z W N 0 a W 9 u M S 9 h b m 5 1 Y W x f Y 2 V t Z W 5 0 X 3 B y b 2 R 1 Y 3 R p b 2 4 v R 2 X D p G 5 k Z X J 0 Z X I g V H l w L n t C R k E s M z J 9 J n F 1 b 3 Q 7 L C Z x d W 9 0 O 1 N l Y 3 R p b 2 4 x L 2 F u b n V h b F 9 j Z W 1 l b n R f c H J v Z H V j d G l v b i 9 H Z c O k b m R l c n R l c i B U e X A u e 0 J E S S w z M 3 0 m c X V v d D s s J n F 1 b 3 Q 7 U 2 V j d G l v b j E v Y W 5 u d W F s X 2 N l b W V u d F 9 w c m 9 k d W N 0 a W 9 u L 0 d l w 6 R u Z G V y d G V y I F R 5 c C 5 7 S 0 h N L D M 0 f S Z x d W 9 0 O y w m c X V v d D t T Z W N 0 a W 9 u M S 9 h b m 5 1 Y W x f Y 2 V t Z W 5 0 X 3 B y b 2 R 1 Y 3 R p b 2 4 v R 2 X D p G 5 k Z X J 0 Z X I g V H l w L n t D Q U 4 s M z V 9 J n F 1 b 3 Q 7 L C Z x d W 9 0 O 1 N l Y 3 R p b 2 4 x L 2 F u b n V h b F 9 j Z W 1 l b n R f c H J v Z H V j d G l v b i 9 H Z c O k b m R l c n R l c i B U e X A u e 0 N Q V i w z N n 0 m c X V v d D s s J n F 1 b 3 Q 7 U 2 V j d G l v b j E v Y W 5 u d W F s X 2 N l b W V u d F 9 w c m 9 k d W N 0 a W 9 u L 0 d l w 6 R u Z G V y d G V y I F R 5 c C 5 7 Q 1 l N L D M 3 f S Z x d W 9 0 O y w m c X V v d D t T Z W N 0 a W 9 u M S 9 h b m 5 1 Y W x f Y 2 V t Z W 5 0 X 3 B y b 2 R 1 Y 3 R p b 2 4 v R 2 X D p G 5 k Z X J 0 Z X I g V H l w L n t D Q U Y s M z h 9 J n F 1 b 3 Q 7 L C Z x d W 9 0 O 1 N l Y 3 R p b 2 4 x L 2 F u b n V h b F 9 j Z W 1 l b n R f c H J v Z H V j d G l v b i 9 H Z c O k b m R l c n R l c i B U e X A u e 1 R D R C w z O X 0 m c X V v d D s s J n F 1 b 3 Q 7 U 2 V j d G l v b j E v Y W 5 u d W F s X 2 N l b W V u d F 9 w c m 9 k d W N 0 a W 9 u L 0 d l w 6 R u Z G V y d G V y I F R 5 c C 5 7 Q 0 h M L D Q w f S Z x d W 9 0 O y w m c X V v d D t T Z W N 0 a W 9 u M S 9 h b m 5 1 Y W x f Y 2 V t Z W 5 0 X 3 B y b 2 R 1 Y 3 R p b 2 4 v R 2 X D p G 5 k Z X J 0 Z X I g V H l w L n t D S E 4 s N D F 9 J n F 1 b 3 Q 7 L C Z x d W 9 0 O 1 N l Y 3 R p b 2 4 x L 2 F u b n V h b F 9 j Z W 1 l b n R f c H J v Z H V j d G l v b i 9 H Z c O k b m R l c n R l c i B U e X A u e 0 N Y U i w 0 M n 0 m c X V v d D s s J n F 1 b 3 Q 7 U 2 V j d G l v b j E v Y W 5 u d W F s X 2 N l b W V u d F 9 w c m 9 k d W N 0 a W 9 u L 0 d l w 6 R u Z G V y d G V y I F R 5 c C 5 7 Q 0 9 M L D Q z f S Z x d W 9 0 O y w m c X V v d D t T Z W N 0 a W 9 u M S 9 h b m 5 1 Y W x f Y 2 V t Z W 5 0 X 3 B y b 2 R 1 Y 3 R p b 2 4 v R 2 X D p G 5 k Z X J 0 Z X I g V H l w L n t D T 0 0 s N D R 9 J n F 1 b 3 Q 7 L C Z x d W 9 0 O 1 N l Y 3 R p b 2 4 x L 2 F u b n V h b F 9 j Z W 1 l b n R f c H J v Z H V j d G l v b i 9 H Z c O k b m R l c n R l c i B U e X A u e 0 N P R y w 0 N X 0 m c X V v d D s s J n F 1 b 3 Q 7 U 2 V j d G l v b j E v Y W 5 u d W F s X 2 N l b W V u d F 9 w c m 9 k d W N 0 a W 9 u L 0 d l w 6 R u Z G V y d G V y I F R 5 c C 5 7 Q 0 9 L L D Q 2 f S Z x d W 9 0 O y w m c X V v d D t T Z W N 0 a W 9 u M S 9 h b m 5 1 Y W x f Y 2 V t Z W 5 0 X 3 B y b 2 R 1 Y 3 R p b 2 4 v R 2 X D p G 5 k Z X J 0 Z X I g V H l w L n t D U k k s N D d 9 J n F 1 b 3 Q 7 L C Z x d W 9 0 O 1 N l Y 3 R p b 2 4 x L 2 F u b n V h b F 9 j Z W 1 l b n R f c H J v Z H V j d G l v b i 9 H Z c O k b m R l c n R l c i B U e X A u e 0 N J V i w 0 O H 0 m c X V v d D s s J n F 1 b 3 Q 7 U 2 V j d G l v b j E v Y W 5 u d W F s X 2 N l b W V u d F 9 w c m 9 k d W N 0 a W 9 u L 0 d l w 6 R u Z G V y d G V y I F R 5 c C 5 7 S F J W L D Q 5 f S Z x d W 9 0 O y w m c X V v d D t T Z W N 0 a W 9 u M S 9 h b m 5 1 Y W x f Y 2 V t Z W 5 0 X 3 B y b 2 R 1 Y 3 R p b 2 4 v R 2 X D p G 5 k Z X J 0 Z X I g V H l w L n t D V U I s N T B 9 J n F 1 b 3 Q 7 L C Z x d W 9 0 O 1 N l Y 3 R p b 2 4 x L 2 F u b n V h b F 9 j Z W 1 l b n R f c H J v Z H V j d G l v b i 9 H Z c O k b m R l c n R l c i B U e X A u e 0 N V V y w 1 M X 0 m c X V v d D s s J n F 1 b 3 Q 7 U 2 V j d G l v b j E v Y W 5 u d W F s X 2 N l b W V u d F 9 w c m 9 k d W N 0 a W 9 u L 0 d l w 6 R u Z G V y d G V y I F R 5 c C 5 7 Q 1 l Q L D U y f S Z x d W 9 0 O y w m c X V v d D t T Z W N 0 a W 9 u M S 9 h b m 5 1 Y W x f Y 2 V t Z W 5 0 X 3 B y b 2 R 1 Y 3 R p b 2 4 v R 2 X D p G 5 k Z X J 0 Z X I g V H l w L n t D W k U s N T N 9 J n F 1 b 3 Q 7 L C Z x d W 9 0 O 1 N l Y 3 R p b 2 4 x L 2 F u b n V h b F 9 j Z W 1 l b n R f c H J v Z H V j d G l v b i 9 H Z c O k b m R l c n R l c i B U e X A u e 0 N T S y w 1 N H 0 m c X V v d D s s J n F 1 b 3 Q 7 U 2 V j d G l v b j E v Y W 5 u d W F s X 2 N l b W V u d F 9 w c m 9 k d W N 0 a W 9 u L 0 d l w 6 R u Z G V y d G V y I F R 5 c C 5 7 U F J L L D U 1 f S Z x d W 9 0 O y w m c X V v d D t T Z W N 0 a W 9 u M S 9 h b m 5 1 Y W x f Y 2 V t Z W 5 0 X 3 B y b 2 R 1 Y 3 R p b 2 4 v R 2 X D p G 5 k Z X J 0 Z X I g V H l w L n t D T 0 Q s N T Z 9 J n F 1 b 3 Q 7 L C Z x d W 9 0 O 1 N l Y 3 R p b 2 4 x L 2 F u b n V h b F 9 j Z W 1 l b n R f c H J v Z H V j d G l v b i 9 H Z c O k b m R l c n R l c i B U e X A u e 1 Z E U i w 1 N 3 0 m c X V v d D s s J n F 1 b 3 Q 7 U 2 V j d G l v b j E v Y W 5 u d W F s X 2 N l b W V u d F 9 w c m 9 k d W N 0 a W 9 u L 0 d l w 6 R u Z G V y d G V y I F R 5 c C 5 7 R E 5 L L D U 4 f S Z x d W 9 0 O y w m c X V v d D t T Z W N 0 a W 9 u M S 9 h b m 5 1 Y W x f Y 2 V t Z W 5 0 X 3 B y b 2 R 1 Y 3 R p b 2 4 v R 2 X D p G 5 k Z X J 0 Z X I g V H l w L n t E S k k s N T l 9 J n F 1 b 3 Q 7 L C Z x d W 9 0 O 1 N l Y 3 R p b 2 4 x L 2 F u b n V h b F 9 j Z W 1 l b n R f c H J v Z H V j d G l v b i 9 H Z c O k b m R l c n R l c i B U e X A u e 0 R N Q S w 2 M H 0 m c X V v d D s s J n F 1 b 3 Q 7 U 2 V j d G l v b j E v Y W 5 u d W F s X 2 N l b W V u d F 9 w c m 9 k d W N 0 a W 9 u L 0 d l w 6 R u Z G V y d G V y I F R 5 c C 5 7 R E 9 N L D Y x f S Z x d W 9 0 O y w m c X V v d D t T Z W N 0 a W 9 u M S 9 h b m 5 1 Y W x f Y 2 V t Z W 5 0 X 3 B y b 2 R 1 Y 3 R p b 2 4 v R 2 X D p G 5 k Z X J 0 Z X I g V H l w L n t F Y X N 0 I F x 1 M D A y N i B X Z X N 0 I F B h a 2 l z d G F u L D Y y f S Z x d W 9 0 O y w m c X V v d D t T Z W N 0 a W 9 u M S 9 h b m 5 1 Y W x f Y 2 V t Z W 5 0 X 3 B y b 2 R 1 Y 3 R p b 2 4 v R 2 X D p G 5 k Z X J 0 Z X I g V H l w L n t F Q 1 U s N j N 9 J n F 1 b 3 Q 7 L C Z x d W 9 0 O 1 N l Y 3 R p b 2 4 x L 2 F u b n V h b F 9 j Z W 1 l b n R f c H J v Z H V j d G l v b i 9 H Z c O k b m R l c n R l c i B U e X A u e 0 V H W S w 2 N H 0 m c X V v d D s s J n F 1 b 3 Q 7 U 2 V j d G l v b j E v Y W 5 u d W F s X 2 N l b W V u d F 9 w c m 9 k d W N 0 a W 9 u L 0 d l w 6 R u Z G V y d G V y I F R 5 c C 5 7 U 0 x W L D Y 1 f S Z x d W 9 0 O y w m c X V v d D t T Z W N 0 a W 9 u M S 9 h b m 5 1 Y W x f Y 2 V t Z W 5 0 X 3 B y b 2 R 1 Y 3 R p b 2 4 v R 2 X D p G 5 k Z X J 0 Z X I g V H l w L n t H T l E s N j Z 9 J n F 1 b 3 Q 7 L C Z x d W 9 0 O 1 N l Y 3 R p b 2 4 x L 2 F u b n V h b F 9 j Z W 1 l b n R f c H J v Z H V j d G l v b i 9 H Z c O k b m R l c n R l c i B U e X A u e 0 V S S S w 2 N 3 0 m c X V v d D s s J n F 1 b 3 Q 7 U 2 V j d G l v b j E v Y W 5 u d W F s X 2 N l b W V u d F 9 w c m 9 k d W N 0 a W 9 u L 0 d l w 6 R u Z G V y d G V y I F R 5 c C 5 7 R V N U L D Y 4 f S Z x d W 9 0 O y w m c X V v d D t T Z W N 0 a W 9 u M S 9 h b m 5 1 Y W x f Y 2 V t Z W 5 0 X 3 B y b 2 R 1 Y 3 R p b 2 4 v R 2 X D p G 5 k Z X J 0 Z X I g V H l w L n t F V E g s N j l 9 J n F 1 b 3 Q 7 L C Z x d W 9 0 O 1 N l Y 3 R p b 2 4 x L 2 F u b n V h b F 9 j Z W 1 l b n R f c H J v Z H V j d G l v b i 9 H Z c O k b m R l c n R l c i B U e X A u e 0 Z S T y w 3 M H 0 m c X V v d D s s J n F 1 b 3 Q 7 U 2 V j d G l v b j E v Y W 5 u d W F s X 2 N l b W V u d F 9 w c m 9 k d W N 0 a W 9 u L 0 d l w 6 R u Z G V y d G V y I F R 5 c C 5 7 R k x L L D c x f S Z x d W 9 0 O y w m c X V v d D t T Z W N 0 a W 9 u M S 9 h b m 5 1 Y W x f Y 2 V t Z W 5 0 X 3 B y b 2 R 1 Y 3 R p b 2 4 v R 2 X D p G 5 k Z X J 0 Z X I g V H l w L n t E R V c s N z J 9 J n F 1 b 3 Q 7 L C Z x d W 9 0 O 1 N l Y 3 R p b 2 4 x L 2 F u b n V h b F 9 j Z W 1 l b n R f c H J v Z H V j d G l v b i 9 H Z c O k b m R l c n R l c i B U e X A u e 0 Z T T S w 3 M 3 0 m c X V v d D s s J n F 1 b 3 Q 7 U 2 V j d G l v b j E v Y W 5 u d W F s X 2 N l b W V u d F 9 w c m 9 k d W N 0 a W 9 u L 0 d l w 6 R u Z G V y d G V y I F R 5 c C 5 7 R m V k Z X J h d G l v b i B v Z i B N Y W x h e W E t U 2 l u Z 2 F w b 3 J l L D c 0 f S Z x d W 9 0 O y w m c X V v d D t T Z W N 0 a W 9 u M S 9 h b m 5 1 Y W x f Y 2 V t Z W 5 0 X 3 B y b 2 R 1 Y 3 R p b 2 4 v R 2 X D p G 5 k Z X J 0 Z X I g V H l w L n t G S k k s N z V 9 J n F 1 b 3 Q 7 L C Z x d W 9 0 O 1 N l Y 3 R p b 2 4 x L 2 F u b n V h b F 9 j Z W 1 l b n R f c H J v Z H V j d G l v b i 9 H Z c O k b m R l c n R l c i B U e X A u e 0 Z J T i w 3 N n 0 m c X V v d D s s J n F 1 b 3 Q 7 U 2 V j d G l v b j E v Y W 5 u d W F s X 2 N l b W V u d F 9 w c m 9 k d W N 0 a W 9 u L 0 d l w 6 R u Z G V y d G V y I F R 5 c C 5 7 W U 1 E L D c 3 f S Z x d W 9 0 O y w m c X V v d D t T Z W N 0 a W 9 u M S 9 h b m 5 1 Y W x f Y 2 V t Z W 5 0 X 3 B y b 2 R 1 Y 3 R p b 2 4 v R 2 X D p G 5 k Z X J 0 Z X I g V H l w L n t E R F I s N z h 9 J n F 1 b 3 Q 7 L C Z x d W 9 0 O 1 N l Y 3 R p b 2 4 x L 2 F u b n V h b F 9 j Z W 1 l b n R f c H J v Z H V j d G l v b i 9 H Z c O k b m R l c n R l c i B U e X A u e 1 B D W i w 3 O X 0 m c X V v d D s s J n F 1 b 3 Q 7 U 2 V j d G l v b j E v Y W 5 u d W F s X 2 N l b W V u d F 9 w c m 9 k d W N 0 a W 9 u L 0 d l w 6 R u Z G V y d G V y I F R 5 c C 5 7 R k 9 S T U V S I F l F T U V O L D g w f S Z x d W 9 0 O y w m c X V v d D t T Z W N 0 a W 9 u M S 9 h b m 5 1 Y W x f Y 2 V t Z W 5 0 X 3 B y b 2 R 1 Y 3 R p b 2 4 v R 2 X D p G 5 k Z X J 0 Z X I g V H l w L n t G U k E s O D F 9 J n F 1 b 3 Q 7 L C Z x d W 9 0 O 1 N l Y 3 R p b 2 4 x L 2 F u b n V h b F 9 j Z W 1 l b n R f c H J v Z H V j d G l v b i 9 H Z c O k b m R l c n R l c i B U e X A u e 0 Z y Z W 5 j a C B F c X V h d G 9 y a W F s I E F m c m l j Y S w 4 M n 0 m c X V v d D s s J n F 1 b 3 Q 7 U 2 V j d G l v b j E v Y W 5 u d W F s X 2 N l b W V u d F 9 w c m 9 k d W N 0 a W 9 u L 0 d l w 6 R u Z G V y d G V y I F R 5 c C 5 7 R 1 V G L D g z f S Z x d W 9 0 O y w m c X V v d D t T Z W N 0 a W 9 u M S 9 h b m 5 1 Y W x f Y 2 V t Z W 5 0 X 3 B y b 2 R 1 Y 3 R p b 2 4 v R 2 X D p G 5 k Z X J 0 Z X I g V H l w L n t G c m V u Y 2 g g S W 5 k b y 1 D a G l u Y S w 4 N H 0 m c X V v d D s s J n F 1 b 3 Q 7 U 2 V j d G l v b j E v Y W 5 u d W F s X 2 N l b W V u d F 9 w c m 9 k d W N 0 a W 9 u L 0 d l w 6 R u Z G V y d G V y I F R 5 c C 5 7 U F l G L D g 1 f S Z x d W 9 0 O y w m c X V v d D t T Z W N 0 a W 9 u M S 9 h b m 5 1 Y W x f Y 2 V t Z W 5 0 X 3 B y b 2 R 1 Y 3 R p b 2 4 v R 2 X D p G 5 k Z X J 0 Z X I g V H l w L n t G c m V u Y 2 g g V 2 V z d C B B Z n J p Y 2 E s O D Z 9 J n F 1 b 3 Q 7 L C Z x d W 9 0 O 1 N l Y 3 R p b 2 4 x L 2 F u b n V h b F 9 j Z W 1 l b n R f c H J v Z H V j d G l v b i 9 H Z c O k b m R l c n R l c i B U e X A u e 0 d B Q i w 4 N 3 0 m c X V v d D s s J n F 1 b 3 Q 7 U 2 V j d G l v b j E v Y W 5 u d W F s X 2 N l b W V u d F 9 w c m 9 k d W N 0 a W 9 u L 0 d l w 6 R u Z G V y d G V y I F R 5 c C 5 7 R 0 1 C L D g 4 f S Z x d W 9 0 O y w m c X V v d D t T Z W N 0 a W 9 u M S 9 h b m 5 1 Y W x f Y 2 V t Z W 5 0 X 3 B y b 2 R 1 Y 3 R p b 2 4 v R 2 X D p G 5 k Z X J 0 Z X I g V H l w L n t H R U 8 s O D l 9 J n F 1 b 3 Q 7 L C Z x d W 9 0 O 1 N l Y 3 R p b 2 4 x L 2 F u b n V h b F 9 j Z W 1 l b n R f c H J v Z H V j d G l v b i 9 H Z c O k b m R l c n R l c i B U e X A u e 0 R F V S w 5 M H 0 m c X V v d D s s J n F 1 b 3 Q 7 U 2 V j d G l v b j E v Y W 5 u d W F s X 2 N l b W V u d F 9 w c m 9 k d W N 0 a W 9 u L 0 d l w 6 R u Z G V y d G V y I F R 5 c C 5 7 R 0 h B L D k x f S Z x d W 9 0 O y w m c X V v d D t T Z W N 0 a W 9 u M S 9 h b m 5 1 Y W x f Y 2 V t Z W 5 0 X 3 B y b 2 R 1 Y 3 R p b 2 4 v R 2 X D p G 5 k Z X J 0 Z X I g V H l w L n t H S U I s O T J 9 J n F 1 b 3 Q 7 L C Z x d W 9 0 O 1 N l Y 3 R p b 2 4 x L 2 F u b n V h b F 9 j Z W 1 l b n R f c H J v Z H V j d G l v b i 9 H Z c O k b m R l c n R l c i B U e X A u e 0 d S Q y w 5 M 3 0 m c X V v d D s s J n F 1 b 3 Q 7 U 2 V j d G l v b j E v Y W 5 u d W F s X 2 N l b W V u d F 9 w c m 9 k d W N 0 a W 9 u L 0 d l w 6 R u Z G V y d G V y I F R 5 c C 5 7 R 1 J M L D k 0 f S Z x d W 9 0 O y w m c X V v d D t T Z W N 0 a W 9 u M S 9 h b m 5 1 Y W x f Y 2 V t Z W 5 0 X 3 B y b 2 R 1 Y 3 R p b 2 4 v R 2 X D p G 5 k Z X J 0 Z X I g V H l w L n t H U k Q s O T V 9 J n F 1 b 3 Q 7 L C Z x d W 9 0 O 1 N l Y 3 R p b 2 4 x L 2 F u b n V h b F 9 j Z W 1 l b n R f c H J v Z H V j d G l v b i 9 H Z c O k b m R l c n R l c i B U e X A u e 0 d M U C w 5 N n 0 m c X V v d D s s J n F 1 b 3 Q 7 U 2 V j d G l v b j E v Y W 5 u d W F s X 2 N l b W V u d F 9 w c m 9 k d W N 0 a W 9 u L 0 d l w 6 R u Z G V y d G V y I F R 5 c C 5 7 R 1 R N L D k 3 f S Z x d W 9 0 O y w m c X V v d D t T Z W N 0 a W 9 u M S 9 h b m 5 1 Y W x f Y 2 V t Z W 5 0 X 3 B y b 2 R 1 Y 3 R p b 2 4 v R 2 X D p G 5 k Z X J 0 Z X I g V H l w L n t H S U 4 s O T h 9 J n F 1 b 3 Q 7 L C Z x d W 9 0 O 1 N l Y 3 R p b 2 4 x L 2 F u b n V h b F 9 j Z W 1 l b n R f c H J v Z H V j d G l v b i 9 H Z c O k b m R l c n R l c i B U e X A u e 0 d O Q i w 5 O X 0 m c X V v d D s s J n F 1 b 3 Q 7 U 2 V j d G l v b j E v Y W 5 u d W F s X 2 N l b W V u d F 9 w c m 9 k d W N 0 a W 9 u L 0 d l w 6 R u Z G V y d G V y I F R 5 c C 5 7 R 1 V Z L D E w M H 0 m c X V v d D s s J n F 1 b 3 Q 7 U 2 V j d G l v b j E v Y W 5 u d W F s X 2 N l b W V u d F 9 w c m 9 k d W N 0 a W 9 u L 0 d l w 6 R u Z G V y d G V y I F R 5 c C 5 7 S F R J L D E w M X 0 m c X V v d D s s J n F 1 b 3 Q 7 U 2 V j d G l v b j E v Y W 5 u d W F s X 2 N l b W V u d F 9 w c m 9 k d W N 0 a W 9 u L 0 d l w 6 R u Z G V y d G V y I F R 5 c C 5 7 S E 5 E L D E w M n 0 m c X V v d D s s J n F 1 b 3 Q 7 U 2 V j d G l v b j E v Y W 5 u d W F s X 2 N l b W V u d F 9 w c m 9 k d W N 0 a W 9 u L 0 d l w 6 R u Z G V y d G V y I F R 5 c C 5 7 S E t H L D E w M 3 0 m c X V v d D s s J n F 1 b 3 Q 7 U 2 V j d G l v b j E v Y W 5 u d W F s X 2 N l b W V u d F 9 w c m 9 k d W N 0 a W 9 u L 0 d l w 6 R u Z G V y d G V y I F R 5 c C 5 7 S F V O L D E w N H 0 m c X V v d D s s J n F 1 b 3 Q 7 U 2 V j d G l v b j E v Y W 5 u d W F s X 2 N l b W V u d F 9 w c m 9 k d W N 0 a W 9 u L 0 d l w 6 R u Z G V y d G V y I F R 5 c C 5 7 S V N M L D E w N X 0 m c X V v d D s s J n F 1 b 3 Q 7 U 2 V j d G l v b j E v Y W 5 u d W F s X 2 N l b W V u d F 9 w c m 9 k d W N 0 a W 9 u L 0 d l w 6 R u Z G V y d G V y I F R 5 c C 5 7 S U 5 E L D E w N n 0 m c X V v d D s s J n F 1 b 3 Q 7 U 2 V j d G l v b j E v Y W 5 u d W F s X 2 N l b W V u d F 9 w c m 9 k d W N 0 a W 9 u L 0 d l w 6 R u Z G V y d G V y I F R 5 c C 5 7 S U R O L D E w N 3 0 m c X V v d D s s J n F 1 b 3 Q 7 U 2 V j d G l v b j E v Y W 5 u d W F s X 2 N l b W V u d F 9 w c m 9 k d W N 0 a W 9 u L 0 d l w 6 R u Z G V y d G V y I F R 5 c C 5 7 S V J R L D E w O H 0 m c X V v d D s s J n F 1 b 3 Q 7 U 2 V j d G l v b j E v Y W 5 u d W F s X 2 N l b W V u d F 9 w c m 9 k d W N 0 a W 9 u L 0 d l w 6 R u Z G V y d G V y I F R 5 c C 5 7 S V J M L D E w O X 0 m c X V v d D s s J n F 1 b 3 Q 7 U 2 V j d G l v b j E v Y W 5 u d W F s X 2 N l b W V u d F 9 w c m 9 k d W N 0 a W 9 u L 0 d l w 6 R u Z G V y d G V y I F R 5 c C 5 7 S V J O L D E x M H 0 m c X V v d D s s J n F 1 b 3 Q 7 U 2 V j d G l v b j E v Y W 5 u d W F s X 2 N l b W V u d F 9 w c m 9 k d W N 0 a W 9 u L 0 d l w 6 R u Z G V y d G V y I F R 5 c C 5 7 S V N S L D E x M X 0 m c X V v d D s s J n F 1 b 3 Q 7 U 2 V j d G l v b j E v Y W 5 u d W F s X 2 N l b W V u d F 9 w c m 9 k d W N 0 a W 9 u L 0 d l w 6 R u Z G V y d G V y I F R 5 c C 5 7 S V R B L D E x M n 0 m c X V v d D s s J n F 1 b 3 Q 7 U 2 V j d G l v b j E v Y W 5 u d W F s X 2 N l b W V u d F 9 w c m 9 k d W N 0 a W 9 u L 0 d l w 6 R u Z G V y d G V y I F R 5 c C 5 7 S k F N L D E x M 3 0 m c X V v d D s s J n F 1 b 3 Q 7 U 2 V j d G l v b j E v Y W 5 u d W F s X 2 N l b W V u d F 9 w c m 9 k d W N 0 a W 9 u L 0 d l w 6 R u Z G V y d G V y I F R 5 c C 5 7 S l B O L D E x N H 0 m c X V v d D s s J n F 1 b 3 Q 7 U 2 V j d G l v b j E v Y W 5 u d W F s X 2 N l b W V u d F 9 w c m 9 k d W N 0 a W 9 u L 0 d l w 6 R u Z G V y d G V y I F R 5 c C 5 7 S m F w Y W 4 g K E V 4 Y 2 x 1 Z G l u Z y B U a G U g U n V 5 d W t 1 I E l z b G F u Z H M p L D E x N X 0 m c X V v d D s s J n F 1 b 3 Q 7 U 2 V j d G l v b j E v Y W 5 u d W F s X 2 N l b W V u d F 9 w c m 9 k d W N 0 a W 9 u L 0 d l w 6 R u Z G V y d G V y I F R 5 c C 5 7 S k 9 S L D E x N n 0 m c X V v d D s s J n F 1 b 3 Q 7 U 2 V j d G l v b j E v Y W 5 u d W F s X 2 N l b W V u d F 9 w c m 9 k d W N 0 a W 9 u L 0 d l w 6 R u Z G V y d G V y I F R 5 c C 5 7 S 0 F a L D E x N 3 0 m c X V v d D s s J n F 1 b 3 Q 7 U 2 V j d G l v b j E v Y W 5 u d W F s X 2 N l b W V u d F 9 w c m 9 k d W N 0 a W 9 u L 0 d l w 6 R u Z G V y d G V y I F R 5 c C 5 7 S 0 V O L D E x O H 0 m c X V v d D s s J n F 1 b 3 Q 7 U 2 V j d G l v b j E v Y W 5 u d W F s X 2 N l b W V u d F 9 w c m 9 k d W N 0 a W 9 u L 0 d l w 6 R u Z G V y d G V y I F R 5 c C 5 7 S 0 l S L D E x O X 0 m c X V v d D s s J n F 1 b 3 Q 7 U 2 V j d G l v b j E v Y W 5 u d W F s X 2 N l b W V u d F 9 w c m 9 k d W N 0 a W 9 u L 0 d l w 6 R u Z G V y d G V y I F R 5 c C 5 7 S 1 N W L D E y M H 0 m c X V v d D s s J n F 1 b 3 Q 7 U 2 V j d G l v b j E v Y W 5 u d W F s X 2 N l b W V u d F 9 w c m 9 k d W N 0 a W 9 u L 0 d l w 6 R u Z G V y d G V y I F R 5 c C 5 7 S 1 d U L D E y M X 0 m c X V v d D s s J n F 1 b 3 Q 7 U 2 V j d G l v b j E v Y W 5 u d W F s X 2 N l b W V u d F 9 w c m 9 k d W N 0 a W 9 u L 0 d l w 6 R u Z G V y d G V y I F R 5 c C 5 7 S 3 V 3 Y W l 0 a S B P a W w g R m l y Z X M s M T I y f S Z x d W 9 0 O y w m c X V v d D t T Z W N 0 a W 9 u M S 9 h b m 5 1 Y W x f Y 2 V t Z W 5 0 X 3 B y b 2 R 1 Y 3 R p b 2 4 v R 2 X D p G 5 k Z X J 0 Z X I g V H l w L n t L R 1 o s M T I z f S Z x d W 9 0 O y w m c X V v d D t T Z W N 0 a W 9 u M S 9 h b m 5 1 Y W x f Y 2 V t Z W 5 0 X 3 B y b 2 R 1 Y 3 R p b 2 4 v R 2 X D p G 5 k Z X J 0 Z X I g V H l w L n t M Q U 8 s M T I 0 f S Z x d W 9 0 O y w m c X V v d D t T Z W N 0 a W 9 u M S 9 h b m 5 1 Y W x f Y 2 V t Z W 5 0 X 3 B y b 2 R 1 Y 3 R p b 2 4 v R 2 X D p G 5 k Z X J 0 Z X I g V H l w L n t M V k E s M T I 1 f S Z x d W 9 0 O y w m c X V v d D t T Z W N 0 a W 9 u M S 9 h b m 5 1 Y W x f Y 2 V t Z W 5 0 X 3 B y b 2 R 1 Y 3 R p b 2 4 v R 2 X D p G 5 k Z X J 0 Z X I g V H l w L n t M Q k 4 s M T I 2 f S Z x d W 9 0 O y w m c X V v d D t T Z W N 0 a W 9 u M S 9 h b m 5 1 Y W x f Y 2 V t Z W 5 0 X 3 B y b 2 R 1 Y 3 R p b 2 4 v R 2 X D p G 5 k Z X J 0 Z X I g V H l w L n t M Z W V 3 Y X J k I E l z b G F u Z H M s M T I 3 f S Z x d W 9 0 O y w m c X V v d D t T Z W N 0 a W 9 u M S 9 h b m 5 1 Y W x f Y 2 V t Z W 5 0 X 3 B y b 2 R 1 Y 3 R p b 2 4 v R 2 X D p G 5 k Z X J 0 Z X I g V H l w L n t M U 0 8 s M T I 4 f S Z x d W 9 0 O y w m c X V v d D t T Z W N 0 a W 9 u M S 9 h b m 5 1 Y W x f Y 2 V t Z W 5 0 X 3 B y b 2 R 1 Y 3 R p b 2 4 v R 2 X D p G 5 k Z X J 0 Z X I g V H l w L n t M Q l I s M T I 5 f S Z x d W 9 0 O y w m c X V v d D t T Z W N 0 a W 9 u M S 9 h b m 5 1 Y W x f Y 2 V t Z W 5 0 X 3 B y b 2 R 1 Y 3 R p b 2 4 v R 2 X D p G 5 k Z X J 0 Z X I g V H l w L n t M Q l k s M T M w f S Z x d W 9 0 O y w m c X V v d D t T Z W N 0 a W 9 u M S 9 h b m 5 1 Y W x f Y 2 V t Z W 5 0 X 3 B y b 2 R 1 Y 3 R p b 2 4 v R 2 X D p G 5 k Z X J 0 Z X I g V H l w L n t M S U U s M T M x f S Z x d W 9 0 O y w m c X V v d D t T Z W N 0 a W 9 u M S 9 h b m 5 1 Y W x f Y 2 V t Z W 5 0 X 3 B y b 2 R 1 Y 3 R p b 2 4 v R 2 X D p G 5 k Z X J 0 Z X I g V H l w L n t M V F U s M T M y f S Z x d W 9 0 O y w m c X V v d D t T Z W N 0 a W 9 u M S 9 h b m 5 1 Y W x f Y 2 V t Z W 5 0 X 3 B y b 2 R 1 Y 3 R p b 2 4 v R 2 X D p G 5 k Z X J 0 Z X I g V H l w L n t M V V g s M T M z f S Z x d W 9 0 O y w m c X V v d D t T Z W N 0 a W 9 u M S 9 h b m 5 1 Y W x f Y 2 V t Z W 5 0 X 3 B y b 2 R 1 Y 3 R p b 2 4 v R 2 X D p G 5 k Z X J 0 Z X I g V H l w L n t N Q U M s M T M 0 f S Z x d W 9 0 O y w m c X V v d D t T Z W N 0 a W 9 u M S 9 h b m 5 1 Y W x f Y 2 V t Z W 5 0 X 3 B y b 2 R 1 Y 3 R p b 2 4 v R 2 X D p G 5 k Z X J 0 Z X I g V H l w L n t N S 0 Q s M T M 1 f S Z x d W 9 0 O y w m c X V v d D t T Z W N 0 a W 9 u M S 9 h b m 5 1 Y W x f Y 2 V t Z W 5 0 X 3 B y b 2 R 1 Y 3 R p b 2 4 v R 2 X D p G 5 k Z X J 0 Z X I g V H l w L n t N R E c s M T M 2 f S Z x d W 9 0 O y w m c X V v d D t T Z W N 0 a W 9 u M S 9 h b m 5 1 Y W x f Y 2 V t Z W 5 0 X 3 B y b 2 R 1 Y 3 R p b 2 4 v R 2 X D p G 5 k Z X J 0 Z X I g V H l w L n t N V 0 k s M T M 3 f S Z x d W 9 0 O y w m c X V v d D t T Z W N 0 a W 9 u M S 9 h b m 5 1 Y W x f Y 2 V t Z W 5 0 X 3 B y b 2 R 1 Y 3 R p b 2 4 v R 2 X D p G 5 k Z X J 0 Z X I g V H l w L n t N W V M s M T M 4 f S Z x d W 9 0 O y w m c X V v d D t T Z W N 0 a W 9 u M S 9 h b m 5 1 Y W x f Y 2 V t Z W 5 0 X 3 B y b 2 R 1 Y 3 R p b 2 4 v R 2 X D p G 5 k Z X J 0 Z X I g V H l w L n t N R F Y s M T M 5 f S Z x d W 9 0 O y w m c X V v d D t T Z W N 0 a W 9 u M S 9 h b m 5 1 Y W x f Y 2 V t Z W 5 0 X 3 B y b 2 R 1 Y 3 R p b 2 4 v R 2 X D p G 5 k Z X J 0 Z X I g V H l w L n t N T E k s M T Q w f S Z x d W 9 0 O y w m c X V v d D t T Z W N 0 a W 9 u M S 9 h b m 5 1 Y W x f Y 2 V t Z W 5 0 X 3 B y b 2 R 1 Y 3 R p b 2 4 v R 2 X D p G 5 k Z X J 0 Z X I g V H l w L n t N T F Q s M T Q x f S Z x d W 9 0 O y w m c X V v d D t T Z W N 0 a W 9 u M S 9 h b m 5 1 Y W x f Y 2 V t Z W 5 0 X 3 B y b 2 R 1 Y 3 R p b 2 4 v R 2 X D p G 5 k Z X J 0 Z X I g V H l w L n t N S E w s M T Q y f S Z x d W 9 0 O y w m c X V v d D t T Z W N 0 a W 9 u M S 9 h b m 5 1 Y W x f Y 2 V t Z W 5 0 X 3 B y b 2 R 1 Y 3 R p b 2 4 v R 2 X D p G 5 k Z X J 0 Z X I g V H l w L n t N V F E s M T Q z f S Z x d W 9 0 O y w m c X V v d D t T Z W N 0 a W 9 u M S 9 h b m 5 1 Y W x f Y 2 V t Z W 5 0 X 3 B y b 2 R 1 Y 3 R p b 2 4 v R 2 X D p G 5 k Z X J 0 Z X I g V H l w L n t N U l Q s M T Q 0 f S Z x d W 9 0 O y w m c X V v d D t T Z W N 0 a W 9 u M S 9 h b m 5 1 Y W x f Y 2 V t Z W 5 0 X 3 B y b 2 R 1 Y 3 R p b 2 4 v R 2 X D p G 5 k Z X J 0 Z X I g V H l w L n t N V V M s M T Q 1 f S Z x d W 9 0 O y w m c X V v d D t T Z W N 0 a W 9 u M S 9 h b m 5 1 Y W x f Y 2 V t Z W 5 0 X 3 B y b 2 R 1 Y 3 R p b 2 4 v R 2 X D p G 5 k Z X J 0 Z X I g V H l w L n t N R V g s M T Q 2 f S Z x d W 9 0 O y w m c X V v d D t T Z W N 0 a W 9 u M S 9 h b m 5 1 Y W x f Y 2 V t Z W 5 0 X 3 B y b 2 R 1 Y 3 R p b 2 4 v R 2 X D p G 5 k Z X J 0 Z X I g V H l w L n t N T k c s M T Q 3 f S Z x d W 9 0 O y w m c X V v d D t T Z W N 0 a W 9 u M S 9 h b m 5 1 Y W x f Y 2 V t Z W 5 0 X 3 B y b 2 R 1 Y 3 R p b 2 4 v R 2 X D p G 5 k Z X J 0 Z X I g V H l w L n t N T k U s M T Q 4 f S Z x d W 9 0 O y w m c X V v d D t T Z W N 0 a W 9 u M S 9 h b m 5 1 Y W x f Y 2 V t Z W 5 0 X 3 B y b 2 R 1 Y 3 R p b 2 4 v R 2 X D p G 5 k Z X J 0 Z X I g V H l w L n t N U 1 I s M T Q 5 f S Z x d W 9 0 O y w m c X V v d D t T Z W N 0 a W 9 u M S 9 h b m 5 1 Y W x f Y 2 V t Z W 5 0 X 3 B y b 2 R 1 Y 3 R p b 2 4 v R 2 X D p G 5 k Z X J 0 Z X I g V H l w L n t N Q V I s M T U w f S Z x d W 9 0 O y w m c X V v d D t T Z W N 0 a W 9 u M S 9 h b m 5 1 Y W x f Y 2 V t Z W 5 0 X 3 B y b 2 R 1 Y 3 R p b 2 4 v R 2 X D p G 5 k Z X J 0 Z X I g V H l w L n t N T 1 o s M T U x f S Z x d W 9 0 O y w m c X V v d D t T Z W N 0 a W 9 u M S 9 h b m 5 1 Y W x f Y 2 V t Z W 5 0 X 3 B y b 2 R 1 Y 3 R p b 2 4 v R 2 X D p G 5 k Z X J 0 Z X I g V H l w L n t N T V I s M T U y f S Z x d W 9 0 O y w m c X V v d D t T Z W N 0 a W 9 u M S 9 h b m 5 1 Y W x f Y 2 V t Z W 5 0 X 3 B y b 2 R 1 Y 3 R p b 2 4 v R 2 X D p G 5 k Z X J 0 Z X I g V H l w L n t O Q U 0 s M T U z f S Z x d W 9 0 O y w m c X V v d D t T Z W N 0 a W 9 u M S 9 h b m 5 1 Y W x f Y 2 V t Z W 5 0 X 3 B y b 2 R 1 Y 3 R p b 2 4 v R 2 X D p G 5 k Z X J 0 Z X I g V H l w L n t O U l U s M T U 0 f S Z x d W 9 0 O y w m c X V v d D t T Z W N 0 a W 9 u M S 9 h b m 5 1 Y W x f Y 2 V t Z W 5 0 X 3 B y b 2 R 1 Y 3 R p b 2 4 v R 2 X D p G 5 k Z X J 0 Z X I g V H l w L n t O U E w s M T U 1 f S Z x d W 9 0 O y w m c X V v d D t T Z W N 0 a W 9 u M S 9 h b m 5 1 Y W x f Y 2 V t Z W 5 0 X 3 B y b 2 R 1 Y 3 R p b 2 4 v R 2 X D p G 5 k Z X J 0 Z X I g V H l w L n t B T l Q s M T U 2 f S Z x d W 9 0 O y w m c X V v d D t T Z W N 0 a W 9 u M S 9 h b m 5 1 Y W x f Y 2 V t Z W 5 0 X 3 B y b 2 R 1 Y 3 R p b 2 4 v R 2 X D p G 5 k Z X J 0 Z X I g V H l w L n t O Z X R o Z X J s Y W 5 k I E F u d G l s b G V z I G F u Z C B B c n V i Y S w x N T d 9 J n F 1 b 3 Q 7 L C Z x d W 9 0 O 1 N l Y 3 R p b 2 4 x L 2 F u b n V h b F 9 j Z W 1 l b n R f c H J v Z H V j d G l v b i 9 H Z c O k b m R l c n R l c i B U e X A u e 0 5 M R C w x N T h 9 J n F 1 b 3 Q 7 L C Z x d W 9 0 O 1 N l Y 3 R p b 2 4 x L 2 F u b n V h b F 9 j Z W 1 l b n R f c H J v Z H V j d G l v b i 9 H Z c O k b m R l c n R l c i B U e X A u e 0 5 D T C w x N T l 9 J n F 1 b 3 Q 7 L C Z x d W 9 0 O 1 N l Y 3 R p b 2 4 x L 2 F u b n V h b F 9 j Z W 1 l b n R f c H J v Z H V j d G l v b i 9 H Z c O k b m R l c n R l c i B U e X A u e 0 5 a T C w x N j B 9 J n F 1 b 3 Q 7 L C Z x d W 9 0 O 1 N l Y 3 R p b 2 4 x L 2 F u b n V h b F 9 j Z W 1 l b n R f c H J v Z H V j d G l v b i 9 H Z c O k b m R l c n R l c i B U e X A u e 0 5 J Q y w x N j F 9 J n F 1 b 3 Q 7 L C Z x d W 9 0 O 1 N l Y 3 R p b 2 4 x L 2 F u b n V h b F 9 j Z W 1 l b n R f c H J v Z H V j d G l v b i 9 H Z c O k b m R l c n R l c i B U e X A u e 0 5 F U i w x N j J 9 J n F 1 b 3 Q 7 L C Z x d W 9 0 O 1 N l Y 3 R p b 2 4 x L 2 F u b n V h b F 9 j Z W 1 l b n R f c H J v Z H V j d G l v b i 9 H Z c O k b m R l c n R l c i B U e X A u e 0 5 H Q S w x N j N 9 J n F 1 b 3 Q 7 L C Z x d W 9 0 O 1 N l Y 3 R p b 2 4 x L 2 F u b n V h b F 9 j Z W 1 l b n R f c H J v Z H V j d G l v b i 9 H Z c O k b m R l c n R l c i B U e X A u e 0 5 J V S w x N j R 9 J n F 1 b 3 Q 7 L C Z x d W 9 0 O 1 N l Y 3 R p b 2 4 x L 2 F u b n V h b F 9 j Z W 1 l b n R f c H J v Z H V j d G l v b i 9 H Z c O k b m R l c n R l c i B U e X A u e 0 5 P U i w x N j V 9 J n F 1 b 3 Q 7 L C Z x d W 9 0 O 1 N l Y 3 R p b 2 4 x L 2 F u b n V h b F 9 j Z W 1 l b n R f c H J v Z H V j d G l v b i 9 H Z c O k b m R l c n R l c i B U e X A u e 1 B T R S w x N j Z 9 J n F 1 b 3 Q 7 L C Z x d W 9 0 O 1 N l Y 3 R p b 2 4 x L 2 F u b n V h b F 9 j Z W 1 l b n R f c H J v Z H V j d G l v b i 9 H Z c O k b m R l c n R l c i B U e X A u e 0 9 N T i w x N j d 9 J n F 1 b 3 Q 7 L C Z x d W 9 0 O 1 N l Y 3 R p b 2 4 x L 2 F u b n V h b F 9 j Z W 1 l b n R f c H J v Z H V j d G l v b i 9 H Z c O k b m R l c n R l c i B U e X A u e 1 B h Y 2 l m a W M g S X N s Y W 5 k c y A o U G F s Y X U p L D E 2 O H 0 m c X V v d D s s J n F 1 b 3 Q 7 U 2 V j d G l v b j E v Y W 5 u d W F s X 2 N l b W V u d F 9 w c m 9 k d W N 0 a W 9 u L 0 d l w 6 R u Z G V y d G V y I F R 5 c C 5 7 U E F L L D E 2 O X 0 m c X V v d D s s J n F 1 b 3 Q 7 U 2 V j d G l v b j E v Y W 5 u d W F s X 2 N l b W V u d F 9 w c m 9 k d W N 0 a W 9 u L 0 d l w 6 R u Z G V y d G V y I F R 5 c C 5 7 U E x X L D E 3 M H 0 m c X V v d D s s J n F 1 b 3 Q 7 U 2 V j d G l v b j E v Y W 5 u d W F s X 2 N l b W V u d F 9 w c m 9 k d W N 0 a W 9 u L 0 d l w 6 R u Z G V y d G V y I F R 5 c C 5 7 U E F O L D E 3 M X 0 m c X V v d D s s J n F 1 b 3 Q 7 U 2 V j d G l v b j E v Y W 5 u d W F s X 2 N l b W V u d F 9 w c m 9 k d W N 0 a W 9 u L 0 d l w 6 R u Z G V y d G V y I F R 5 c C 5 7 U E 5 H L D E 3 M n 0 m c X V v d D s s J n F 1 b 3 Q 7 U 2 V j d G l v b j E v Y W 5 u d W F s X 2 N l b W V u d F 9 w c m 9 k d W N 0 a W 9 u L 0 d l w 6 R u Z G V y d G V y I F R 5 c C 5 7 U F J Z L D E 3 M 3 0 m c X V v d D s s J n F 1 b 3 Q 7 U 2 V j d G l v b j E v Y W 5 u d W F s X 2 N l b W V u d F 9 w c m 9 k d W N 0 a W 9 u L 0 d l w 6 R u Z G V y d G V y I F R 5 c C 5 7 U G V u a W 5 z d W x h c i B N Y W x h e X N p Y S w x N z R 9 J n F 1 b 3 Q 7 L C Z x d W 9 0 O 1 N l Y 3 R p b 2 4 x L 2 F u b n V h b F 9 j Z W 1 l b n R f c H J v Z H V j d G l v b i 9 H Z c O k b m R l c n R l c i B U e X A u e 1 B F U i w x N z V 9 J n F 1 b 3 Q 7 L C Z x d W 9 0 O 1 N l Y 3 R p b 2 4 x L 2 F u b n V h b F 9 j Z W 1 l b n R f c H J v Z H V j d G l v b i 9 H Z c O k b m R l c n R l c i B U e X A u e 1 B I T C w x N z Z 9 J n F 1 b 3 Q 7 L C Z x d W 9 0 O 1 N l Y 3 R p b 2 4 x L 2 F u b n V h b F 9 j Z W 1 l b n R f c H J v Z H V j d G l v b i 9 H Z c O k b m R l c n R l c i B U e X A u e 0 J P T C w x N z d 9 J n F 1 b 3 Q 7 L C Z x d W 9 0 O 1 N l Y 3 R p b 2 4 x L 2 F u b n V h b F 9 j Z W 1 l b n R f c H J v Z H V j d G l v b i 9 H Z c O k b m R l c n R l c i B U e X A u e 1 B P T C w x N z h 9 J n F 1 b 3 Q 7 L C Z x d W 9 0 O 1 N l Y 3 R p b 2 4 x L 2 F u b n V h b F 9 j Z W 1 l b n R f c H J v Z H V j d G l v b i 9 H Z c O k b m R l c n R l c i B U e X A u e 1 B S V C w x N z l 9 J n F 1 b 3 Q 7 L C Z x d W 9 0 O 1 N l Y 3 R p b 2 4 x L 2 F u b n V h b F 9 j Z W 1 l b n R f c H J v Z H V j d G l v b i 9 H Z c O k b m R l c n R l c i B U e X A u e 1 B S S S w x O D B 9 J n F 1 b 3 Q 7 L C Z x d W 9 0 O 1 N l Y 3 R p b 2 4 x L 2 F u b n V h b F 9 j Z W 1 l b n R f c H J v Z H V j d G l v b i 9 H Z c O k b m R l c n R l c i B U e X A u e 1 F B V C w x O D F 9 J n F 1 b 3 Q 7 L C Z x d W 9 0 O 1 N l Y 3 R p b 2 4 x L 2 F u b n V h b F 9 j Z W 1 l b n R f c H J v Z H V j d G l v b i 9 H Z c O k b m R l c n R l c i B U e X A u e 0 N N U i w x O D J 9 J n F 1 b 3 Q 7 L C Z x d W 9 0 O 1 N l Y 3 R p b 2 4 x L 2 F u b n V h b F 9 j Z W 1 l b n R f c H J v Z H V j d G l v b i 9 H Z c O k b m R l c n R l c i B U e X A u e 0 t P U i w x O D N 9 J n F 1 b 3 Q 7 L C Z x d W 9 0 O 1 N l Y 3 R p b 2 4 x L 2 F u b n V h b F 9 j Z W 1 l b n R f c H J v Z H V j d G l v b i 9 H Z c O k b m R l c n R l c i B U e X A u e 0 1 E Q S w x O D R 9 J n F 1 b 3 Q 7 L C Z x d W 9 0 O 1 N l Y 3 R p b 2 4 x L 2 F u b n V h b F 9 j Z W 1 l b n R f c H J v Z H V j d G l v b i 9 H Z c O k b m R l c n R l c i B U e X A u e 1 N T R C w x O D V 9 J n F 1 b 3 Q 7 L C Z x d W 9 0 O 1 N l Y 3 R p b 2 4 x L 2 F u b n V h b F 9 j Z W 1 l b n R f c H J v Z H V j d G l v b i 9 H Z c O k b m R l c n R l c i B U e X A u e 1 J l c H V i b G l j I G 9 m I F N v d X R o I F Z p Z X R u Y W 0 s M T g 2 f S Z x d W 9 0 O y w m c X V v d D t T Z W N 0 a W 9 u M S 9 h b m 5 1 Y W x f Y 2 V t Z W 5 0 X 3 B y b 2 R 1 Y 3 R p b 2 4 v R 2 X D p G 5 k Z X J 0 Z X I g V H l w L n t S R V B V Q k x J Q y B P R i B T V U R B T i w x O D d 9 J n F 1 b 3 Q 7 L C Z x d W 9 0 O 1 N l Y 3 R p b 2 4 x L 2 F u b n V h b F 9 j Z W 1 l b n R f c H J v Z H V j d G l v b i 9 H Z c O k b m R l c n R l c i B U e X A u e 1 J F V S w x O D h 9 J n F 1 b 3 Q 7 L C Z x d W 9 0 O 1 N l Y 3 R p b 2 4 x L 2 F u b n V h b F 9 j Z W 1 l b n R f c H J v Z H V j d G l v b i 9 H Z c O k b m R l c n R l c i B U e X A u e 1 J o b 2 R l c 2 l h L U 5 5 Y X N h b G F u Z C w x O D l 9 J n F 1 b 3 Q 7 L C Z x d W 9 0 O 1 N l Y 3 R p b 2 4 x L 2 F u b n V h b F 9 j Z W 1 l b n R f c H J v Z H V j d G l v b i 9 H Z c O k b m R l c n R l c i B U e X A u e 1 J P V S w x O T B 9 J n F 1 b 3 Q 7 L C Z x d W 9 0 O 1 N l Y 3 R p b 2 4 x L 2 F u b n V h b F 9 j Z W 1 l b n R f c H J v Z H V j d G l v b i 9 H Z c O k b m R l c n R l c i B U e X A u e 1 J V U y w x O T F 9 J n F 1 b 3 Q 7 L C Z x d W 9 0 O 1 N l Y 3 R p b 2 4 x L 2 F u b n V h b F 9 j Z W 1 l b n R f c H J v Z H V j d G l v b i 9 H Z c O k b m R l c n R l c i B U e X A u e 1 J X Q S w x O T J 9 J n F 1 b 3 Q 7 L C Z x d W 9 0 O 1 N l Y 3 R p b 2 4 x L 2 F u b n V h b F 9 j Z W 1 l b n R f c H J v Z H V j d G l v b i 9 H Z c O k b m R l c n R l c i B U e X A u e 1 J 3 Y W 5 k Y S 1 V c n V u Z G k s M T k z f S Z x d W 9 0 O y w m c X V v d D t T Z W N 0 a W 9 u M S 9 h b m 5 1 Y W x f Y 2 V t Z W 5 0 X 3 B y b 2 R 1 Y 3 R p b 2 4 v R 2 X D p G 5 k Z X J 0 Z X I g V H l w L n t S e X V r e X U g S X N s Y W 5 k c y w x O T R 9 J n F 1 b 3 Q 7 L C Z x d W 9 0 O 1 N l Y 3 R p b 2 4 x L 2 F u b n V h b F 9 j Z W 1 l b n R f c H J v Z H V j d G l v b i 9 H Z c O k b m R l c n R l c i B U e X A u e 1 N h Y m F o L D E 5 N X 0 m c X V v d D s s J n F 1 b 3 Q 7 U 2 V j d G l v b j E v Y W 5 u d W F s X 2 N l b W V u d F 9 w c m 9 k d W N 0 a W 9 u L 0 d l w 6 R u Z G V y d G V y I F R 5 c C 5 7 U 0 h O L D E 5 N n 0 m c X V v d D s s J n F 1 b 3 Q 7 U 2 V j d G l v b j E v Y W 5 u d W F s X 2 N l b W V u d F 9 w c m 9 k d W N 0 a W 9 u L 0 d l w 6 R u Z G V y d G V y I F R 5 c C 5 7 T E N B L D E 5 N 3 0 m c X V v d D s s J n F 1 b 3 Q 7 U 2 V j d G l v b j E v Y W 5 u d W F s X 2 N l b W V u d F 9 w c m 9 k d W N 0 a W 9 u L 0 d l w 6 R u Z G V y d G V y I F R 5 c C 5 7 U 1 h N L D E 5 O H 0 m c X V v d D s s J n F 1 b 3 Q 7 U 2 V j d G l v b j E v Y W 5 u d W F s X 2 N l b W V u d F 9 w c m 9 k d W N 0 a W 9 u L 0 d l w 6 R u Z G V y d G V y I F R 5 c C 5 7 V 1 N N L D E 5 O X 0 m c X V v d D s s J n F 1 b 3 Q 7 U 2 V j d G l v b j E v Y W 5 u d W F s X 2 N l b W V u d F 9 w c m 9 k d W N 0 a W 9 u L 0 d l w 6 R u Z G V y d G V y I F R 5 c C 5 7 U 1 R Q L D I w M H 0 m c X V v d D s s J n F 1 b 3 Q 7 U 2 V j d G l v b j E v Y W 5 u d W F s X 2 N l b W V u d F 9 w c m 9 k d W N 0 a W 9 u L 0 d l w 6 R u Z G V y d G V y I F R 5 c C 5 7 U 2 F y Y X d h a y w y M D F 9 J n F 1 b 3 Q 7 L C Z x d W 9 0 O 1 N l Y 3 R p b 2 4 x L 2 F u b n V h b F 9 j Z W 1 l b n R f c H J v Z H V j d G l v b i 9 H Z c O k b m R l c n R l c i B U e X A u e 1 N B V S w y M D J 9 J n F 1 b 3 Q 7 L C Z x d W 9 0 O 1 N l Y 3 R p b 2 4 x L 2 F u b n V h b F 9 j Z W 1 l b n R f c H J v Z H V j d G l v b i 9 H Z c O k b m R l c n R l c i B U e X A u e 1 N F T i w y M D N 9 J n F 1 b 3 Q 7 L C Z x d W 9 0 O 1 N l Y 3 R p b 2 4 x L 2 F u b n V h b F 9 j Z W 1 l b n R f c H J v Z H V j d G l v b i 9 H Z c O k b m R l c n R l c i B U e X A u e 1 N S Q i w y M D R 9 J n F 1 b 3 Q 7 L C Z x d W 9 0 O 1 N l Y 3 R p b 2 4 x L 2 F u b n V h b F 9 j Z W 1 l b n R f c H J v Z H V j d G l v b i 9 H Z c O k b m R l c n R l c i B U e X A u e 1 N Z Q y w y M D V 9 J n F 1 b 3 Q 7 L C Z x d W 9 0 O 1 N l Y 3 R p b 2 4 x L 2 F u b n V h b F 9 j Z W 1 l b n R f c H J v Z H V j d G l v b i 9 H Z c O k b m R l c n R l c i B U e X A u e 1 N M R S w y M D Z 9 J n F 1 b 3 Q 7 L C Z x d W 9 0 O 1 N l Y 3 R p b 2 4 x L 2 F u b n V h b F 9 j Z W 1 l b n R f c H J v Z H V j d G l v b i 9 H Z c O k b m R l c n R l c i B U e X A u e 1 N H U C w y M D d 9 J n F 1 b 3 Q 7 L C Z x d W 9 0 O 1 N l Y 3 R p b 2 4 x L 2 F u b n V h b F 9 j Z W 1 l b n R f c H J v Z H V j d G l v b i 9 H Z c O k b m R l c n R l c i B U e X A u e 1 N W S y w y M D h 9 J n F 1 b 3 Q 7 L C Z x d W 9 0 O 1 N l Y 3 R p b 2 4 x L 2 F u b n V h b F 9 j Z W 1 l b n R f c H J v Z H V j d G l v b i 9 H Z c O k b m R l c n R l c i B U e X A u e 1 N W T i w y M D l 9 J n F 1 b 3 Q 7 L C Z x d W 9 0 O 1 N l Y 3 R p b 2 4 x L 2 F u b n V h b F 9 j Z W 1 l b n R f c H J v Z H V j d G l v b i 9 H Z c O k b m R l c n R l c i B U e X A u e 1 N M Q i w y M T B 9 J n F 1 b 3 Q 7 L C Z x d W 9 0 O 1 N l Y 3 R p b 2 4 x L 2 F u b n V h b F 9 j Z W 1 l b n R f c H J v Z H V j d G l v b i 9 H Z c O k b m R l c n R l c i B U e X A u e 1 N P T S w y M T F 9 J n F 1 b 3 Q 7 L C Z x d W 9 0 O 1 N l Y 3 R p b 2 4 x L 2 F u b n V h b F 9 j Z W 1 l b n R f c H J v Z H V j d G l v b i 9 H Z c O k b m R l c n R l c i B U e X A u e 1 p B R i w y M T J 9 J n F 1 b 3 Q 7 L C Z x d W 9 0 O 1 N l Y 3 R p b 2 4 x L 2 F u b n V h b F 9 j Z W 1 l b n R f c H J v Z H V j d G l v b i 9 H Z c O k b m R l c n R l c i B U e X A u e 0 V T U C w y M T N 9 J n F 1 b 3 Q 7 L C Z x d W 9 0 O 1 N l Y 3 R p b 2 4 x L 2 F u b n V h b F 9 j Z W 1 l b n R f c H J v Z H V j d G l v b i 9 H Z c O k b m R l c n R l c i B U e X A u e 0 x L Q S w y M T R 9 J n F 1 b 3 Q 7 L C Z x d W 9 0 O 1 N l Y 3 R p b 2 4 x L 2 F u b n V h b F 9 j Z W 1 l b n R f c H J v Z H V j d G l v b i 9 H Z c O k b m R l c n R l c i B U e X A u e 0 t O Q S w y M T V 9 J n F 1 b 3 Q 7 L C Z x d W 9 0 O 1 N l Y 3 R p b 2 4 x L 2 F u b n V h b F 9 j Z W 1 l b n R f c H J v Z H V j d G l v b i 9 H Z c O k b m R l c n R l c i B U e X A u e 0 t O Q V 8 x L D I x N n 0 m c X V v d D s s J n F 1 b 3 Q 7 U 2 V j d G l v b j E v Y W 5 u d W F s X 2 N l b W V u d F 9 w c m 9 k d W N 0 a W 9 u L 0 d l w 6 R u Z G V y d G V y I F R 5 c C 5 7 U 1 B N L D I x N 3 0 m c X V v d D s s J n F 1 b 3 Q 7 U 2 V j d G l v b j E v Y W 5 u d W F s X 2 N l b W V u d F 9 w c m 9 k d W N 0 a W 9 u L 0 d l w 6 R u Z G V y d G V y I F R 5 c C 5 7 V k N U L D I x O H 0 m c X V v d D s s J n F 1 b 3 Q 7 U 2 V j d G l v b j E v Y W 5 u d W F s X 2 N l b W V u d F 9 w c m 9 k d W N 0 a W 9 u L 0 d l w 6 R u Z G V y d G V y I F R 5 c C 5 7 U 1 V E Q U 4 s M j E 5 f S Z x d W 9 0 O y w m c X V v d D t T Z W N 0 a W 9 u M S 9 h b m 5 1 Y W x f Y 2 V t Z W 5 0 X 3 B y b 2 R 1 Y 3 R p b 2 4 v R 2 X D p G 5 k Z X J 0 Z X I g V H l w L n t T V V I s M j I w f S Z x d W 9 0 O y w m c X V v d D t T Z W N 0 a W 9 u M S 9 h b m 5 1 Y W x f Y 2 V t Z W 5 0 X 3 B y b 2 R 1 Y 3 R p b 2 4 v R 2 X D p G 5 k Z X J 0 Z X I g V H l w L n t T V 1 o s M j I x f S Z x d W 9 0 O y w m c X V v d D t T Z W N 0 a W 9 u M S 9 h b m 5 1 Y W x f Y 2 V t Z W 5 0 X 3 B y b 2 R 1 Y 3 R p b 2 4 v R 2 X D p G 5 k Z X J 0 Z X I g V H l w L n t T V 0 U s M j I y f S Z x d W 9 0 O y w m c X V v d D t T Z W N 0 a W 9 u M S 9 h b m 5 1 Y W x f Y 2 V t Z W 5 0 X 3 B y b 2 R 1 Y 3 R p b 2 4 v R 2 X D p G 5 k Z X J 0 Z X I g V H l w L n t D S E U s M j I z f S Z x d W 9 0 O y w m c X V v d D t T Z W N 0 a W 9 u M S 9 h b m 5 1 Y W x f Y 2 V t Z W 5 0 X 3 B y b 2 R 1 Y 3 R p b 2 4 v R 2 X D p G 5 k Z X J 0 Z X I g V H l w L n t T W V I s M j I 0 f S Z x d W 9 0 O y w m c X V v d D t T Z W N 0 a W 9 u M S 9 h b m 5 1 Y W x f Y 2 V t Z W 5 0 X 3 B y b 2 R 1 Y 3 R p b 2 4 v R 2 X D p G 5 k Z X J 0 Z X I g V H l w L n t U V 0 4 s M j I 1 f S Z x d W 9 0 O y w m c X V v d D t T Z W N 0 a W 9 u M S 9 h b m 5 1 Y W x f Y 2 V t Z W 5 0 X 3 B y b 2 R 1 Y 3 R p b 2 4 v R 2 X D p G 5 k Z X J 0 Z X I g V H l w L n t U S k s s M j I 2 f S Z x d W 9 0 O y w m c X V v d D t T Z W N 0 a W 9 u M S 9 h b m 5 1 Y W x f Y 2 V t Z W 5 0 X 3 B y b 2 R 1 Y 3 R p b 2 4 v R 2 X D p G 5 k Z X J 0 Z X I g V H l w L n t U Y W 5 n Y W 5 5 a W t h L D I y N 3 0 m c X V v d D s s J n F 1 b 3 Q 7 U 2 V j d G l v b j E v Y W 5 u d W F s X 2 N l b W V u d F 9 w c m 9 k d W N 0 a W 9 u L 0 d l w 6 R u Z G V y d G V y I F R 5 c C 5 7 V E h B L D I y O H 0 m c X V v d D s s J n F 1 b 3 Q 7 U 2 V j d G l v b j E v Y W 5 u d W F s X 2 N l b W V u d F 9 w c m 9 k d W N 0 a W 9 u L 0 d l w 6 R u Z G V y d G V y I F R 5 c C 5 7 V E x T L D I y O X 0 m c X V v d D s s J n F 1 b 3 Q 7 U 2 V j d G l v b j E v Y W 5 u d W F s X 2 N l b W V u d F 9 w c m 9 k d W N 0 a W 9 u L 0 d l w 6 R u Z G V y d G V y I F R 5 c C 5 7 V E d P L D I z M H 0 m c X V v d D s s J n F 1 b 3 Q 7 U 2 V j d G l v b j E v Y W 5 u d W F s X 2 N l b W V u d F 9 w c m 9 k d W N 0 a W 9 u L 0 d l w 6 R u Z G V y d G V y I F R 5 c C 5 7 V E 9 O L D I z M X 0 m c X V v d D s s J n F 1 b 3 Q 7 U 2 V j d G l v b j E v Y W 5 u d W F s X 2 N l b W V u d F 9 w c m 9 k d W N 0 a W 9 u L 0 d l w 6 R u Z G V y d G V y I F R 5 c C 5 7 V F R P L D I z M n 0 m c X V v d D s s J n F 1 b 3 Q 7 U 2 V j d G l v b j E v Y W 5 u d W F s X 2 N l b W V u d F 9 w c m 9 k d W N 0 a W 9 u L 0 d l w 6 R u Z G V y d G V y I F R 5 c C 5 7 V F V O L D I z M 3 0 m c X V v d D s s J n F 1 b 3 Q 7 U 2 V j d G l v b j E v Y W 5 u d W F s X 2 N l b W V u d F 9 w c m 9 k d W N 0 a W 9 u L 0 d l w 6 R u Z G V y d G V y I F R 5 c C 5 7 V F V S L D I z N H 0 m c X V v d D s s J n F 1 b 3 Q 7 U 2 V j d G l v b j E v Y W 5 u d W F s X 2 N l b W V u d F 9 w c m 9 k d W N 0 a W 9 u L 0 d l w 6 R u Z G V y d G V y I F R 5 c C 5 7 V E t N L D I z N X 0 m c X V v d D s s J n F 1 b 3 Q 7 U 2 V j d G l v b j E v Y W 5 u d W F s X 2 N l b W V u d F 9 w c m 9 k d W N 0 a W 9 u L 0 d l w 6 R u Z G V y d G V y I F R 5 c C 5 7 V E N B L D I z N n 0 m c X V v d D s s J n F 1 b 3 Q 7 U 2 V j d G l v b j E v Y W 5 u d W F s X 2 N l b W V u d F 9 w c m 9 k d W N 0 a W 9 u L 0 d l w 6 R u Z G V y d G V y I F R 5 c C 5 7 V F V W L D I z N 3 0 m c X V v d D s s J n F 1 b 3 Q 7 U 2 V j d G l v b j E v Y W 5 u d W F s X 2 N l b W V u d F 9 w c m 9 k d W N 0 a W 9 u L 0 d l w 6 R u Z G V y d G V y I F R 5 c C 5 7 V U d B L D I z O H 0 m c X V v d D s s J n F 1 b 3 Q 7 U 2 V j d G l v b j E v Y W 5 u d W F s X 2 N l b W V u d F 9 w c m 9 k d W N 0 a W 9 u L 0 d l w 6 R u Z G V y d G V y I F R 5 c C 5 7 V U t S L D I z O X 0 m c X V v d D s s J n F 1 b 3 Q 7 U 2 V j d G l v b j E v Y W 5 u d W F s X 2 N l b W V u d F 9 w c m 9 k d W N 0 a W 9 u L 0 d l w 6 R u Z G V y d G V y I F R 5 c C 5 7 Q V J F L D I 0 M H 0 m c X V v d D s s J n F 1 b 3 Q 7 U 2 V j d G l v b j E v Y W 5 u d W F s X 2 N l b W V u d F 9 w c m 9 k d W N 0 a W 9 u L 0 d l w 6 R u Z G V y d G V y I F R 5 c C 5 7 R 0 J S L D I 0 M X 0 m c X V v d D s s J n F 1 b 3 Q 7 U 2 V j d G l v b j E v Y W 5 u d W F s X 2 N l b W V u d F 9 w c m 9 k d W N 0 a W 9 u L 0 d l w 6 R u Z G V y d G V y I F R 5 c C 5 7 V W 5 p d G V k I E t v c m V h L D I 0 M n 0 m c X V v d D s s J n F 1 b 3 Q 7 U 2 V j d G l v b j E v Y W 5 u d W F s X 2 N l b W V u d F 9 w c m 9 k d W N 0 a W 9 u L 0 d l w 6 R u Z G V y d G V y I F R 5 c C 5 7 V F p B L D I 0 M 3 0 m c X V v d D s s J n F 1 b 3 Q 7 U 2 V j d G l v b j E v Y W 5 u d W F s X 2 N l b W V u d F 9 w c m 9 k d W N 0 a W 9 u L 0 d l w 6 R u Z G V y d G V y I F R 5 c C 5 7 V V N B L D I 0 N H 0 m c X V v d D s s J n F 1 b 3 Q 7 U 2 V j d G l v b j E v Y W 5 u d W F s X 2 N l b W V u d F 9 w c m 9 k d W N 0 a W 9 u L 0 d l w 6 R u Z G V y d G V y I F R 5 c C 5 7 V V J Z L D I 0 N X 0 m c X V v d D s s J n F 1 b 3 Q 7 U 2 V j d G l v b j E v Y W 5 u d W F s X 2 N l b W V u d F 9 w c m 9 k d W N 0 a W 9 u L 0 d l w 6 R u Z G V y d G V y I F R 5 c C 5 7 U 1 V O L D I 0 N n 0 m c X V v d D s s J n F 1 b 3 Q 7 U 2 V j d G l v b j E v Y W 5 u d W F s X 2 N l b W V u d F 9 w c m 9 k d W N 0 a W 9 u L 0 d l w 6 R u Z G V y d G V y I F R 5 c C 5 7 V V p C L D I 0 N 3 0 m c X V v d D s s J n F 1 b 3 Q 7 U 2 V j d G l v b j E v Y W 5 u d W F s X 2 N l b W V u d F 9 w c m 9 k d W N 0 a W 9 u L 0 d l w 6 R u Z G V y d G V y I F R 5 c C 5 7 V l V U L D I 0 O H 0 m c X V v d D s s J n F 1 b 3 Q 7 U 2 V j d G l v b j E v Y W 5 u d W F s X 2 N l b W V u d F 9 w c m 9 k d W N 0 a W 9 u L 0 d l w 6 R u Z G V y d G V y I F R 5 c C 5 7 V k V O L D I 0 O X 0 m c X V v d D s s J n F 1 b 3 Q 7 U 2 V j d G l v b j E v Y W 5 u d W F s X 2 N l b W V u d F 9 w c m 9 k d W N 0 a W 9 u L 0 d l w 6 R u Z G V y d G V y I F R 5 c C 5 7 V k 5 N L D I 1 M H 0 m c X V v d D s s J n F 1 b 3 Q 7 U 2 V j d G l v b j E v Y W 5 u d W F s X 2 N l b W V u d F 9 w c m 9 k d W N 0 a W 9 u L 0 d l w 6 R u Z G V y d G V y I F R 5 c C 5 7 V 0 x G L D I 1 M X 0 m c X V v d D s s J n F 1 b 3 Q 7 U 2 V j d G l v b j E v Y W 5 u d W F s X 2 N l b W V u d F 9 w c m 9 k d W N 0 a W 9 u L 0 d l w 6 R u Z G V y d G V y I F R 5 c C 5 7 W U V N R U 4 s M j U y f S Z x d W 9 0 O y w m c X V v d D t T Z W N 0 a W 9 u M S 9 h b m 5 1 Y W x f Y 2 V t Z W 5 0 X 3 B y b 2 R 1 Y 3 R p b 2 4 v R 2 X D p G 5 k Z X J 0 Z X I g V H l w L n t Z V U c s M j U z f S Z x d W 9 0 O y w m c X V v d D t T Z W N 0 a W 9 u M S 9 h b m 5 1 Y W x f Y 2 V t Z W 5 0 X 3 B y b 2 R 1 Y 3 R p b 2 4 v R 2 X D p G 5 k Z X J 0 Z X I g V H l w L n t T Q 0 c s M j U 0 f S Z x d W 9 0 O y w m c X V v d D t T Z W N 0 a W 9 u M S 9 h b m 5 1 Y W x f Y 2 V t Z W 5 0 X 3 B y b 2 R 1 Y 3 R p b 2 4 v R 2 X D p G 5 k Z X J 0 Z X I g V H l w L n t a T U I s M j U 1 f S Z x d W 9 0 O y w m c X V v d D t T Z W N 0 a W 9 u M S 9 h b m 5 1 Y W x f Y 2 V t Z W 5 0 X 3 B y b 2 R 1 Y 3 R p b 2 4 v R 2 X D p G 5 k Z X J 0 Z X I g V H l w L n t a Y W 5 6 a W J h c i w y N T Z 9 J n F 1 b 3 Q 7 L C Z x d W 9 0 O 1 N l Y 3 R p b 2 4 x L 2 F u b n V h b F 9 j Z W 1 l b n R f c H J v Z H V j d G l v b i 9 H Z c O k b m R l c n R l c i B U e X A u e 1 p X R S w y N T d 9 J n F 1 b 3 Q 7 X S w m c X V v d D t D b 2 x 1 b W 5 D b 3 V u d C Z x d W 9 0 O z o y N T g s J n F 1 b 3 Q 7 S 2 V 5 Q 2 9 s d W 1 u T m F t Z X M m c X V v d D s 6 W 1 0 s J n F 1 b 3 Q 7 Q 2 9 s d W 1 u S W R l b n R p d G l l c y Z x d W 9 0 O z p b J n F 1 b 3 Q 7 U 2 V j d G l v b j E v Y W 5 u d W F s X 2 N l b W V u d F 9 w c m 9 k d W N 0 a W 9 u L 0 d l w 6 R u Z G V y d G V y I F R 5 c C 5 7 W W V h c i w w f S Z x d W 9 0 O y w m c X V v d D t T Z W N 0 a W 9 u M S 9 h b m 5 1 Y W x f Y 2 V t Z W 5 0 X 3 B y b 2 R 1 Y 3 R p b 2 4 v R 2 X D p G 5 k Z X J 0 Z X I g V H l w L n t B R k c s M X 0 m c X V v d D s s J n F 1 b 3 Q 7 U 2 V j d G l v b j E v Y W 5 u d W F s X 2 N l b W V u d F 9 w c m 9 k d W N 0 a W 9 u L 0 d l w 6 R u Z G V y d G V y I F R 5 c C 5 7 Q U x C L D J 9 J n F 1 b 3 Q 7 L C Z x d W 9 0 O 1 N l Y 3 R p b 2 4 x L 2 F u b n V h b F 9 j Z W 1 l b n R f c H J v Z H V j d G l v b i 9 H Z c O k b m R l c n R l c i B U e X A u e 0 R a Q S w z f S Z x d W 9 0 O y w m c X V v d D t T Z W N 0 a W 9 u M S 9 h b m 5 1 Y W x f Y 2 V t Z W 5 0 X 3 B y b 2 R 1 Y 3 R p b 2 4 v R 2 X D p G 5 k Z X J 0 Z X I g V H l w L n t B T k Q s N H 0 m c X V v d D s s J n F 1 b 3 Q 7 U 2 V j d G l v b j E v Y W 5 u d W F s X 2 N l b W V u d F 9 w c m 9 k d W N 0 a W 9 u L 0 d l w 6 R u Z G V y d G V y I F R 5 c C 5 7 Q U d P L D V 9 J n F 1 b 3 Q 7 L C Z x d W 9 0 O 1 N l Y 3 R p b 2 4 x L 2 F u b n V h b F 9 j Z W 1 l b n R f c H J v Z H V j d G l v b i 9 H Z c O k b m R l c n R l c i B U e X A u e 0 F J Q S w 2 f S Z x d W 9 0 O y w m c X V v d D t T Z W N 0 a W 9 u M S 9 h b m 5 1 Y W x f Y 2 V t Z W 5 0 X 3 B y b 2 R 1 Y 3 R p b 2 4 v R 2 X D p G 5 k Z X J 0 Z X I g V H l w L n t B V E E s N 3 0 m c X V v d D s s J n F 1 b 3 Q 7 U 2 V j d G l v b j E v Y W 5 u d W F s X 2 N l b W V u d F 9 w c m 9 k d W N 0 a W 9 u L 0 d l w 6 R u Z G V y d G V y I F R 5 c C 5 7 Q V R H L D h 9 J n F 1 b 3 Q 7 L C Z x d W 9 0 O 1 N l Y 3 R p b 2 4 x L 2 F u b n V h b F 9 j Z W 1 l b n R f c H J v Z H V j d G l v b i 9 H Z c O k b m R l c n R l c i B U e X A u e 0 F S R y w 5 f S Z x d W 9 0 O y w m c X V v d D t T Z W N 0 a W 9 u M S 9 h b m 5 1 Y W x f Y 2 V t Z W 5 0 X 3 B y b 2 R 1 Y 3 R p b 2 4 v R 2 X D p G 5 k Z X J 0 Z X I g V H l w L n t B U k 0 s M T B 9 J n F 1 b 3 Q 7 L C Z x d W 9 0 O 1 N l Y 3 R p b 2 4 x L 2 F u b n V h b F 9 j Z W 1 l b n R f c H J v Z H V j d G l v b i 9 H Z c O k b m R l c n R l c i B U e X A u e 0 F C V y w x M X 0 m c X V v d D s s J n F 1 b 3 Q 7 U 2 V j d G l v b j E v Y W 5 u d W F s X 2 N l b W V u d F 9 w c m 9 k d W N 0 a W 9 u L 0 d l w 6 R u Z G V y d G V y I F R 5 c C 5 7 Q V V T L D E y f S Z x d W 9 0 O y w m c X V v d D t T Z W N 0 a W 9 u M S 9 h b m 5 1 Y W x f Y 2 V t Z W 5 0 X 3 B y b 2 R 1 Y 3 R p b 2 4 v R 2 X D p G 5 k Z X J 0 Z X I g V H l w L n t B V V Q s M T N 9 J n F 1 b 3 Q 7 L C Z x d W 9 0 O 1 N l Y 3 R p b 2 4 x L 2 F u b n V h b F 9 j Z W 1 l b n R f c H J v Z H V j d G l v b i 9 H Z c O k b m R l c n R l c i B U e X A u e 0 F a R S w x N H 0 m c X V v d D s s J n F 1 b 3 Q 7 U 2 V j d G l v b j E v Y W 5 u d W F s X 2 N l b W V u d F 9 w c m 9 k d W N 0 a W 9 u L 0 d l w 6 R u Z G V y d G V y I F R 5 c C 5 7 Q k h T L D E 1 f S Z x d W 9 0 O y w m c X V v d D t T Z W N 0 a W 9 u M S 9 h b m 5 1 Y W x f Y 2 V t Z W 5 0 X 3 B y b 2 R 1 Y 3 R p b 2 4 v R 2 X D p G 5 k Z X J 0 Z X I g V H l w L n t C S F I s M T Z 9 J n F 1 b 3 Q 7 L C Z x d W 9 0 O 1 N l Y 3 R p b 2 4 x L 2 F u b n V h b F 9 j Z W 1 l b n R f c H J v Z H V j d G l v b i 9 H Z c O k b m R l c n R l c i B U e X A u e 0 J H R C w x N 3 0 m c X V v d D s s J n F 1 b 3 Q 7 U 2 V j d G l v b j E v Y W 5 u d W F s X 2 N l b W V u d F 9 w c m 9 k d W N 0 a W 9 u L 0 d l w 6 R u Z G V y d G V y I F R 5 c C 5 7 Q l J C L D E 4 f S Z x d W 9 0 O y w m c X V v d D t T Z W N 0 a W 9 u M S 9 h b m 5 1 Y W x f Y 2 V t Z W 5 0 X 3 B y b 2 R 1 Y 3 R p b 2 4 v R 2 X D p G 5 k Z X J 0 Z X I g V H l w L n t C T F I s M T l 9 J n F 1 b 3 Q 7 L C Z x d W 9 0 O 1 N l Y 3 R p b 2 4 x L 2 F u b n V h b F 9 j Z W 1 l b n R f c H J v Z H V j d G l v b i 9 H Z c O k b m R l c n R l c i B U e X A u e 0 J F T C w y M H 0 m c X V v d D s s J n F 1 b 3 Q 7 U 2 V j d G l v b j E v Y W 5 u d W F s X 2 N l b W V u d F 9 w c m 9 k d W N 0 a W 9 u L 0 d l w 6 R u Z G V y d G V y I F R 5 c C 5 7 Q k x a L D I x f S Z x d W 9 0 O y w m c X V v d D t T Z W N 0 a W 9 u M S 9 h b m 5 1 Y W x f Y 2 V t Z W 5 0 X 3 B y b 2 R 1 Y 3 R p b 2 4 v R 2 X D p G 5 k Z X J 0 Z X I g V H l w L n t C R U 4 s M j J 9 J n F 1 b 3 Q 7 L C Z x d W 9 0 O 1 N l Y 3 R p b 2 4 x L 2 F u b n V h b F 9 j Z W 1 l b n R f c H J v Z H V j d G l v b i 9 H Z c O k b m R l c n R l c i B U e X A u e 0 J N V S w y M 3 0 m c X V v d D s s J n F 1 b 3 Q 7 U 2 V j d G l v b j E v Y W 5 u d W F s X 2 N l b W V u d F 9 w c m 9 k d W N 0 a W 9 u L 0 d l w 6 R u Z G V y d G V y I F R 5 c C 5 7 Q l R O L D I 0 f S Z x d W 9 0 O y w m c X V v d D t T Z W N 0 a W 9 u M S 9 h b m 5 1 Y W x f Y 2 V t Z W 5 0 X 3 B y b 2 R 1 Y 3 R p b 2 4 v R 2 X D p G 5 k Z X J 0 Z X I g V H l w L n t C R V M s M j V 9 J n F 1 b 3 Q 7 L C Z x d W 9 0 O 1 N l Y 3 R p b 2 4 x L 2 F u b n V h b F 9 j Z W 1 l b n R f c H J v Z H V j d G l v b i 9 H Z c O k b m R l c n R l c i B U e X A u e 0 J J S C w y N n 0 m c X V v d D s s J n F 1 b 3 Q 7 U 2 V j d G l v b j E v Y W 5 u d W F s X 2 N l b W V u d F 9 w c m 9 k d W N 0 a W 9 u L 0 d l w 6 R u Z G V y d G V y I F R 5 c C 5 7 Q l d B L D I 3 f S Z x d W 9 0 O y w m c X V v d D t T Z W N 0 a W 9 u M S 9 h b m 5 1 Y W x f Y 2 V t Z W 5 0 X 3 B y b 2 R 1 Y 3 R p b 2 4 v R 2 X D p G 5 k Z X J 0 Z X I g V H l w L n t C U k E s M j h 9 J n F 1 b 3 Q 7 L C Z x d W 9 0 O 1 N l Y 3 R p b 2 4 x L 2 F u b n V h b F 9 j Z W 1 l b n R f c H J v Z H V j d G l v b i 9 H Z c O k b m R l c n R l c i B U e X A u e 1 Z H Q i w y O X 0 m c X V v d D s s J n F 1 b 3 Q 7 U 2 V j d G l v b j E v Y W 5 u d W F s X 2 N l b W V u d F 9 w c m 9 k d W N 0 a W 9 u L 0 d l w 6 R u Z G V y d G V y I F R 5 c C 5 7 Q l J O L D M w f S Z x d W 9 0 O y w m c X V v d D t T Z W N 0 a W 9 u M S 9 h b m 5 1 Y W x f Y 2 V t Z W 5 0 X 3 B y b 2 R 1 Y 3 R p b 2 4 v R 2 X D p G 5 k Z X J 0 Z X I g V H l w L n t C R 1 I s M z F 9 J n F 1 b 3 Q 7 L C Z x d W 9 0 O 1 N l Y 3 R p b 2 4 x L 2 F u b n V h b F 9 j Z W 1 l b n R f c H J v Z H V j d G l v b i 9 H Z c O k b m R l c n R l c i B U e X A u e 0 J G Q S w z M n 0 m c X V v d D s s J n F 1 b 3 Q 7 U 2 V j d G l v b j E v Y W 5 u d W F s X 2 N l b W V u d F 9 w c m 9 k d W N 0 a W 9 u L 0 d l w 6 R u Z G V y d G V y I F R 5 c C 5 7 Q k R J L D M z f S Z x d W 9 0 O y w m c X V v d D t T Z W N 0 a W 9 u M S 9 h b m 5 1 Y W x f Y 2 V t Z W 5 0 X 3 B y b 2 R 1 Y 3 R p b 2 4 v R 2 X D p G 5 k Z X J 0 Z X I g V H l w L n t L S E 0 s M z R 9 J n F 1 b 3 Q 7 L C Z x d W 9 0 O 1 N l Y 3 R p b 2 4 x L 2 F u b n V h b F 9 j Z W 1 l b n R f c H J v Z H V j d G l v b i 9 H Z c O k b m R l c n R l c i B U e X A u e 0 N B T i w z N X 0 m c X V v d D s s J n F 1 b 3 Q 7 U 2 V j d G l v b j E v Y W 5 u d W F s X 2 N l b W V u d F 9 w c m 9 k d W N 0 a W 9 u L 0 d l w 6 R u Z G V y d G V y I F R 5 c C 5 7 Q 1 B W L D M 2 f S Z x d W 9 0 O y w m c X V v d D t T Z W N 0 a W 9 u M S 9 h b m 5 1 Y W x f Y 2 V t Z W 5 0 X 3 B y b 2 R 1 Y 3 R p b 2 4 v R 2 X D p G 5 k Z X J 0 Z X I g V H l w L n t D W U 0 s M z d 9 J n F 1 b 3 Q 7 L C Z x d W 9 0 O 1 N l Y 3 R p b 2 4 x L 2 F u b n V h b F 9 j Z W 1 l b n R f c H J v Z H V j d G l v b i 9 H Z c O k b m R l c n R l c i B U e X A u e 0 N B R i w z O H 0 m c X V v d D s s J n F 1 b 3 Q 7 U 2 V j d G l v b j E v Y W 5 u d W F s X 2 N l b W V u d F 9 w c m 9 k d W N 0 a W 9 u L 0 d l w 6 R u Z G V y d G V y I F R 5 c C 5 7 V E N E L D M 5 f S Z x d W 9 0 O y w m c X V v d D t T Z W N 0 a W 9 u M S 9 h b m 5 1 Y W x f Y 2 V t Z W 5 0 X 3 B y b 2 R 1 Y 3 R p b 2 4 v R 2 X D p G 5 k Z X J 0 Z X I g V H l w L n t D S E w s N D B 9 J n F 1 b 3 Q 7 L C Z x d W 9 0 O 1 N l Y 3 R p b 2 4 x L 2 F u b n V h b F 9 j Z W 1 l b n R f c H J v Z H V j d G l v b i 9 H Z c O k b m R l c n R l c i B U e X A u e 0 N I T i w 0 M X 0 m c X V v d D s s J n F 1 b 3 Q 7 U 2 V j d G l v b j E v Y W 5 u d W F s X 2 N l b W V u d F 9 w c m 9 k d W N 0 a W 9 u L 0 d l w 6 R u Z G V y d G V y I F R 5 c C 5 7 Q 1 h S L D Q y f S Z x d W 9 0 O y w m c X V v d D t T Z W N 0 a W 9 u M S 9 h b m 5 1 Y W x f Y 2 V t Z W 5 0 X 3 B y b 2 R 1 Y 3 R p b 2 4 v R 2 X D p G 5 k Z X J 0 Z X I g V H l w L n t D T 0 w s N D N 9 J n F 1 b 3 Q 7 L C Z x d W 9 0 O 1 N l Y 3 R p b 2 4 x L 2 F u b n V h b F 9 j Z W 1 l b n R f c H J v Z H V j d G l v b i 9 H Z c O k b m R l c n R l c i B U e X A u e 0 N P T S w 0 N H 0 m c X V v d D s s J n F 1 b 3 Q 7 U 2 V j d G l v b j E v Y W 5 u d W F s X 2 N l b W V u d F 9 w c m 9 k d W N 0 a W 9 u L 0 d l w 6 R u Z G V y d G V y I F R 5 c C 5 7 Q 0 9 H L D Q 1 f S Z x d W 9 0 O y w m c X V v d D t T Z W N 0 a W 9 u M S 9 h b m 5 1 Y W x f Y 2 V t Z W 5 0 X 3 B y b 2 R 1 Y 3 R p b 2 4 v R 2 X D p G 5 k Z X J 0 Z X I g V H l w L n t D T 0 s s N D Z 9 J n F 1 b 3 Q 7 L C Z x d W 9 0 O 1 N l Y 3 R p b 2 4 x L 2 F u b n V h b F 9 j Z W 1 l b n R f c H J v Z H V j d G l v b i 9 H Z c O k b m R l c n R l c i B U e X A u e 0 N S S S w 0 N 3 0 m c X V v d D s s J n F 1 b 3 Q 7 U 2 V j d G l v b j E v Y W 5 u d W F s X 2 N l b W V u d F 9 w c m 9 k d W N 0 a W 9 u L 0 d l w 6 R u Z G V y d G V y I F R 5 c C 5 7 Q 0 l W L D Q 4 f S Z x d W 9 0 O y w m c X V v d D t T Z W N 0 a W 9 u M S 9 h b m 5 1 Y W x f Y 2 V t Z W 5 0 X 3 B y b 2 R 1 Y 3 R p b 2 4 v R 2 X D p G 5 k Z X J 0 Z X I g V H l w L n t I U l Y s N D l 9 J n F 1 b 3 Q 7 L C Z x d W 9 0 O 1 N l Y 3 R p b 2 4 x L 2 F u b n V h b F 9 j Z W 1 l b n R f c H J v Z H V j d G l v b i 9 H Z c O k b m R l c n R l c i B U e X A u e 0 N V Q i w 1 M H 0 m c X V v d D s s J n F 1 b 3 Q 7 U 2 V j d G l v b j E v Y W 5 u d W F s X 2 N l b W V u d F 9 w c m 9 k d W N 0 a W 9 u L 0 d l w 6 R u Z G V y d G V y I F R 5 c C 5 7 Q 1 V X L D U x f S Z x d W 9 0 O y w m c X V v d D t T Z W N 0 a W 9 u M S 9 h b m 5 1 Y W x f Y 2 V t Z W 5 0 X 3 B y b 2 R 1 Y 3 R p b 2 4 v R 2 X D p G 5 k Z X J 0 Z X I g V H l w L n t D W V A s N T J 9 J n F 1 b 3 Q 7 L C Z x d W 9 0 O 1 N l Y 3 R p b 2 4 x L 2 F u b n V h b F 9 j Z W 1 l b n R f c H J v Z H V j d G l v b i 9 H Z c O k b m R l c n R l c i B U e X A u e 0 N a R S w 1 M 3 0 m c X V v d D s s J n F 1 b 3 Q 7 U 2 V j d G l v b j E v Y W 5 u d W F s X 2 N l b W V u d F 9 w c m 9 k d W N 0 a W 9 u L 0 d l w 6 R u Z G V y d G V y I F R 5 c C 5 7 Q 1 N L L D U 0 f S Z x d W 9 0 O y w m c X V v d D t T Z W N 0 a W 9 u M S 9 h b m 5 1 Y W x f Y 2 V t Z W 5 0 X 3 B y b 2 R 1 Y 3 R p b 2 4 v R 2 X D p G 5 k Z X J 0 Z X I g V H l w L n t Q U k s s N T V 9 J n F 1 b 3 Q 7 L C Z x d W 9 0 O 1 N l Y 3 R p b 2 4 x L 2 F u b n V h b F 9 j Z W 1 l b n R f c H J v Z H V j d G l v b i 9 H Z c O k b m R l c n R l c i B U e X A u e 0 N P R C w 1 N n 0 m c X V v d D s s J n F 1 b 3 Q 7 U 2 V j d G l v b j E v Y W 5 u d W F s X 2 N l b W V u d F 9 w c m 9 k d W N 0 a W 9 u L 0 d l w 6 R u Z G V y d G V y I F R 5 c C 5 7 V k R S L D U 3 f S Z x d W 9 0 O y w m c X V v d D t T Z W N 0 a W 9 u M S 9 h b m 5 1 Y W x f Y 2 V t Z W 5 0 X 3 B y b 2 R 1 Y 3 R p b 2 4 v R 2 X D p G 5 k Z X J 0 Z X I g V H l w L n t E T k s s N T h 9 J n F 1 b 3 Q 7 L C Z x d W 9 0 O 1 N l Y 3 R p b 2 4 x L 2 F u b n V h b F 9 j Z W 1 l b n R f c H J v Z H V j d G l v b i 9 H Z c O k b m R l c n R l c i B U e X A u e 0 R K S S w 1 O X 0 m c X V v d D s s J n F 1 b 3 Q 7 U 2 V j d G l v b j E v Y W 5 u d W F s X 2 N l b W V u d F 9 w c m 9 k d W N 0 a W 9 u L 0 d l w 6 R u Z G V y d G V y I F R 5 c C 5 7 R E 1 B L D Y w f S Z x d W 9 0 O y w m c X V v d D t T Z W N 0 a W 9 u M S 9 h b m 5 1 Y W x f Y 2 V t Z W 5 0 X 3 B y b 2 R 1 Y 3 R p b 2 4 v R 2 X D p G 5 k Z X J 0 Z X I g V H l w L n t E T 0 0 s N j F 9 J n F 1 b 3 Q 7 L C Z x d W 9 0 O 1 N l Y 3 R p b 2 4 x L 2 F u b n V h b F 9 j Z W 1 l b n R f c H J v Z H V j d G l v b i 9 H Z c O k b m R l c n R l c i B U e X A u e 0 V h c 3 Q g X H U w M D I 2 I F d l c 3 Q g U G F r a X N 0 Y W 4 s N j J 9 J n F 1 b 3 Q 7 L C Z x d W 9 0 O 1 N l Y 3 R p b 2 4 x L 2 F u b n V h b F 9 j Z W 1 l b n R f c H J v Z H V j d G l v b i 9 H Z c O k b m R l c n R l c i B U e X A u e 0 V D V S w 2 M 3 0 m c X V v d D s s J n F 1 b 3 Q 7 U 2 V j d G l v b j E v Y W 5 u d W F s X 2 N l b W V u d F 9 w c m 9 k d W N 0 a W 9 u L 0 d l w 6 R u Z G V y d G V y I F R 5 c C 5 7 R U d Z L D Y 0 f S Z x d W 9 0 O y w m c X V v d D t T Z W N 0 a W 9 u M S 9 h b m 5 1 Y W x f Y 2 V t Z W 5 0 X 3 B y b 2 R 1 Y 3 R p b 2 4 v R 2 X D p G 5 k Z X J 0 Z X I g V H l w L n t T T F Y s N j V 9 J n F 1 b 3 Q 7 L C Z x d W 9 0 O 1 N l Y 3 R p b 2 4 x L 2 F u b n V h b F 9 j Z W 1 l b n R f c H J v Z H V j d G l v b i 9 H Z c O k b m R l c n R l c i B U e X A u e 0 d O U S w 2 N n 0 m c X V v d D s s J n F 1 b 3 Q 7 U 2 V j d G l v b j E v Y W 5 u d W F s X 2 N l b W V u d F 9 w c m 9 k d W N 0 a W 9 u L 0 d l w 6 R u Z G V y d G V y I F R 5 c C 5 7 R V J J L D Y 3 f S Z x d W 9 0 O y w m c X V v d D t T Z W N 0 a W 9 u M S 9 h b m 5 1 Y W x f Y 2 V t Z W 5 0 X 3 B y b 2 R 1 Y 3 R p b 2 4 v R 2 X D p G 5 k Z X J 0 Z X I g V H l w L n t F U 1 Q s N j h 9 J n F 1 b 3 Q 7 L C Z x d W 9 0 O 1 N l Y 3 R p b 2 4 x L 2 F u b n V h b F 9 j Z W 1 l b n R f c H J v Z H V j d G l v b i 9 H Z c O k b m R l c n R l c i B U e X A u e 0 V U S C w 2 O X 0 m c X V v d D s s J n F 1 b 3 Q 7 U 2 V j d G l v b j E v Y W 5 u d W F s X 2 N l b W V u d F 9 w c m 9 k d W N 0 a W 9 u L 0 d l w 6 R u Z G V y d G V y I F R 5 c C 5 7 R l J P L D c w f S Z x d W 9 0 O y w m c X V v d D t T Z W N 0 a W 9 u M S 9 h b m 5 1 Y W x f Y 2 V t Z W 5 0 X 3 B y b 2 R 1 Y 3 R p b 2 4 v R 2 X D p G 5 k Z X J 0 Z X I g V H l w L n t G T E s s N z F 9 J n F 1 b 3 Q 7 L C Z x d W 9 0 O 1 N l Y 3 R p b 2 4 x L 2 F u b n V h b F 9 j Z W 1 l b n R f c H J v Z H V j d G l v b i 9 H Z c O k b m R l c n R l c i B U e X A u e 0 R F V y w 3 M n 0 m c X V v d D s s J n F 1 b 3 Q 7 U 2 V j d G l v b j E v Y W 5 u d W F s X 2 N l b W V u d F 9 w c m 9 k d W N 0 a W 9 u L 0 d l w 6 R u Z G V y d G V y I F R 5 c C 5 7 R l N N L D c z f S Z x d W 9 0 O y w m c X V v d D t T Z W N 0 a W 9 u M S 9 h b m 5 1 Y W x f Y 2 V t Z W 5 0 X 3 B y b 2 R 1 Y 3 R p b 2 4 v R 2 X D p G 5 k Z X J 0 Z X I g V H l w L n t G Z W R l c m F 0 a W 9 u I G 9 m I E 1 h b G F 5 Y S 1 T a W 5 n Y X B v c m U s N z R 9 J n F 1 b 3 Q 7 L C Z x d W 9 0 O 1 N l Y 3 R p b 2 4 x L 2 F u b n V h b F 9 j Z W 1 l b n R f c H J v Z H V j d G l v b i 9 H Z c O k b m R l c n R l c i B U e X A u e 0 Z K S S w 3 N X 0 m c X V v d D s s J n F 1 b 3 Q 7 U 2 V j d G l v b j E v Y W 5 u d W F s X 2 N l b W V u d F 9 w c m 9 k d W N 0 a W 9 u L 0 d l w 6 R u Z G V y d G V y I F R 5 c C 5 7 R k l O L D c 2 f S Z x d W 9 0 O y w m c X V v d D t T Z W N 0 a W 9 u M S 9 h b m 5 1 Y W x f Y 2 V t Z W 5 0 X 3 B y b 2 R 1 Y 3 R p b 2 4 v R 2 X D p G 5 k Z X J 0 Z X I g V H l w L n t Z T U Q s N z d 9 J n F 1 b 3 Q 7 L C Z x d W 9 0 O 1 N l Y 3 R p b 2 4 x L 2 F u b n V h b F 9 j Z W 1 l b n R f c H J v Z H V j d G l v b i 9 H Z c O k b m R l c n R l c i B U e X A u e 0 R E U i w 3 O H 0 m c X V v d D s s J n F 1 b 3 Q 7 U 2 V j d G l v b j E v Y W 5 u d W F s X 2 N l b W V u d F 9 w c m 9 k d W N 0 a W 9 u L 0 d l w 6 R u Z G V y d G V y I F R 5 c C 5 7 U E N a L D c 5 f S Z x d W 9 0 O y w m c X V v d D t T Z W N 0 a W 9 u M S 9 h b m 5 1 Y W x f Y 2 V t Z W 5 0 X 3 B y b 2 R 1 Y 3 R p b 2 4 v R 2 X D p G 5 k Z X J 0 Z X I g V H l w L n t G T 1 J N R V I g W U V N R U 4 s O D B 9 J n F 1 b 3 Q 7 L C Z x d W 9 0 O 1 N l Y 3 R p b 2 4 x L 2 F u b n V h b F 9 j Z W 1 l b n R f c H J v Z H V j d G l v b i 9 H Z c O k b m R l c n R l c i B U e X A u e 0 Z S Q S w 4 M X 0 m c X V v d D s s J n F 1 b 3 Q 7 U 2 V j d G l v b j E v Y W 5 u d W F s X 2 N l b W V u d F 9 w c m 9 k d W N 0 a W 9 u L 0 d l w 6 R u Z G V y d G V y I F R 5 c C 5 7 R n J l b m N o I E V x d W F 0 b 3 J p Y W w g Q W Z y a W N h L D g y f S Z x d W 9 0 O y w m c X V v d D t T Z W N 0 a W 9 u M S 9 h b m 5 1 Y W x f Y 2 V t Z W 5 0 X 3 B y b 2 R 1 Y 3 R p b 2 4 v R 2 X D p G 5 k Z X J 0 Z X I g V H l w L n t H V U Y s O D N 9 J n F 1 b 3 Q 7 L C Z x d W 9 0 O 1 N l Y 3 R p b 2 4 x L 2 F u b n V h b F 9 j Z W 1 l b n R f c H J v Z H V j d G l v b i 9 H Z c O k b m R l c n R l c i B U e X A u e 0 Z y Z W 5 j a C B J b m R v L U N o a W 5 h L D g 0 f S Z x d W 9 0 O y w m c X V v d D t T Z W N 0 a W 9 u M S 9 h b m 5 1 Y W x f Y 2 V t Z W 5 0 X 3 B y b 2 R 1 Y 3 R p b 2 4 v R 2 X D p G 5 k Z X J 0 Z X I g V H l w L n t Q W U Y s O D V 9 J n F 1 b 3 Q 7 L C Z x d W 9 0 O 1 N l Y 3 R p b 2 4 x L 2 F u b n V h b F 9 j Z W 1 l b n R f c H J v Z H V j d G l v b i 9 H Z c O k b m R l c n R l c i B U e X A u e 0 Z y Z W 5 j a C B X Z X N 0 I E F m c m l j Y S w 4 N n 0 m c X V v d D s s J n F 1 b 3 Q 7 U 2 V j d G l v b j E v Y W 5 u d W F s X 2 N l b W V u d F 9 w c m 9 k d W N 0 a W 9 u L 0 d l w 6 R u Z G V y d G V y I F R 5 c C 5 7 R 0 F C L D g 3 f S Z x d W 9 0 O y w m c X V v d D t T Z W N 0 a W 9 u M S 9 h b m 5 1 Y W x f Y 2 V t Z W 5 0 X 3 B y b 2 R 1 Y 3 R p b 2 4 v R 2 X D p G 5 k Z X J 0 Z X I g V H l w L n t H T U I s O D h 9 J n F 1 b 3 Q 7 L C Z x d W 9 0 O 1 N l Y 3 R p b 2 4 x L 2 F u b n V h b F 9 j Z W 1 l b n R f c H J v Z H V j d G l v b i 9 H Z c O k b m R l c n R l c i B U e X A u e 0 d F T y w 4 O X 0 m c X V v d D s s J n F 1 b 3 Q 7 U 2 V j d G l v b j E v Y W 5 u d W F s X 2 N l b W V u d F 9 w c m 9 k d W N 0 a W 9 u L 0 d l w 6 R u Z G V y d G V y I F R 5 c C 5 7 R E V V L D k w f S Z x d W 9 0 O y w m c X V v d D t T Z W N 0 a W 9 u M S 9 h b m 5 1 Y W x f Y 2 V t Z W 5 0 X 3 B y b 2 R 1 Y 3 R p b 2 4 v R 2 X D p G 5 k Z X J 0 Z X I g V H l w L n t H S E E s O T F 9 J n F 1 b 3 Q 7 L C Z x d W 9 0 O 1 N l Y 3 R p b 2 4 x L 2 F u b n V h b F 9 j Z W 1 l b n R f c H J v Z H V j d G l v b i 9 H Z c O k b m R l c n R l c i B U e X A u e 0 d J Q i w 5 M n 0 m c X V v d D s s J n F 1 b 3 Q 7 U 2 V j d G l v b j E v Y W 5 u d W F s X 2 N l b W V u d F 9 w c m 9 k d W N 0 a W 9 u L 0 d l w 6 R u Z G V y d G V y I F R 5 c C 5 7 R 1 J D L D k z f S Z x d W 9 0 O y w m c X V v d D t T Z W N 0 a W 9 u M S 9 h b m 5 1 Y W x f Y 2 V t Z W 5 0 X 3 B y b 2 R 1 Y 3 R p b 2 4 v R 2 X D p G 5 k Z X J 0 Z X I g V H l w L n t H U k w s O T R 9 J n F 1 b 3 Q 7 L C Z x d W 9 0 O 1 N l Y 3 R p b 2 4 x L 2 F u b n V h b F 9 j Z W 1 l b n R f c H J v Z H V j d G l v b i 9 H Z c O k b m R l c n R l c i B U e X A u e 0 d S R C w 5 N X 0 m c X V v d D s s J n F 1 b 3 Q 7 U 2 V j d G l v b j E v Y W 5 u d W F s X 2 N l b W V u d F 9 w c m 9 k d W N 0 a W 9 u L 0 d l w 6 R u Z G V y d G V y I F R 5 c C 5 7 R 0 x Q L D k 2 f S Z x d W 9 0 O y w m c X V v d D t T Z W N 0 a W 9 u M S 9 h b m 5 1 Y W x f Y 2 V t Z W 5 0 X 3 B y b 2 R 1 Y 3 R p b 2 4 v R 2 X D p G 5 k Z X J 0 Z X I g V H l w L n t H V E 0 s O T d 9 J n F 1 b 3 Q 7 L C Z x d W 9 0 O 1 N l Y 3 R p b 2 4 x L 2 F u b n V h b F 9 j Z W 1 l b n R f c H J v Z H V j d G l v b i 9 H Z c O k b m R l c n R l c i B U e X A u e 0 d J T i w 5 O H 0 m c X V v d D s s J n F 1 b 3 Q 7 U 2 V j d G l v b j E v Y W 5 u d W F s X 2 N l b W V u d F 9 w c m 9 k d W N 0 a W 9 u L 0 d l w 6 R u Z G V y d G V y I F R 5 c C 5 7 R 0 5 C L D k 5 f S Z x d W 9 0 O y w m c X V v d D t T Z W N 0 a W 9 u M S 9 h b m 5 1 Y W x f Y 2 V t Z W 5 0 X 3 B y b 2 R 1 Y 3 R p b 2 4 v R 2 X D p G 5 k Z X J 0 Z X I g V H l w L n t H V V k s M T A w f S Z x d W 9 0 O y w m c X V v d D t T Z W N 0 a W 9 u M S 9 h b m 5 1 Y W x f Y 2 V t Z W 5 0 X 3 B y b 2 R 1 Y 3 R p b 2 4 v R 2 X D p G 5 k Z X J 0 Z X I g V H l w L n t I V E k s M T A x f S Z x d W 9 0 O y w m c X V v d D t T Z W N 0 a W 9 u M S 9 h b m 5 1 Y W x f Y 2 V t Z W 5 0 X 3 B y b 2 R 1 Y 3 R p b 2 4 v R 2 X D p G 5 k Z X J 0 Z X I g V H l w L n t I T k Q s M T A y f S Z x d W 9 0 O y w m c X V v d D t T Z W N 0 a W 9 u M S 9 h b m 5 1 Y W x f Y 2 V t Z W 5 0 X 3 B y b 2 R 1 Y 3 R p b 2 4 v R 2 X D p G 5 k Z X J 0 Z X I g V H l w L n t I S 0 c s M T A z f S Z x d W 9 0 O y w m c X V v d D t T Z W N 0 a W 9 u M S 9 h b m 5 1 Y W x f Y 2 V t Z W 5 0 X 3 B y b 2 R 1 Y 3 R p b 2 4 v R 2 X D p G 5 k Z X J 0 Z X I g V H l w L n t I V U 4 s M T A 0 f S Z x d W 9 0 O y w m c X V v d D t T Z W N 0 a W 9 u M S 9 h b m 5 1 Y W x f Y 2 V t Z W 5 0 X 3 B y b 2 R 1 Y 3 R p b 2 4 v R 2 X D p G 5 k Z X J 0 Z X I g V H l w L n t J U 0 w s M T A 1 f S Z x d W 9 0 O y w m c X V v d D t T Z W N 0 a W 9 u M S 9 h b m 5 1 Y W x f Y 2 V t Z W 5 0 X 3 B y b 2 R 1 Y 3 R p b 2 4 v R 2 X D p G 5 k Z X J 0 Z X I g V H l w L n t J T k Q s M T A 2 f S Z x d W 9 0 O y w m c X V v d D t T Z W N 0 a W 9 u M S 9 h b m 5 1 Y W x f Y 2 V t Z W 5 0 X 3 B y b 2 R 1 Y 3 R p b 2 4 v R 2 X D p G 5 k Z X J 0 Z X I g V H l w L n t J R E 4 s M T A 3 f S Z x d W 9 0 O y w m c X V v d D t T Z W N 0 a W 9 u M S 9 h b m 5 1 Y W x f Y 2 V t Z W 5 0 X 3 B y b 2 R 1 Y 3 R p b 2 4 v R 2 X D p G 5 k Z X J 0 Z X I g V H l w L n t J U l E s M T A 4 f S Z x d W 9 0 O y w m c X V v d D t T Z W N 0 a W 9 u M S 9 h b m 5 1 Y W x f Y 2 V t Z W 5 0 X 3 B y b 2 R 1 Y 3 R p b 2 4 v R 2 X D p G 5 k Z X J 0 Z X I g V H l w L n t J U k w s M T A 5 f S Z x d W 9 0 O y w m c X V v d D t T Z W N 0 a W 9 u M S 9 h b m 5 1 Y W x f Y 2 V t Z W 5 0 X 3 B y b 2 R 1 Y 3 R p b 2 4 v R 2 X D p G 5 k Z X J 0 Z X I g V H l w L n t J U k 4 s M T E w f S Z x d W 9 0 O y w m c X V v d D t T Z W N 0 a W 9 u M S 9 h b m 5 1 Y W x f Y 2 V t Z W 5 0 X 3 B y b 2 R 1 Y 3 R p b 2 4 v R 2 X D p G 5 k Z X J 0 Z X I g V H l w L n t J U 1 I s M T E x f S Z x d W 9 0 O y w m c X V v d D t T Z W N 0 a W 9 u M S 9 h b m 5 1 Y W x f Y 2 V t Z W 5 0 X 3 B y b 2 R 1 Y 3 R p b 2 4 v R 2 X D p G 5 k Z X J 0 Z X I g V H l w L n t J V E E s M T E y f S Z x d W 9 0 O y w m c X V v d D t T Z W N 0 a W 9 u M S 9 h b m 5 1 Y W x f Y 2 V t Z W 5 0 X 3 B y b 2 R 1 Y 3 R p b 2 4 v R 2 X D p G 5 k Z X J 0 Z X I g V H l w L n t K Q U 0 s M T E z f S Z x d W 9 0 O y w m c X V v d D t T Z W N 0 a W 9 u M S 9 h b m 5 1 Y W x f Y 2 V t Z W 5 0 X 3 B y b 2 R 1 Y 3 R p b 2 4 v R 2 X D p G 5 k Z X J 0 Z X I g V H l w L n t K U E 4 s M T E 0 f S Z x d W 9 0 O y w m c X V v d D t T Z W N 0 a W 9 u M S 9 h b m 5 1 Y W x f Y 2 V t Z W 5 0 X 3 B y b 2 R 1 Y 3 R p b 2 4 v R 2 X D p G 5 k Z X J 0 Z X I g V H l w L n t K Y X B h b i A o R X h j b H V k a W 5 n I F R o Z S B S d X l 1 a 3 U g S X N s Y W 5 k c y k s M T E 1 f S Z x d W 9 0 O y w m c X V v d D t T Z W N 0 a W 9 u M S 9 h b m 5 1 Y W x f Y 2 V t Z W 5 0 X 3 B y b 2 R 1 Y 3 R p b 2 4 v R 2 X D p G 5 k Z X J 0 Z X I g V H l w L n t K T 1 I s M T E 2 f S Z x d W 9 0 O y w m c X V v d D t T Z W N 0 a W 9 u M S 9 h b m 5 1 Y W x f Y 2 V t Z W 5 0 X 3 B y b 2 R 1 Y 3 R p b 2 4 v R 2 X D p G 5 k Z X J 0 Z X I g V H l w L n t L Q V o s M T E 3 f S Z x d W 9 0 O y w m c X V v d D t T Z W N 0 a W 9 u M S 9 h b m 5 1 Y W x f Y 2 V t Z W 5 0 X 3 B y b 2 R 1 Y 3 R p b 2 4 v R 2 X D p G 5 k Z X J 0 Z X I g V H l w L n t L R U 4 s M T E 4 f S Z x d W 9 0 O y w m c X V v d D t T Z W N 0 a W 9 u M S 9 h b m 5 1 Y W x f Y 2 V t Z W 5 0 X 3 B y b 2 R 1 Y 3 R p b 2 4 v R 2 X D p G 5 k Z X J 0 Z X I g V H l w L n t L S V I s M T E 5 f S Z x d W 9 0 O y w m c X V v d D t T Z W N 0 a W 9 u M S 9 h b m 5 1 Y W x f Y 2 V t Z W 5 0 X 3 B y b 2 R 1 Y 3 R p b 2 4 v R 2 X D p G 5 k Z X J 0 Z X I g V H l w L n t L U 1 Y s M T I w f S Z x d W 9 0 O y w m c X V v d D t T Z W N 0 a W 9 u M S 9 h b m 5 1 Y W x f Y 2 V t Z W 5 0 X 3 B y b 2 R 1 Y 3 R p b 2 4 v R 2 X D p G 5 k Z X J 0 Z X I g V H l w L n t L V 1 Q s M T I x f S Z x d W 9 0 O y w m c X V v d D t T Z W N 0 a W 9 u M S 9 h b m 5 1 Y W x f Y 2 V t Z W 5 0 X 3 B y b 2 R 1 Y 3 R p b 2 4 v R 2 X D p G 5 k Z X J 0 Z X I g V H l w L n t L d X d h a X R p I E 9 p b C B G a X J l c y w x M j J 9 J n F 1 b 3 Q 7 L C Z x d W 9 0 O 1 N l Y 3 R p b 2 4 x L 2 F u b n V h b F 9 j Z W 1 l b n R f c H J v Z H V j d G l v b i 9 H Z c O k b m R l c n R l c i B U e X A u e 0 t H W i w x M j N 9 J n F 1 b 3 Q 7 L C Z x d W 9 0 O 1 N l Y 3 R p b 2 4 x L 2 F u b n V h b F 9 j Z W 1 l b n R f c H J v Z H V j d G l v b i 9 H Z c O k b m R l c n R l c i B U e X A u e 0 x B T y w x M j R 9 J n F 1 b 3 Q 7 L C Z x d W 9 0 O 1 N l Y 3 R p b 2 4 x L 2 F u b n V h b F 9 j Z W 1 l b n R f c H J v Z H V j d G l v b i 9 H Z c O k b m R l c n R l c i B U e X A u e 0 x W Q S w x M j V 9 J n F 1 b 3 Q 7 L C Z x d W 9 0 O 1 N l Y 3 R p b 2 4 x L 2 F u b n V h b F 9 j Z W 1 l b n R f c H J v Z H V j d G l v b i 9 H Z c O k b m R l c n R l c i B U e X A u e 0 x C T i w x M j Z 9 J n F 1 b 3 Q 7 L C Z x d W 9 0 O 1 N l Y 3 R p b 2 4 x L 2 F u b n V h b F 9 j Z W 1 l b n R f c H J v Z H V j d G l v b i 9 H Z c O k b m R l c n R l c i B U e X A u e 0 x l Z X d h c m Q g S X N s Y W 5 k c y w x M j d 9 J n F 1 b 3 Q 7 L C Z x d W 9 0 O 1 N l Y 3 R p b 2 4 x L 2 F u b n V h b F 9 j Z W 1 l b n R f c H J v Z H V j d G l v b i 9 H Z c O k b m R l c n R l c i B U e X A u e 0 x T T y w x M j h 9 J n F 1 b 3 Q 7 L C Z x d W 9 0 O 1 N l Y 3 R p b 2 4 x L 2 F u b n V h b F 9 j Z W 1 l b n R f c H J v Z H V j d G l v b i 9 H Z c O k b m R l c n R l c i B U e X A u e 0 x C U i w x M j l 9 J n F 1 b 3 Q 7 L C Z x d W 9 0 O 1 N l Y 3 R p b 2 4 x L 2 F u b n V h b F 9 j Z W 1 l b n R f c H J v Z H V j d G l v b i 9 H Z c O k b m R l c n R l c i B U e X A u e 0 x C W S w x M z B 9 J n F 1 b 3 Q 7 L C Z x d W 9 0 O 1 N l Y 3 R p b 2 4 x L 2 F u b n V h b F 9 j Z W 1 l b n R f c H J v Z H V j d G l v b i 9 H Z c O k b m R l c n R l c i B U e X A u e 0 x J R S w x M z F 9 J n F 1 b 3 Q 7 L C Z x d W 9 0 O 1 N l Y 3 R p b 2 4 x L 2 F u b n V h b F 9 j Z W 1 l b n R f c H J v Z H V j d G l v b i 9 H Z c O k b m R l c n R l c i B U e X A u e 0 x U V S w x M z J 9 J n F 1 b 3 Q 7 L C Z x d W 9 0 O 1 N l Y 3 R p b 2 4 x L 2 F u b n V h b F 9 j Z W 1 l b n R f c H J v Z H V j d G l v b i 9 H Z c O k b m R l c n R l c i B U e X A u e 0 x V W C w x M z N 9 J n F 1 b 3 Q 7 L C Z x d W 9 0 O 1 N l Y 3 R p b 2 4 x L 2 F u b n V h b F 9 j Z W 1 l b n R f c H J v Z H V j d G l v b i 9 H Z c O k b m R l c n R l c i B U e X A u e 0 1 B Q y w x M z R 9 J n F 1 b 3 Q 7 L C Z x d W 9 0 O 1 N l Y 3 R p b 2 4 x L 2 F u b n V h b F 9 j Z W 1 l b n R f c H J v Z H V j d G l v b i 9 H Z c O k b m R l c n R l c i B U e X A u e 0 1 L R C w x M z V 9 J n F 1 b 3 Q 7 L C Z x d W 9 0 O 1 N l Y 3 R p b 2 4 x L 2 F u b n V h b F 9 j Z W 1 l b n R f c H J v Z H V j d G l v b i 9 H Z c O k b m R l c n R l c i B U e X A u e 0 1 E R y w x M z Z 9 J n F 1 b 3 Q 7 L C Z x d W 9 0 O 1 N l Y 3 R p b 2 4 x L 2 F u b n V h b F 9 j Z W 1 l b n R f c H J v Z H V j d G l v b i 9 H Z c O k b m R l c n R l c i B U e X A u e 0 1 X S S w x M z d 9 J n F 1 b 3 Q 7 L C Z x d W 9 0 O 1 N l Y 3 R p b 2 4 x L 2 F u b n V h b F 9 j Z W 1 l b n R f c H J v Z H V j d G l v b i 9 H Z c O k b m R l c n R l c i B U e X A u e 0 1 Z U y w x M z h 9 J n F 1 b 3 Q 7 L C Z x d W 9 0 O 1 N l Y 3 R p b 2 4 x L 2 F u b n V h b F 9 j Z W 1 l b n R f c H J v Z H V j d G l v b i 9 H Z c O k b m R l c n R l c i B U e X A u e 0 1 E V i w x M z l 9 J n F 1 b 3 Q 7 L C Z x d W 9 0 O 1 N l Y 3 R p b 2 4 x L 2 F u b n V h b F 9 j Z W 1 l b n R f c H J v Z H V j d G l v b i 9 H Z c O k b m R l c n R l c i B U e X A u e 0 1 M S S w x N D B 9 J n F 1 b 3 Q 7 L C Z x d W 9 0 O 1 N l Y 3 R p b 2 4 x L 2 F u b n V h b F 9 j Z W 1 l b n R f c H J v Z H V j d G l v b i 9 H Z c O k b m R l c n R l c i B U e X A u e 0 1 M V C w x N D F 9 J n F 1 b 3 Q 7 L C Z x d W 9 0 O 1 N l Y 3 R p b 2 4 x L 2 F u b n V h b F 9 j Z W 1 l b n R f c H J v Z H V j d G l v b i 9 H Z c O k b m R l c n R l c i B U e X A u e 0 1 I T C w x N D J 9 J n F 1 b 3 Q 7 L C Z x d W 9 0 O 1 N l Y 3 R p b 2 4 x L 2 F u b n V h b F 9 j Z W 1 l b n R f c H J v Z H V j d G l v b i 9 H Z c O k b m R l c n R l c i B U e X A u e 0 1 U U S w x N D N 9 J n F 1 b 3 Q 7 L C Z x d W 9 0 O 1 N l Y 3 R p b 2 4 x L 2 F u b n V h b F 9 j Z W 1 l b n R f c H J v Z H V j d G l v b i 9 H Z c O k b m R l c n R l c i B U e X A u e 0 1 S V C w x N D R 9 J n F 1 b 3 Q 7 L C Z x d W 9 0 O 1 N l Y 3 R p b 2 4 x L 2 F u b n V h b F 9 j Z W 1 l b n R f c H J v Z H V j d G l v b i 9 H Z c O k b m R l c n R l c i B U e X A u e 0 1 V U y w x N D V 9 J n F 1 b 3 Q 7 L C Z x d W 9 0 O 1 N l Y 3 R p b 2 4 x L 2 F u b n V h b F 9 j Z W 1 l b n R f c H J v Z H V j d G l v b i 9 H Z c O k b m R l c n R l c i B U e X A u e 0 1 F W C w x N D Z 9 J n F 1 b 3 Q 7 L C Z x d W 9 0 O 1 N l Y 3 R p b 2 4 x L 2 F u b n V h b F 9 j Z W 1 l b n R f c H J v Z H V j d G l v b i 9 H Z c O k b m R l c n R l c i B U e X A u e 0 1 O R y w x N D d 9 J n F 1 b 3 Q 7 L C Z x d W 9 0 O 1 N l Y 3 R p b 2 4 x L 2 F u b n V h b F 9 j Z W 1 l b n R f c H J v Z H V j d G l v b i 9 H Z c O k b m R l c n R l c i B U e X A u e 0 1 O R S w x N D h 9 J n F 1 b 3 Q 7 L C Z x d W 9 0 O 1 N l Y 3 R p b 2 4 x L 2 F u b n V h b F 9 j Z W 1 l b n R f c H J v Z H V j d G l v b i 9 H Z c O k b m R l c n R l c i B U e X A u e 0 1 T U i w x N D l 9 J n F 1 b 3 Q 7 L C Z x d W 9 0 O 1 N l Y 3 R p b 2 4 x L 2 F u b n V h b F 9 j Z W 1 l b n R f c H J v Z H V j d G l v b i 9 H Z c O k b m R l c n R l c i B U e X A u e 0 1 B U i w x N T B 9 J n F 1 b 3 Q 7 L C Z x d W 9 0 O 1 N l Y 3 R p b 2 4 x L 2 F u b n V h b F 9 j Z W 1 l b n R f c H J v Z H V j d G l v b i 9 H Z c O k b m R l c n R l c i B U e X A u e 0 1 P W i w x N T F 9 J n F 1 b 3 Q 7 L C Z x d W 9 0 O 1 N l Y 3 R p b 2 4 x L 2 F u b n V h b F 9 j Z W 1 l b n R f c H J v Z H V j d G l v b i 9 H Z c O k b m R l c n R l c i B U e X A u e 0 1 N U i w x N T J 9 J n F 1 b 3 Q 7 L C Z x d W 9 0 O 1 N l Y 3 R p b 2 4 x L 2 F u b n V h b F 9 j Z W 1 l b n R f c H J v Z H V j d G l v b i 9 H Z c O k b m R l c n R l c i B U e X A u e 0 5 B T S w x N T N 9 J n F 1 b 3 Q 7 L C Z x d W 9 0 O 1 N l Y 3 R p b 2 4 x L 2 F u b n V h b F 9 j Z W 1 l b n R f c H J v Z H V j d G l v b i 9 H Z c O k b m R l c n R l c i B U e X A u e 0 5 S V S w x N T R 9 J n F 1 b 3 Q 7 L C Z x d W 9 0 O 1 N l Y 3 R p b 2 4 x L 2 F u b n V h b F 9 j Z W 1 l b n R f c H J v Z H V j d G l v b i 9 H Z c O k b m R l c n R l c i B U e X A u e 0 5 Q T C w x N T V 9 J n F 1 b 3 Q 7 L C Z x d W 9 0 O 1 N l Y 3 R p b 2 4 x L 2 F u b n V h b F 9 j Z W 1 l b n R f c H J v Z H V j d G l v b i 9 H Z c O k b m R l c n R l c i B U e X A u e 0 F O V C w x N T Z 9 J n F 1 b 3 Q 7 L C Z x d W 9 0 O 1 N l Y 3 R p b 2 4 x L 2 F u b n V h b F 9 j Z W 1 l b n R f c H J v Z H V j d G l v b i 9 H Z c O k b m R l c n R l c i B U e X A u e 0 5 l d G h l c m x h b m Q g Q W 5 0 a W x s Z X M g Y W 5 k I E F y d W J h L D E 1 N 3 0 m c X V v d D s s J n F 1 b 3 Q 7 U 2 V j d G l v b j E v Y W 5 u d W F s X 2 N l b W V u d F 9 w c m 9 k d W N 0 a W 9 u L 0 d l w 6 R u Z G V y d G V y I F R 5 c C 5 7 T k x E L D E 1 O H 0 m c X V v d D s s J n F 1 b 3 Q 7 U 2 V j d G l v b j E v Y W 5 u d W F s X 2 N l b W V u d F 9 w c m 9 k d W N 0 a W 9 u L 0 d l w 6 R u Z G V y d G V y I F R 5 c C 5 7 T k N M L D E 1 O X 0 m c X V v d D s s J n F 1 b 3 Q 7 U 2 V j d G l v b j E v Y W 5 u d W F s X 2 N l b W V u d F 9 w c m 9 k d W N 0 a W 9 u L 0 d l w 6 R u Z G V y d G V y I F R 5 c C 5 7 T l p M L D E 2 M H 0 m c X V v d D s s J n F 1 b 3 Q 7 U 2 V j d G l v b j E v Y W 5 u d W F s X 2 N l b W V u d F 9 w c m 9 k d W N 0 a W 9 u L 0 d l w 6 R u Z G V y d G V y I F R 5 c C 5 7 T k l D L D E 2 M X 0 m c X V v d D s s J n F 1 b 3 Q 7 U 2 V j d G l v b j E v Y W 5 u d W F s X 2 N l b W V u d F 9 w c m 9 k d W N 0 a W 9 u L 0 d l w 6 R u Z G V y d G V y I F R 5 c C 5 7 T k V S L D E 2 M n 0 m c X V v d D s s J n F 1 b 3 Q 7 U 2 V j d G l v b j E v Y W 5 u d W F s X 2 N l b W V u d F 9 w c m 9 k d W N 0 a W 9 u L 0 d l w 6 R u Z G V y d G V y I F R 5 c C 5 7 T k d B L D E 2 M 3 0 m c X V v d D s s J n F 1 b 3 Q 7 U 2 V j d G l v b j E v Y W 5 u d W F s X 2 N l b W V u d F 9 w c m 9 k d W N 0 a W 9 u L 0 d l w 6 R u Z G V y d G V y I F R 5 c C 5 7 T k l V L D E 2 N H 0 m c X V v d D s s J n F 1 b 3 Q 7 U 2 V j d G l v b j E v Y W 5 u d W F s X 2 N l b W V u d F 9 w c m 9 k d W N 0 a W 9 u L 0 d l w 6 R u Z G V y d G V y I F R 5 c C 5 7 T k 9 S L D E 2 N X 0 m c X V v d D s s J n F 1 b 3 Q 7 U 2 V j d G l v b j E v Y W 5 u d W F s X 2 N l b W V u d F 9 w c m 9 k d W N 0 a W 9 u L 0 d l w 6 R u Z G V y d G V y I F R 5 c C 5 7 U F N F L D E 2 N n 0 m c X V v d D s s J n F 1 b 3 Q 7 U 2 V j d G l v b j E v Y W 5 u d W F s X 2 N l b W V u d F 9 w c m 9 k d W N 0 a W 9 u L 0 d l w 6 R u Z G V y d G V y I F R 5 c C 5 7 T 0 1 O L D E 2 N 3 0 m c X V v d D s s J n F 1 b 3 Q 7 U 2 V j d G l v b j E v Y W 5 u d W F s X 2 N l b W V u d F 9 w c m 9 k d W N 0 a W 9 u L 0 d l w 6 R u Z G V y d G V y I F R 5 c C 5 7 U G F j a W Z p Y y B J c 2 x h b m R z I C h Q Y W x h d S k s M T Y 4 f S Z x d W 9 0 O y w m c X V v d D t T Z W N 0 a W 9 u M S 9 h b m 5 1 Y W x f Y 2 V t Z W 5 0 X 3 B y b 2 R 1 Y 3 R p b 2 4 v R 2 X D p G 5 k Z X J 0 Z X I g V H l w L n t Q Q U s s M T Y 5 f S Z x d W 9 0 O y w m c X V v d D t T Z W N 0 a W 9 u M S 9 h b m 5 1 Y W x f Y 2 V t Z W 5 0 X 3 B y b 2 R 1 Y 3 R p b 2 4 v R 2 X D p G 5 k Z X J 0 Z X I g V H l w L n t Q T F c s M T c w f S Z x d W 9 0 O y w m c X V v d D t T Z W N 0 a W 9 u M S 9 h b m 5 1 Y W x f Y 2 V t Z W 5 0 X 3 B y b 2 R 1 Y 3 R p b 2 4 v R 2 X D p G 5 k Z X J 0 Z X I g V H l w L n t Q Q U 4 s M T c x f S Z x d W 9 0 O y w m c X V v d D t T Z W N 0 a W 9 u M S 9 h b m 5 1 Y W x f Y 2 V t Z W 5 0 X 3 B y b 2 R 1 Y 3 R p b 2 4 v R 2 X D p G 5 k Z X J 0 Z X I g V H l w L n t Q T k c s M T c y f S Z x d W 9 0 O y w m c X V v d D t T Z W N 0 a W 9 u M S 9 h b m 5 1 Y W x f Y 2 V t Z W 5 0 X 3 B y b 2 R 1 Y 3 R p b 2 4 v R 2 X D p G 5 k Z X J 0 Z X I g V H l w L n t Q U l k s M T c z f S Z x d W 9 0 O y w m c X V v d D t T Z W N 0 a W 9 u M S 9 h b m 5 1 Y W x f Y 2 V t Z W 5 0 X 3 B y b 2 R 1 Y 3 R p b 2 4 v R 2 X D p G 5 k Z X J 0 Z X I g V H l w L n t Q Z W 5 p b n N 1 b G F y I E 1 h b G F 5 c 2 l h L D E 3 N H 0 m c X V v d D s s J n F 1 b 3 Q 7 U 2 V j d G l v b j E v Y W 5 u d W F s X 2 N l b W V u d F 9 w c m 9 k d W N 0 a W 9 u L 0 d l w 6 R u Z G V y d G V y I F R 5 c C 5 7 U E V S L D E 3 N X 0 m c X V v d D s s J n F 1 b 3 Q 7 U 2 V j d G l v b j E v Y W 5 u d W F s X 2 N l b W V u d F 9 w c m 9 k d W N 0 a W 9 u L 0 d l w 6 R u Z G V y d G V y I F R 5 c C 5 7 U E h M L D E 3 N n 0 m c X V v d D s s J n F 1 b 3 Q 7 U 2 V j d G l v b j E v Y W 5 u d W F s X 2 N l b W V u d F 9 w c m 9 k d W N 0 a W 9 u L 0 d l w 6 R u Z G V y d G V y I F R 5 c C 5 7 Q k 9 M L D E 3 N 3 0 m c X V v d D s s J n F 1 b 3 Q 7 U 2 V j d G l v b j E v Y W 5 u d W F s X 2 N l b W V u d F 9 w c m 9 k d W N 0 a W 9 u L 0 d l w 6 R u Z G V y d G V y I F R 5 c C 5 7 U E 9 M L D E 3 O H 0 m c X V v d D s s J n F 1 b 3 Q 7 U 2 V j d G l v b j E v Y W 5 u d W F s X 2 N l b W V u d F 9 w c m 9 k d W N 0 a W 9 u L 0 d l w 6 R u Z G V y d G V y I F R 5 c C 5 7 U F J U L D E 3 O X 0 m c X V v d D s s J n F 1 b 3 Q 7 U 2 V j d G l v b j E v Y W 5 u d W F s X 2 N l b W V u d F 9 w c m 9 k d W N 0 a W 9 u L 0 d l w 6 R u Z G V y d G V y I F R 5 c C 5 7 U F J J L D E 4 M H 0 m c X V v d D s s J n F 1 b 3 Q 7 U 2 V j d G l v b j E v Y W 5 u d W F s X 2 N l b W V u d F 9 w c m 9 k d W N 0 a W 9 u L 0 d l w 6 R u Z G V y d G V y I F R 5 c C 5 7 U U F U L D E 4 M X 0 m c X V v d D s s J n F 1 b 3 Q 7 U 2 V j d G l v b j E v Y W 5 u d W F s X 2 N l b W V u d F 9 w c m 9 k d W N 0 a W 9 u L 0 d l w 6 R u Z G V y d G V y I F R 5 c C 5 7 Q 0 1 S L D E 4 M n 0 m c X V v d D s s J n F 1 b 3 Q 7 U 2 V j d G l v b j E v Y W 5 u d W F s X 2 N l b W V u d F 9 w c m 9 k d W N 0 a W 9 u L 0 d l w 6 R u Z G V y d G V y I F R 5 c C 5 7 S 0 9 S L D E 4 M 3 0 m c X V v d D s s J n F 1 b 3 Q 7 U 2 V j d G l v b j E v Y W 5 u d W F s X 2 N l b W V u d F 9 w c m 9 k d W N 0 a W 9 u L 0 d l w 6 R u Z G V y d G V y I F R 5 c C 5 7 T U R B L D E 4 N H 0 m c X V v d D s s J n F 1 b 3 Q 7 U 2 V j d G l v b j E v Y W 5 u d W F s X 2 N l b W V u d F 9 w c m 9 k d W N 0 a W 9 u L 0 d l w 6 R u Z G V y d G V y I F R 5 c C 5 7 U 1 N E L D E 4 N X 0 m c X V v d D s s J n F 1 b 3 Q 7 U 2 V j d G l v b j E v Y W 5 u d W F s X 2 N l b W V u d F 9 w c m 9 k d W N 0 a W 9 u L 0 d l w 6 R u Z G V y d G V y I F R 5 c C 5 7 U m V w d W J s a W M g b 2 Y g U 2 9 1 d G g g V m l l d G 5 h b S w x O D Z 9 J n F 1 b 3 Q 7 L C Z x d W 9 0 O 1 N l Y 3 R p b 2 4 x L 2 F u b n V h b F 9 j Z W 1 l b n R f c H J v Z H V j d G l v b i 9 H Z c O k b m R l c n R l c i B U e X A u e 1 J F U F V C T E l D I E 9 G I F N V R E F O L D E 4 N 3 0 m c X V v d D s s J n F 1 b 3 Q 7 U 2 V j d G l v b j E v Y W 5 u d W F s X 2 N l b W V u d F 9 w c m 9 k d W N 0 a W 9 u L 0 d l w 6 R u Z G V y d G V y I F R 5 c C 5 7 U k V V L D E 4 O H 0 m c X V v d D s s J n F 1 b 3 Q 7 U 2 V j d G l v b j E v Y W 5 u d W F s X 2 N l b W V u d F 9 w c m 9 k d W N 0 a W 9 u L 0 d l w 6 R u Z G V y d G V y I F R 5 c C 5 7 U m h v Z G V z a W E t T n l h c 2 F s Y W 5 k L D E 4 O X 0 m c X V v d D s s J n F 1 b 3 Q 7 U 2 V j d G l v b j E v Y W 5 u d W F s X 2 N l b W V u d F 9 w c m 9 k d W N 0 a W 9 u L 0 d l w 6 R u Z G V y d G V y I F R 5 c C 5 7 U k 9 V L D E 5 M H 0 m c X V v d D s s J n F 1 b 3 Q 7 U 2 V j d G l v b j E v Y W 5 u d W F s X 2 N l b W V u d F 9 w c m 9 k d W N 0 a W 9 u L 0 d l w 6 R u Z G V y d G V y I F R 5 c C 5 7 U l V T L D E 5 M X 0 m c X V v d D s s J n F 1 b 3 Q 7 U 2 V j d G l v b j E v Y W 5 u d W F s X 2 N l b W V u d F 9 w c m 9 k d W N 0 a W 9 u L 0 d l w 6 R u Z G V y d G V y I F R 5 c C 5 7 U l d B L D E 5 M n 0 m c X V v d D s s J n F 1 b 3 Q 7 U 2 V j d G l v b j E v Y W 5 u d W F s X 2 N l b W V u d F 9 w c m 9 k d W N 0 a W 9 u L 0 d l w 6 R u Z G V y d G V y I F R 5 c C 5 7 U n d h b m R h L V V y d W 5 k a S w x O T N 9 J n F 1 b 3 Q 7 L C Z x d W 9 0 O 1 N l Y 3 R p b 2 4 x L 2 F u b n V h b F 9 j Z W 1 l b n R f c H J v Z H V j d G l v b i 9 H Z c O k b m R l c n R l c i B U e X A u e 1 J 5 d W t 5 d S B J c 2 x h b m R z L D E 5 N H 0 m c X V v d D s s J n F 1 b 3 Q 7 U 2 V j d G l v b j E v Y W 5 u d W F s X 2 N l b W V u d F 9 w c m 9 k d W N 0 a W 9 u L 0 d l w 6 R u Z G V y d G V y I F R 5 c C 5 7 U 2 F i Y W g s M T k 1 f S Z x d W 9 0 O y w m c X V v d D t T Z W N 0 a W 9 u M S 9 h b m 5 1 Y W x f Y 2 V t Z W 5 0 X 3 B y b 2 R 1 Y 3 R p b 2 4 v R 2 X D p G 5 k Z X J 0 Z X I g V H l w L n t T S E 4 s M T k 2 f S Z x d W 9 0 O y w m c X V v d D t T Z W N 0 a W 9 u M S 9 h b m 5 1 Y W x f Y 2 V t Z W 5 0 X 3 B y b 2 R 1 Y 3 R p b 2 4 v R 2 X D p G 5 k Z X J 0 Z X I g V H l w L n t M Q 0 E s M T k 3 f S Z x d W 9 0 O y w m c X V v d D t T Z W N 0 a W 9 u M S 9 h b m 5 1 Y W x f Y 2 V t Z W 5 0 X 3 B y b 2 R 1 Y 3 R p b 2 4 v R 2 X D p G 5 k Z X J 0 Z X I g V H l w L n t T W E 0 s M T k 4 f S Z x d W 9 0 O y w m c X V v d D t T Z W N 0 a W 9 u M S 9 h b m 5 1 Y W x f Y 2 V t Z W 5 0 X 3 B y b 2 R 1 Y 3 R p b 2 4 v R 2 X D p G 5 k Z X J 0 Z X I g V H l w L n t X U 0 0 s M T k 5 f S Z x d W 9 0 O y w m c X V v d D t T Z W N 0 a W 9 u M S 9 h b m 5 1 Y W x f Y 2 V t Z W 5 0 X 3 B y b 2 R 1 Y 3 R p b 2 4 v R 2 X D p G 5 k Z X J 0 Z X I g V H l w L n t T V F A s M j A w f S Z x d W 9 0 O y w m c X V v d D t T Z W N 0 a W 9 u M S 9 h b m 5 1 Y W x f Y 2 V t Z W 5 0 X 3 B y b 2 R 1 Y 3 R p b 2 4 v R 2 X D p G 5 k Z X J 0 Z X I g V H l w L n t T Y X J h d 2 F r L D I w M X 0 m c X V v d D s s J n F 1 b 3 Q 7 U 2 V j d G l v b j E v Y W 5 u d W F s X 2 N l b W V u d F 9 w c m 9 k d W N 0 a W 9 u L 0 d l w 6 R u Z G V y d G V y I F R 5 c C 5 7 U 0 F V L D I w M n 0 m c X V v d D s s J n F 1 b 3 Q 7 U 2 V j d G l v b j E v Y W 5 u d W F s X 2 N l b W V u d F 9 w c m 9 k d W N 0 a W 9 u L 0 d l w 6 R u Z G V y d G V y I F R 5 c C 5 7 U 0 V O L D I w M 3 0 m c X V v d D s s J n F 1 b 3 Q 7 U 2 V j d G l v b j E v Y W 5 u d W F s X 2 N l b W V u d F 9 w c m 9 k d W N 0 a W 9 u L 0 d l w 6 R u Z G V y d G V y I F R 5 c C 5 7 U 1 J C L D I w N H 0 m c X V v d D s s J n F 1 b 3 Q 7 U 2 V j d G l v b j E v Y W 5 u d W F s X 2 N l b W V u d F 9 w c m 9 k d W N 0 a W 9 u L 0 d l w 6 R u Z G V y d G V y I F R 5 c C 5 7 U 1 l D L D I w N X 0 m c X V v d D s s J n F 1 b 3 Q 7 U 2 V j d G l v b j E v Y W 5 u d W F s X 2 N l b W V u d F 9 w c m 9 k d W N 0 a W 9 u L 0 d l w 6 R u Z G V y d G V y I F R 5 c C 5 7 U 0 x F L D I w N n 0 m c X V v d D s s J n F 1 b 3 Q 7 U 2 V j d G l v b j E v Y W 5 u d W F s X 2 N l b W V u d F 9 w c m 9 k d W N 0 a W 9 u L 0 d l w 6 R u Z G V y d G V y I F R 5 c C 5 7 U 0 d Q L D I w N 3 0 m c X V v d D s s J n F 1 b 3 Q 7 U 2 V j d G l v b j E v Y W 5 u d W F s X 2 N l b W V u d F 9 w c m 9 k d W N 0 a W 9 u L 0 d l w 6 R u Z G V y d G V y I F R 5 c C 5 7 U 1 Z L L D I w O H 0 m c X V v d D s s J n F 1 b 3 Q 7 U 2 V j d G l v b j E v Y W 5 u d W F s X 2 N l b W V u d F 9 w c m 9 k d W N 0 a W 9 u L 0 d l w 6 R u Z G V y d G V y I F R 5 c C 5 7 U 1 Z O L D I w O X 0 m c X V v d D s s J n F 1 b 3 Q 7 U 2 V j d G l v b j E v Y W 5 u d W F s X 2 N l b W V u d F 9 w c m 9 k d W N 0 a W 9 u L 0 d l w 6 R u Z G V y d G V y I F R 5 c C 5 7 U 0 x C L D I x M H 0 m c X V v d D s s J n F 1 b 3 Q 7 U 2 V j d G l v b j E v Y W 5 u d W F s X 2 N l b W V u d F 9 w c m 9 k d W N 0 a W 9 u L 0 d l w 6 R u Z G V y d G V y I F R 5 c C 5 7 U 0 9 N L D I x M X 0 m c X V v d D s s J n F 1 b 3 Q 7 U 2 V j d G l v b j E v Y W 5 u d W F s X 2 N l b W V u d F 9 w c m 9 k d W N 0 a W 9 u L 0 d l w 6 R u Z G V y d G V y I F R 5 c C 5 7 W k F G L D I x M n 0 m c X V v d D s s J n F 1 b 3 Q 7 U 2 V j d G l v b j E v Y W 5 u d W F s X 2 N l b W V u d F 9 w c m 9 k d W N 0 a W 9 u L 0 d l w 6 R u Z G V y d G V y I F R 5 c C 5 7 R V N Q L D I x M 3 0 m c X V v d D s s J n F 1 b 3 Q 7 U 2 V j d G l v b j E v Y W 5 u d W F s X 2 N l b W V u d F 9 w c m 9 k d W N 0 a W 9 u L 0 d l w 6 R u Z G V y d G V y I F R 5 c C 5 7 T E t B L D I x N H 0 m c X V v d D s s J n F 1 b 3 Q 7 U 2 V j d G l v b j E v Y W 5 u d W F s X 2 N l b W V u d F 9 w c m 9 k d W N 0 a W 9 u L 0 d l w 6 R u Z G V y d G V y I F R 5 c C 5 7 S 0 5 B L D I x N X 0 m c X V v d D s s J n F 1 b 3 Q 7 U 2 V j d G l v b j E v Y W 5 u d W F s X 2 N l b W V u d F 9 w c m 9 k d W N 0 a W 9 u L 0 d l w 6 R u Z G V y d G V y I F R 5 c C 5 7 S 0 5 B X z E s M j E 2 f S Z x d W 9 0 O y w m c X V v d D t T Z W N 0 a W 9 u M S 9 h b m 5 1 Y W x f Y 2 V t Z W 5 0 X 3 B y b 2 R 1 Y 3 R p b 2 4 v R 2 X D p G 5 k Z X J 0 Z X I g V H l w L n t T U E 0 s M j E 3 f S Z x d W 9 0 O y w m c X V v d D t T Z W N 0 a W 9 u M S 9 h b m 5 1 Y W x f Y 2 V t Z W 5 0 X 3 B y b 2 R 1 Y 3 R p b 2 4 v R 2 X D p G 5 k Z X J 0 Z X I g V H l w L n t W Q 1 Q s M j E 4 f S Z x d W 9 0 O y w m c X V v d D t T Z W N 0 a W 9 u M S 9 h b m 5 1 Y W x f Y 2 V t Z W 5 0 X 3 B y b 2 R 1 Y 3 R p b 2 4 v R 2 X D p G 5 k Z X J 0 Z X I g V H l w L n t T V U R B T i w y M T l 9 J n F 1 b 3 Q 7 L C Z x d W 9 0 O 1 N l Y 3 R p b 2 4 x L 2 F u b n V h b F 9 j Z W 1 l b n R f c H J v Z H V j d G l v b i 9 H Z c O k b m R l c n R l c i B U e X A u e 1 N V U i w y M j B 9 J n F 1 b 3 Q 7 L C Z x d W 9 0 O 1 N l Y 3 R p b 2 4 x L 2 F u b n V h b F 9 j Z W 1 l b n R f c H J v Z H V j d G l v b i 9 H Z c O k b m R l c n R l c i B U e X A u e 1 N X W i w y M j F 9 J n F 1 b 3 Q 7 L C Z x d W 9 0 O 1 N l Y 3 R p b 2 4 x L 2 F u b n V h b F 9 j Z W 1 l b n R f c H J v Z H V j d G l v b i 9 H Z c O k b m R l c n R l c i B U e X A u e 1 N X R S w y M j J 9 J n F 1 b 3 Q 7 L C Z x d W 9 0 O 1 N l Y 3 R p b 2 4 x L 2 F u b n V h b F 9 j Z W 1 l b n R f c H J v Z H V j d G l v b i 9 H Z c O k b m R l c n R l c i B U e X A u e 0 N I R S w y M j N 9 J n F 1 b 3 Q 7 L C Z x d W 9 0 O 1 N l Y 3 R p b 2 4 x L 2 F u b n V h b F 9 j Z W 1 l b n R f c H J v Z H V j d G l v b i 9 H Z c O k b m R l c n R l c i B U e X A u e 1 N Z U i w y M j R 9 J n F 1 b 3 Q 7 L C Z x d W 9 0 O 1 N l Y 3 R p b 2 4 x L 2 F u b n V h b F 9 j Z W 1 l b n R f c H J v Z H V j d G l v b i 9 H Z c O k b m R l c n R l c i B U e X A u e 1 R X T i w y M j V 9 J n F 1 b 3 Q 7 L C Z x d W 9 0 O 1 N l Y 3 R p b 2 4 x L 2 F u b n V h b F 9 j Z W 1 l b n R f c H J v Z H V j d G l v b i 9 H Z c O k b m R l c n R l c i B U e X A u e 1 R K S y w y M j Z 9 J n F 1 b 3 Q 7 L C Z x d W 9 0 O 1 N l Y 3 R p b 2 4 x L 2 F u b n V h b F 9 j Z W 1 l b n R f c H J v Z H V j d G l v b i 9 H Z c O k b m R l c n R l c i B U e X A u e 1 R h b m d h b n l p a 2 E s M j I 3 f S Z x d W 9 0 O y w m c X V v d D t T Z W N 0 a W 9 u M S 9 h b m 5 1 Y W x f Y 2 V t Z W 5 0 X 3 B y b 2 R 1 Y 3 R p b 2 4 v R 2 X D p G 5 k Z X J 0 Z X I g V H l w L n t U S E E s M j I 4 f S Z x d W 9 0 O y w m c X V v d D t T Z W N 0 a W 9 u M S 9 h b m 5 1 Y W x f Y 2 V t Z W 5 0 X 3 B y b 2 R 1 Y 3 R p b 2 4 v R 2 X D p G 5 k Z X J 0 Z X I g V H l w L n t U T F M s M j I 5 f S Z x d W 9 0 O y w m c X V v d D t T Z W N 0 a W 9 u M S 9 h b m 5 1 Y W x f Y 2 V t Z W 5 0 X 3 B y b 2 R 1 Y 3 R p b 2 4 v R 2 X D p G 5 k Z X J 0 Z X I g V H l w L n t U R 0 8 s M j M w f S Z x d W 9 0 O y w m c X V v d D t T Z W N 0 a W 9 u M S 9 h b m 5 1 Y W x f Y 2 V t Z W 5 0 X 3 B y b 2 R 1 Y 3 R p b 2 4 v R 2 X D p G 5 k Z X J 0 Z X I g V H l w L n t U T 0 4 s M j M x f S Z x d W 9 0 O y w m c X V v d D t T Z W N 0 a W 9 u M S 9 h b m 5 1 Y W x f Y 2 V t Z W 5 0 X 3 B y b 2 R 1 Y 3 R p b 2 4 v R 2 X D p G 5 k Z X J 0 Z X I g V H l w L n t U V E 8 s M j M y f S Z x d W 9 0 O y w m c X V v d D t T Z W N 0 a W 9 u M S 9 h b m 5 1 Y W x f Y 2 V t Z W 5 0 X 3 B y b 2 R 1 Y 3 R p b 2 4 v R 2 X D p G 5 k Z X J 0 Z X I g V H l w L n t U V U 4 s M j M z f S Z x d W 9 0 O y w m c X V v d D t T Z W N 0 a W 9 u M S 9 h b m 5 1 Y W x f Y 2 V t Z W 5 0 X 3 B y b 2 R 1 Y 3 R p b 2 4 v R 2 X D p G 5 k Z X J 0 Z X I g V H l w L n t U V V I s M j M 0 f S Z x d W 9 0 O y w m c X V v d D t T Z W N 0 a W 9 u M S 9 h b m 5 1 Y W x f Y 2 V t Z W 5 0 X 3 B y b 2 R 1 Y 3 R p b 2 4 v R 2 X D p G 5 k Z X J 0 Z X I g V H l w L n t U S 0 0 s M j M 1 f S Z x d W 9 0 O y w m c X V v d D t T Z W N 0 a W 9 u M S 9 h b m 5 1 Y W x f Y 2 V t Z W 5 0 X 3 B y b 2 R 1 Y 3 R p b 2 4 v R 2 X D p G 5 k Z X J 0 Z X I g V H l w L n t U Q 0 E s M j M 2 f S Z x d W 9 0 O y w m c X V v d D t T Z W N 0 a W 9 u M S 9 h b m 5 1 Y W x f Y 2 V t Z W 5 0 X 3 B y b 2 R 1 Y 3 R p b 2 4 v R 2 X D p G 5 k Z X J 0 Z X I g V H l w L n t U V V Y s M j M 3 f S Z x d W 9 0 O y w m c X V v d D t T Z W N 0 a W 9 u M S 9 h b m 5 1 Y W x f Y 2 V t Z W 5 0 X 3 B y b 2 R 1 Y 3 R p b 2 4 v R 2 X D p G 5 k Z X J 0 Z X I g V H l w L n t V R 0 E s M j M 4 f S Z x d W 9 0 O y w m c X V v d D t T Z W N 0 a W 9 u M S 9 h b m 5 1 Y W x f Y 2 V t Z W 5 0 X 3 B y b 2 R 1 Y 3 R p b 2 4 v R 2 X D p G 5 k Z X J 0 Z X I g V H l w L n t V S 1 I s M j M 5 f S Z x d W 9 0 O y w m c X V v d D t T Z W N 0 a W 9 u M S 9 h b m 5 1 Y W x f Y 2 V t Z W 5 0 X 3 B y b 2 R 1 Y 3 R p b 2 4 v R 2 X D p G 5 k Z X J 0 Z X I g V H l w L n t B U k U s M j Q w f S Z x d W 9 0 O y w m c X V v d D t T Z W N 0 a W 9 u M S 9 h b m 5 1 Y W x f Y 2 V t Z W 5 0 X 3 B y b 2 R 1 Y 3 R p b 2 4 v R 2 X D p G 5 k Z X J 0 Z X I g V H l w L n t H Q l I s M j Q x f S Z x d W 9 0 O y w m c X V v d D t T Z W N 0 a W 9 u M S 9 h b m 5 1 Y W x f Y 2 V t Z W 5 0 X 3 B y b 2 R 1 Y 3 R p b 2 4 v R 2 X D p G 5 k Z X J 0 Z X I g V H l w L n t V b m l 0 Z W Q g S 2 9 y Z W E s M j Q y f S Z x d W 9 0 O y w m c X V v d D t T Z W N 0 a W 9 u M S 9 h b m 5 1 Y W x f Y 2 V t Z W 5 0 X 3 B y b 2 R 1 Y 3 R p b 2 4 v R 2 X D p G 5 k Z X J 0 Z X I g V H l w L n t U W k E s M j Q z f S Z x d W 9 0 O y w m c X V v d D t T Z W N 0 a W 9 u M S 9 h b m 5 1 Y W x f Y 2 V t Z W 5 0 X 3 B y b 2 R 1 Y 3 R p b 2 4 v R 2 X D p G 5 k Z X J 0 Z X I g V H l w L n t V U 0 E s M j Q 0 f S Z x d W 9 0 O y w m c X V v d D t T Z W N 0 a W 9 u M S 9 h b m 5 1 Y W x f Y 2 V t Z W 5 0 X 3 B y b 2 R 1 Y 3 R p b 2 4 v R 2 X D p G 5 k Z X J 0 Z X I g V H l w L n t V U l k s M j Q 1 f S Z x d W 9 0 O y w m c X V v d D t T Z W N 0 a W 9 u M S 9 h b m 5 1 Y W x f Y 2 V t Z W 5 0 X 3 B y b 2 R 1 Y 3 R p b 2 4 v R 2 X D p G 5 k Z X J 0 Z X I g V H l w L n t T V U 4 s M j Q 2 f S Z x d W 9 0 O y w m c X V v d D t T Z W N 0 a W 9 u M S 9 h b m 5 1 Y W x f Y 2 V t Z W 5 0 X 3 B y b 2 R 1 Y 3 R p b 2 4 v R 2 X D p G 5 k Z X J 0 Z X I g V H l w L n t V W k I s M j Q 3 f S Z x d W 9 0 O y w m c X V v d D t T Z W N 0 a W 9 u M S 9 h b m 5 1 Y W x f Y 2 V t Z W 5 0 X 3 B y b 2 R 1 Y 3 R p b 2 4 v R 2 X D p G 5 k Z X J 0 Z X I g V H l w L n t W V V Q s M j Q 4 f S Z x d W 9 0 O y w m c X V v d D t T Z W N 0 a W 9 u M S 9 h b m 5 1 Y W x f Y 2 V t Z W 5 0 X 3 B y b 2 R 1 Y 3 R p b 2 4 v R 2 X D p G 5 k Z X J 0 Z X I g V H l w L n t W R U 4 s M j Q 5 f S Z x d W 9 0 O y w m c X V v d D t T Z W N 0 a W 9 u M S 9 h b m 5 1 Y W x f Y 2 V t Z W 5 0 X 3 B y b 2 R 1 Y 3 R p b 2 4 v R 2 X D p G 5 k Z X J 0 Z X I g V H l w L n t W T k 0 s M j U w f S Z x d W 9 0 O y w m c X V v d D t T Z W N 0 a W 9 u M S 9 h b m 5 1 Y W x f Y 2 V t Z W 5 0 X 3 B y b 2 R 1 Y 3 R p b 2 4 v R 2 X D p G 5 k Z X J 0 Z X I g V H l w L n t X T E Y s M j U x f S Z x d W 9 0 O y w m c X V v d D t T Z W N 0 a W 9 u M S 9 h b m 5 1 Y W x f Y 2 V t Z W 5 0 X 3 B y b 2 R 1 Y 3 R p b 2 4 v R 2 X D p G 5 k Z X J 0 Z X I g V H l w L n t Z R U 1 F T i w y N T J 9 J n F 1 b 3 Q 7 L C Z x d W 9 0 O 1 N l Y 3 R p b 2 4 x L 2 F u b n V h b F 9 j Z W 1 l b n R f c H J v Z H V j d G l v b i 9 H Z c O k b m R l c n R l c i B U e X A u e 1 l V R y w y N T N 9 J n F 1 b 3 Q 7 L C Z x d W 9 0 O 1 N l Y 3 R p b 2 4 x L 2 F u b n V h b F 9 j Z W 1 l b n R f c H J v Z H V j d G l v b i 9 H Z c O k b m R l c n R l c i B U e X A u e 1 N D R y w y N T R 9 J n F 1 b 3 Q 7 L C Z x d W 9 0 O 1 N l Y 3 R p b 2 4 x L 2 F u b n V h b F 9 j Z W 1 l b n R f c H J v Z H V j d G l v b i 9 H Z c O k b m R l c n R l c i B U e X A u e 1 p N Q i w y N T V 9 J n F 1 b 3 Q 7 L C Z x d W 9 0 O 1 N l Y 3 R p b 2 4 x L 2 F u b n V h b F 9 j Z W 1 l b n R f c H J v Z H V j d G l v b i 9 H Z c O k b m R l c n R l c i B U e X A u e 1 p h b n p p Y m F y L D I 1 N n 0 m c X V v d D s s J n F 1 b 3 Q 7 U 2 V j d G l v b j E v Y W 5 u d W F s X 2 N l b W V u d F 9 w c m 9 k d W N 0 a W 9 u L 0 d l w 6 R u Z G V y d G V y I F R 5 c C 5 7 W l d F L D I 1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F u b n V h b F 9 j Z W 1 l b n R f c H J v Z H V j d G l v b i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m 5 1 Y W x f Y 2 V t Z W 5 0 X 3 B y b 2 R 1 Y 3 R p b 2 4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5 u d W F s X 2 N l b W V u d F 9 w c m 9 k d W N 0 a W 9 u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y Y W 5 z Z m 9 y b W V k X 2 F u b n V h b F 9 j Z W 1 l b n R f c H J v Z H V j d G l v b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2 N z U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I w V D E 1 O j Q w O j U 3 L j A 3 O T M 2 N j N a I i A v P j x F b n R y e S B U e X B l P S J G a W x s Q 2 9 s d W 1 u V H l w Z X M i I F Z h b H V l P S J z Q X d Z R C I g L z 4 8 R W 5 0 c n k g V H l w Z T 0 i R m l s b E N v b H V t b k 5 h b W V z I i B W Y W x 1 Z T 0 i c 1 s m c X V v d D t Z Z W F y J n F 1 b 3 Q 7 L C Z x d W 9 0 O 0 N v d W 5 0 c n k g Q 2 9 k Z S Z x d W 9 0 O y w m c X V v d D t Q c m 9 k d W N 0 a W 9 u I E F t b 3 V u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y Y W 5 z Z m 9 y b W V k X 2 F u b n V h b F 9 j Z W 1 l b n R f c H J v Z H V j d G l v b i 9 H Z c O k b m R l c n R l c i B U e X A u e 1 l l Y X I s M H 0 m c X V v d D s s J n F 1 b 3 Q 7 U 2 V j d G l v b j E v d H J h b n N m b 3 J t Z W R f Y W 5 u d W F s X 2 N l b W V u d F 9 w c m 9 k d W N 0 a W 9 u L 0 d l w 6 R u Z G V y d G V y I F R 5 c C 5 7 Q 2 9 1 b n R y e S B D b 2 R l L D F 9 J n F 1 b 3 Q 7 L C Z x d W 9 0 O 1 N l Y 3 R p b 2 4 x L 3 R y Y W 5 z Z m 9 y b W V k X 2 F u b n V h b F 9 j Z W 1 l b n R f c H J v Z H V j d G l v b i 9 H Z c O k b m R l c n R l c i B U e X A u e 1 B y b 2 R 1 Y 3 R p b 2 4 g Q W 1 v d W 5 0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R y Y W 5 z Z m 9 y b W V k X 2 F u b n V h b F 9 j Z W 1 l b n R f c H J v Z H V j d G l v b i 9 H Z c O k b m R l c n R l c i B U e X A u e 1 l l Y X I s M H 0 m c X V v d D s s J n F 1 b 3 Q 7 U 2 V j d G l v b j E v d H J h b n N m b 3 J t Z W R f Y W 5 u d W F s X 2 N l b W V u d F 9 w c m 9 k d W N 0 a W 9 u L 0 d l w 6 R u Z G V y d G V y I F R 5 c C 5 7 Q 2 9 1 b n R y e S B D b 2 R l L D F 9 J n F 1 b 3 Q 7 L C Z x d W 9 0 O 1 N l Y 3 R p b 2 4 x L 3 R y Y W 5 z Z m 9 y b W V k X 2 F u b n V h b F 9 j Z W 1 l b n R f c H J v Z H V j d G l v b i 9 H Z c O k b m R l c n R l c i B U e X A u e 1 B y b 2 R 1 Y 3 R p b 2 4 g Q W 1 v d W 5 0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c m F u c 2 Z v c m 1 l Z F 9 h b m 5 1 Y W x f Y 2 V t Z W 5 0 X 3 B y b 2 R 1 Y 3 R p b 2 4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J h b n N m b 3 J t Z W R f Y W 5 u d W F s X 2 N l b W V u d F 9 w c m 9 k d W N 0 a W 9 u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y Y W 5 z Z m 9 y b W V k X 2 F u b n V h b F 9 j Z W 1 l b n R f c H J v Z H V j d G l v b i 9 H Z S V D M y V B N G 5 k Z X J 0 Z X I l M j B U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i x 0 M w B d w B 0 2 J r V R 7 e h c 2 C w A A A A A C A A A A A A A D Z g A A w A A A A B A A A A C u / x y t N 1 N U X G g 8 G 5 9 Q E d 7 C A A A A A A S A A A C g A A A A E A A A A J v X e 2 j a r g D 6 D e 2 d i o z m N 6 F Q A A A A z 4 O X Q w Z 7 x y R c 6 j 8 3 M v 4 w 8 K T p V + a g l l x 2 Z w P + + y A D f 3 H 4 t j w r M A C 9 M Z f v n V J y 7 6 n I A q a O A S r J Y n z S m o m 7 8 + / d N i a m R k u m 2 B H l 9 D d U 4 g t u j B U U A A A A + V x w I w n v j x 6 0 m / p I E 1 s e w V s L r C 8 =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B8243416A308774BBC7BDA6AAED72B56" ma:contentTypeVersion="13" ma:contentTypeDescription="Ein neues Dokument erstellen." ma:contentTypeScope="" ma:versionID="5d4b54dc022ba77a4f2ae40025c90080">
  <xsd:schema xmlns:xsd="http://www.w3.org/2001/XMLSchema" xmlns:xs="http://www.w3.org/2001/XMLSchema" xmlns:p="http://schemas.microsoft.com/office/2006/metadata/properties" xmlns:ns2="b186d541-fed2-46e8-be12-cf88847caf4c" xmlns:ns3="2b0aed73-4856-4b30-9849-b9696344de78" targetNamespace="http://schemas.microsoft.com/office/2006/metadata/properties" ma:root="true" ma:fieldsID="17426ce02b2975b52f1ed45dd4c3c343" ns2:_="" ns3:_="">
    <xsd:import namespace="b186d541-fed2-46e8-be12-cf88847caf4c"/>
    <xsd:import namespace="2b0aed73-4856-4b30-9849-b9696344de7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bjectDetectorVersions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86d541-fed2-46e8-be12-cf88847caf4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Bildmarkierungen" ma:readOnly="false" ma:fieldId="{5cf76f15-5ced-4ddc-b409-7134ff3c332f}" ma:taxonomyMulti="true" ma:sspId="bba7302e-2867-4704-8cbd-2b4f9b0cf90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7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8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0aed73-4856-4b30-9849-b9696344de78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a0917ac1-5c9e-44cc-aa24-68acf4021056}" ma:internalName="TaxCatchAll" ma:showField="CatchAllData" ma:web="2b0aed73-4856-4b30-9849-b9696344de7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b186d541-fed2-46e8-be12-cf88847caf4c">
      <Terms xmlns="http://schemas.microsoft.com/office/infopath/2007/PartnerControls"/>
    </lcf76f155ced4ddcb4097134ff3c332f>
    <TaxCatchAll xmlns="2b0aed73-4856-4b30-9849-b9696344de78" xsi:nil="true"/>
  </documentManagement>
</p:properties>
</file>

<file path=customXml/itemProps1.xml><?xml version="1.0" encoding="utf-8"?>
<ds:datastoreItem xmlns:ds="http://schemas.openxmlformats.org/officeDocument/2006/customXml" ds:itemID="{AAD9BF3F-AED9-4E55-AE10-F528522739F7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F3AC0AA4-747D-4E31-8339-C52E5903511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186d541-fed2-46e8-be12-cf88847caf4c"/>
    <ds:schemaRef ds:uri="2b0aed73-4856-4b30-9849-b9696344de7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A455B1A-4ACA-4699-B7A0-D8E6902BCC69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BD5C6895-753C-4D15-9B1D-5CCF3E10BA32}">
  <ds:schemaRefs>
    <ds:schemaRef ds:uri="http://schemas.microsoft.com/office/2006/metadata/properties"/>
    <ds:schemaRef ds:uri="http://schemas.microsoft.com/office/infopath/2007/PartnerControls"/>
    <ds:schemaRef ds:uri="b186d541-fed2-46e8-be12-cf88847caf4c"/>
    <ds:schemaRef ds:uri="2b0aed73-4856-4b30-9849-b9696344de78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Info</vt:lpstr>
      <vt:lpstr>2018_IIS</vt:lpstr>
      <vt:lpstr>2018_INF</vt:lpstr>
      <vt:lpstr>2018_INM</vt:lpstr>
      <vt:lpstr>2018_ILP</vt:lpstr>
      <vt:lpstr>2018_ICH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Lippkau, Felix</dc:creator>
  <cp:lastModifiedBy>Burdack, Arne</cp:lastModifiedBy>
  <cp:revision>2</cp:revision>
  <dcterms:created xsi:type="dcterms:W3CDTF">2023-11-20T15:26:57Z</dcterms:created>
  <dcterms:modified xsi:type="dcterms:W3CDTF">2025-05-20T12:42:04Z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0x010100B8243416A308774BBC7BDA6AAED72B56</vt:lpwstr>
  </property>
</Properties>
</file>