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UCM\ENGR180\Lab2-1\Data\"/>
    </mc:Choice>
  </mc:AlternateContent>
  <xr:revisionPtr revIDLastSave="0" documentId="13_ncr:1_{E9C8D4A9-8D54-48DE-98DB-D4F6BAAA6891}" xr6:coauthVersionLast="47" xr6:coauthVersionMax="47" xr10:uidLastSave="{00000000-0000-0000-0000-000000000000}"/>
  <bookViews>
    <workbookView xWindow="-110" yWindow="-110" windowWidth="19420" windowHeight="10300" activeTab="1" xr2:uid="{0E67F2EC-B9DF-4B47-B18E-8E223AEF0E59}"/>
  </bookViews>
  <sheets>
    <sheet name="Givens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" i="2"/>
  <c r="D15" i="1"/>
  <c r="D14" i="1"/>
  <c r="O2" i="2"/>
  <c r="L2" i="2" s="1"/>
  <c r="Q2" i="2" s="1"/>
  <c r="Q44" i="2"/>
  <c r="Q92" i="2"/>
  <c r="I2" i="2"/>
  <c r="L11" i="2"/>
  <c r="Q11" i="2" s="1"/>
  <c r="L43" i="2"/>
  <c r="Q43" i="2" s="1"/>
  <c r="L47" i="2"/>
  <c r="Q47" i="2" s="1"/>
  <c r="L48" i="2"/>
  <c r="Q48" i="2" s="1"/>
  <c r="L49" i="2"/>
  <c r="Q49" i="2" s="1"/>
  <c r="L79" i="2"/>
  <c r="Q79" i="2" s="1"/>
  <c r="L123" i="2"/>
  <c r="Q123" i="2" s="1"/>
  <c r="L127" i="2"/>
  <c r="Q127" i="2" s="1"/>
  <c r="L128" i="2"/>
  <c r="Q128" i="2" s="1"/>
  <c r="L154" i="2"/>
  <c r="Q154" i="2" s="1"/>
  <c r="L155" i="2"/>
  <c r="Q155" i="2" s="1"/>
  <c r="L159" i="2"/>
  <c r="Q159" i="2" s="1"/>
  <c r="L164" i="2"/>
  <c r="Q164" i="2" s="1"/>
  <c r="P43" i="2"/>
  <c r="P44" i="2"/>
  <c r="P47" i="2"/>
  <c r="P48" i="2"/>
  <c r="P59" i="2"/>
  <c r="P71" i="2"/>
  <c r="P107" i="2"/>
  <c r="P111" i="2"/>
  <c r="P112" i="2"/>
  <c r="P115" i="2"/>
  <c r="P116" i="2"/>
  <c r="P117" i="2"/>
  <c r="P139" i="2"/>
  <c r="P140" i="2"/>
  <c r="P171" i="2"/>
  <c r="P191" i="2"/>
  <c r="P203" i="2"/>
  <c r="O3" i="2"/>
  <c r="L3" i="2" s="1"/>
  <c r="Q3" i="2" s="1"/>
  <c r="O4" i="2"/>
  <c r="L4" i="2" s="1"/>
  <c r="Q4" i="2" s="1"/>
  <c r="O5" i="2"/>
  <c r="L5" i="2" s="1"/>
  <c r="Q5" i="2" s="1"/>
  <c r="O6" i="2"/>
  <c r="L6" i="2" s="1"/>
  <c r="Q6" i="2" s="1"/>
  <c r="O7" i="2"/>
  <c r="L7" i="2" s="1"/>
  <c r="Q7" i="2" s="1"/>
  <c r="O8" i="2"/>
  <c r="O9" i="2"/>
  <c r="O10" i="2"/>
  <c r="O11" i="2"/>
  <c r="P11" i="2" s="1"/>
  <c r="O12" i="2"/>
  <c r="L12" i="2" s="1"/>
  <c r="Q12" i="2" s="1"/>
  <c r="O13" i="2"/>
  <c r="L13" i="2" s="1"/>
  <c r="Q13" i="2" s="1"/>
  <c r="O14" i="2"/>
  <c r="L14" i="2" s="1"/>
  <c r="Q14" i="2" s="1"/>
  <c r="O15" i="2"/>
  <c r="P15" i="2" s="1"/>
  <c r="O16" i="2"/>
  <c r="L16" i="2" s="1"/>
  <c r="Q16" i="2" s="1"/>
  <c r="O17" i="2"/>
  <c r="P17" i="2" s="1"/>
  <c r="O18" i="2"/>
  <c r="L18" i="2" s="1"/>
  <c r="Q18" i="2" s="1"/>
  <c r="O19" i="2"/>
  <c r="L19" i="2" s="1"/>
  <c r="Q19" i="2" s="1"/>
  <c r="O20" i="2"/>
  <c r="P20" i="2" s="1"/>
  <c r="O21" i="2"/>
  <c r="P21" i="2" s="1"/>
  <c r="O22" i="2"/>
  <c r="L22" i="2" s="1"/>
  <c r="Q22" i="2" s="1"/>
  <c r="O23" i="2"/>
  <c r="P23" i="2" s="1"/>
  <c r="O24" i="2"/>
  <c r="P24" i="2" s="1"/>
  <c r="O25" i="2"/>
  <c r="O26" i="2"/>
  <c r="P26" i="2" s="1"/>
  <c r="O27" i="2"/>
  <c r="P27" i="2" s="1"/>
  <c r="O28" i="2"/>
  <c r="L28" i="2" s="1"/>
  <c r="Q28" i="2" s="1"/>
  <c r="O29" i="2"/>
  <c r="L29" i="2" s="1"/>
  <c r="Q29" i="2" s="1"/>
  <c r="O30" i="2"/>
  <c r="O31" i="2"/>
  <c r="L31" i="2" s="1"/>
  <c r="Q31" i="2" s="1"/>
  <c r="O32" i="2"/>
  <c r="L32" i="2" s="1"/>
  <c r="Q32" i="2" s="1"/>
  <c r="O33" i="2"/>
  <c r="L33" i="2" s="1"/>
  <c r="Q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O42" i="2"/>
  <c r="P42" i="2" s="1"/>
  <c r="O43" i="2"/>
  <c r="O44" i="2"/>
  <c r="L44" i="2" s="1"/>
  <c r="O45" i="2"/>
  <c r="L45" i="2" s="1"/>
  <c r="Q45" i="2" s="1"/>
  <c r="O46" i="2"/>
  <c r="L46" i="2" s="1"/>
  <c r="Q46" i="2" s="1"/>
  <c r="O47" i="2"/>
  <c r="O48" i="2"/>
  <c r="O49" i="2"/>
  <c r="P49" i="2" s="1"/>
  <c r="O50" i="2"/>
  <c r="P50" i="2" s="1"/>
  <c r="O51" i="2"/>
  <c r="L51" i="2" s="1"/>
  <c r="Q51" i="2" s="1"/>
  <c r="O52" i="2"/>
  <c r="L52" i="2" s="1"/>
  <c r="Q52" i="2" s="1"/>
  <c r="O53" i="2"/>
  <c r="L53" i="2" s="1"/>
  <c r="Q53" i="2" s="1"/>
  <c r="O54" i="2"/>
  <c r="P54" i="2" s="1"/>
  <c r="O55" i="2"/>
  <c r="L55" i="2" s="1"/>
  <c r="Q55" i="2" s="1"/>
  <c r="O56" i="2"/>
  <c r="O57" i="2"/>
  <c r="O58" i="2"/>
  <c r="O59" i="2"/>
  <c r="L59" i="2" s="1"/>
  <c r="Q59" i="2" s="1"/>
  <c r="O60" i="2"/>
  <c r="L60" i="2" s="1"/>
  <c r="Q60" i="2" s="1"/>
  <c r="O61" i="2"/>
  <c r="L61" i="2" s="1"/>
  <c r="Q61" i="2" s="1"/>
  <c r="O62" i="2"/>
  <c r="L62" i="2" s="1"/>
  <c r="Q62" i="2" s="1"/>
  <c r="O63" i="2"/>
  <c r="P63" i="2" s="1"/>
  <c r="O64" i="2"/>
  <c r="P64" i="2" s="1"/>
  <c r="O65" i="2"/>
  <c r="P65" i="2" s="1"/>
  <c r="O66" i="2"/>
  <c r="L66" i="2" s="1"/>
  <c r="Q66" i="2" s="1"/>
  <c r="O67" i="2"/>
  <c r="L67" i="2" s="1"/>
  <c r="Q67" i="2" s="1"/>
  <c r="O68" i="2"/>
  <c r="P68" i="2" s="1"/>
  <c r="O69" i="2"/>
  <c r="P69" i="2" s="1"/>
  <c r="O70" i="2"/>
  <c r="P70" i="2" s="1"/>
  <c r="O71" i="2"/>
  <c r="L71" i="2" s="1"/>
  <c r="Q71" i="2" s="1"/>
  <c r="O72" i="2"/>
  <c r="O73" i="2"/>
  <c r="O74" i="2"/>
  <c r="O75" i="2"/>
  <c r="P75" i="2" s="1"/>
  <c r="O76" i="2"/>
  <c r="O77" i="2"/>
  <c r="L77" i="2" s="1"/>
  <c r="Q77" i="2" s="1"/>
  <c r="O78" i="2"/>
  <c r="L78" i="2" s="1"/>
  <c r="Q78" i="2" s="1"/>
  <c r="O79" i="2"/>
  <c r="P79" i="2" s="1"/>
  <c r="O80" i="2"/>
  <c r="L80" i="2" s="1"/>
  <c r="Q80" i="2" s="1"/>
  <c r="O81" i="2"/>
  <c r="L81" i="2" s="1"/>
  <c r="Q81" i="2" s="1"/>
  <c r="O82" i="2"/>
  <c r="L82" i="2" s="1"/>
  <c r="Q82" i="2" s="1"/>
  <c r="O83" i="2"/>
  <c r="L83" i="2" s="1"/>
  <c r="Q83" i="2" s="1"/>
  <c r="O84" i="2"/>
  <c r="L84" i="2" s="1"/>
  <c r="Q84" i="2" s="1"/>
  <c r="O85" i="2"/>
  <c r="L85" i="2" s="1"/>
  <c r="Q85" i="2" s="1"/>
  <c r="O86" i="2"/>
  <c r="P86" i="2" s="1"/>
  <c r="O87" i="2"/>
  <c r="P87" i="2" s="1"/>
  <c r="O88" i="2"/>
  <c r="P88" i="2" s="1"/>
  <c r="O89" i="2"/>
  <c r="O90" i="2"/>
  <c r="P90" i="2" s="1"/>
  <c r="O91" i="2"/>
  <c r="L91" i="2" s="1"/>
  <c r="Q91" i="2" s="1"/>
  <c r="O92" i="2"/>
  <c r="L92" i="2" s="1"/>
  <c r="O93" i="2"/>
  <c r="L93" i="2" s="1"/>
  <c r="Q93" i="2" s="1"/>
  <c r="O94" i="2"/>
  <c r="O95" i="2"/>
  <c r="L95" i="2" s="1"/>
  <c r="Q95" i="2" s="1"/>
  <c r="O96" i="2"/>
  <c r="L96" i="2" s="1"/>
  <c r="Q96" i="2" s="1"/>
  <c r="O97" i="2"/>
  <c r="L97" i="2" s="1"/>
  <c r="Q97" i="2" s="1"/>
  <c r="O98" i="2"/>
  <c r="P98" i="2" s="1"/>
  <c r="O99" i="2"/>
  <c r="P99" i="2" s="1"/>
  <c r="O100" i="2"/>
  <c r="P100" i="2" s="1"/>
  <c r="O101" i="2"/>
  <c r="L101" i="2" s="1"/>
  <c r="Q101" i="2" s="1"/>
  <c r="O102" i="2"/>
  <c r="L102" i="2" s="1"/>
  <c r="Q102" i="2" s="1"/>
  <c r="O103" i="2"/>
  <c r="L103" i="2" s="1"/>
  <c r="Q103" i="2" s="1"/>
  <c r="O104" i="2"/>
  <c r="P104" i="2" s="1"/>
  <c r="O105" i="2"/>
  <c r="O106" i="2"/>
  <c r="P106" i="2" s="1"/>
  <c r="O107" i="2"/>
  <c r="L107" i="2" s="1"/>
  <c r="Q107" i="2" s="1"/>
  <c r="O108" i="2"/>
  <c r="L108" i="2" s="1"/>
  <c r="Q108" i="2" s="1"/>
  <c r="O109" i="2"/>
  <c r="O110" i="2"/>
  <c r="O111" i="2"/>
  <c r="L111" i="2" s="1"/>
  <c r="Q111" i="2" s="1"/>
  <c r="O112" i="2"/>
  <c r="L112" i="2" s="1"/>
  <c r="Q112" i="2" s="1"/>
  <c r="O113" i="2"/>
  <c r="P113" i="2" s="1"/>
  <c r="O114" i="2"/>
  <c r="P114" i="2" s="1"/>
  <c r="O115" i="2"/>
  <c r="L115" i="2" s="1"/>
  <c r="Q115" i="2" s="1"/>
  <c r="O116" i="2"/>
  <c r="L116" i="2" s="1"/>
  <c r="Q116" i="2" s="1"/>
  <c r="O117" i="2"/>
  <c r="L117" i="2" s="1"/>
  <c r="Q117" i="2" s="1"/>
  <c r="O118" i="2"/>
  <c r="P118" i="2" s="1"/>
  <c r="O119" i="2"/>
  <c r="P119" i="2" s="1"/>
  <c r="O120" i="2"/>
  <c r="O121" i="2"/>
  <c r="O122" i="2"/>
  <c r="O123" i="2"/>
  <c r="P123" i="2" s="1"/>
  <c r="O124" i="2"/>
  <c r="L124" i="2" s="1"/>
  <c r="Q124" i="2" s="1"/>
  <c r="O125" i="2"/>
  <c r="L125" i="2" s="1"/>
  <c r="Q125" i="2" s="1"/>
  <c r="O126" i="2"/>
  <c r="L126" i="2" s="1"/>
  <c r="Q126" i="2" s="1"/>
  <c r="O127" i="2"/>
  <c r="P127" i="2" s="1"/>
  <c r="O128" i="2"/>
  <c r="P128" i="2" s="1"/>
  <c r="O129" i="2"/>
  <c r="P129" i="2" s="1"/>
  <c r="O130" i="2"/>
  <c r="L130" i="2" s="1"/>
  <c r="Q130" i="2" s="1"/>
  <c r="O131" i="2"/>
  <c r="L131" i="2" s="1"/>
  <c r="Q131" i="2" s="1"/>
  <c r="O132" i="2"/>
  <c r="P132" i="2" s="1"/>
  <c r="O133" i="2"/>
  <c r="P133" i="2" s="1"/>
  <c r="O134" i="2"/>
  <c r="L134" i="2" s="1"/>
  <c r="Q134" i="2" s="1"/>
  <c r="O135" i="2"/>
  <c r="L135" i="2" s="1"/>
  <c r="Q135" i="2" s="1"/>
  <c r="O136" i="2"/>
  <c r="O137" i="2"/>
  <c r="O138" i="2"/>
  <c r="O139" i="2"/>
  <c r="L139" i="2" s="1"/>
  <c r="Q139" i="2" s="1"/>
  <c r="O140" i="2"/>
  <c r="L140" i="2" s="1"/>
  <c r="Q140" i="2" s="1"/>
  <c r="O141" i="2"/>
  <c r="L141" i="2" s="1"/>
  <c r="Q141" i="2" s="1"/>
  <c r="O142" i="2"/>
  <c r="L142" i="2" s="1"/>
  <c r="Q142" i="2" s="1"/>
  <c r="O143" i="2"/>
  <c r="L143" i="2" s="1"/>
  <c r="Q143" i="2" s="1"/>
  <c r="O144" i="2"/>
  <c r="L144" i="2" s="1"/>
  <c r="Q144" i="2" s="1"/>
  <c r="O145" i="2"/>
  <c r="L145" i="2" s="1"/>
  <c r="Q145" i="2" s="1"/>
  <c r="O146" i="2"/>
  <c r="L146" i="2" s="1"/>
  <c r="Q146" i="2" s="1"/>
  <c r="O147" i="2"/>
  <c r="P147" i="2" s="1"/>
  <c r="O148" i="2"/>
  <c r="L148" i="2" s="1"/>
  <c r="Q148" i="2" s="1"/>
  <c r="O149" i="2"/>
  <c r="L149" i="2" s="1"/>
  <c r="Q149" i="2" s="1"/>
  <c r="O150" i="2"/>
  <c r="L150" i="2" s="1"/>
  <c r="Q150" i="2" s="1"/>
  <c r="O151" i="2"/>
  <c r="P151" i="2" s="1"/>
  <c r="O152" i="2"/>
  <c r="P152" i="2" s="1"/>
  <c r="O153" i="2"/>
  <c r="O154" i="2"/>
  <c r="P154" i="2" s="1"/>
  <c r="O155" i="2"/>
  <c r="P155" i="2" s="1"/>
  <c r="O156" i="2"/>
  <c r="L156" i="2" s="1"/>
  <c r="Q156" i="2" s="1"/>
  <c r="O157" i="2"/>
  <c r="L157" i="2" s="1"/>
  <c r="Q157" i="2" s="1"/>
  <c r="O158" i="2"/>
  <c r="L158" i="2" s="1"/>
  <c r="Q158" i="2" s="1"/>
  <c r="O159" i="2"/>
  <c r="P159" i="2" s="1"/>
  <c r="O160" i="2"/>
  <c r="L160" i="2" s="1"/>
  <c r="Q160" i="2" s="1"/>
  <c r="O161" i="2"/>
  <c r="L161" i="2" s="1"/>
  <c r="Q161" i="2" s="1"/>
  <c r="O162" i="2"/>
  <c r="P162" i="2" s="1"/>
  <c r="O163" i="2"/>
  <c r="P163" i="2" s="1"/>
  <c r="O164" i="2"/>
  <c r="P164" i="2" s="1"/>
  <c r="O165" i="2"/>
  <c r="P165" i="2" s="1"/>
  <c r="O166" i="2"/>
  <c r="L166" i="2" s="1"/>
  <c r="Q166" i="2" s="1"/>
  <c r="O167" i="2"/>
  <c r="P167" i="2" s="1"/>
  <c r="O168" i="2"/>
  <c r="P168" i="2" s="1"/>
  <c r="O169" i="2"/>
  <c r="O170" i="2"/>
  <c r="P170" i="2" s="1"/>
  <c r="O171" i="2"/>
  <c r="L171" i="2" s="1"/>
  <c r="Q171" i="2" s="1"/>
  <c r="O172" i="2"/>
  <c r="L172" i="2" s="1"/>
  <c r="Q172" i="2" s="1"/>
  <c r="O173" i="2"/>
  <c r="O174" i="2"/>
  <c r="O175" i="2"/>
  <c r="L175" i="2" s="1"/>
  <c r="Q175" i="2" s="1"/>
  <c r="O176" i="2"/>
  <c r="L176" i="2" s="1"/>
  <c r="Q176" i="2" s="1"/>
  <c r="O177" i="2"/>
  <c r="L177" i="2" s="1"/>
  <c r="Q177" i="2" s="1"/>
  <c r="O178" i="2"/>
  <c r="P178" i="2" s="1"/>
  <c r="O179" i="2"/>
  <c r="P179" i="2" s="1"/>
  <c r="O180" i="2"/>
  <c r="L180" i="2" s="1"/>
  <c r="Q180" i="2" s="1"/>
  <c r="O181" i="2"/>
  <c r="L181" i="2" s="1"/>
  <c r="Q181" i="2" s="1"/>
  <c r="O182" i="2"/>
  <c r="P182" i="2" s="1"/>
  <c r="O183" i="2"/>
  <c r="L183" i="2" s="1"/>
  <c r="Q183" i="2" s="1"/>
  <c r="O184" i="2"/>
  <c r="O185" i="2"/>
  <c r="O186" i="2"/>
  <c r="O187" i="2"/>
  <c r="L187" i="2" s="1"/>
  <c r="Q187" i="2" s="1"/>
  <c r="O188" i="2"/>
  <c r="O189" i="2"/>
  <c r="O190" i="2"/>
  <c r="L190" i="2" s="1"/>
  <c r="Q190" i="2" s="1"/>
  <c r="O191" i="2"/>
  <c r="L191" i="2" s="1"/>
  <c r="Q191" i="2" s="1"/>
  <c r="O192" i="2"/>
  <c r="P192" i="2" s="1"/>
  <c r="O193" i="2"/>
  <c r="P193" i="2" s="1"/>
  <c r="O194" i="2"/>
  <c r="L194" i="2" s="1"/>
  <c r="Q194" i="2" s="1"/>
  <c r="O195" i="2"/>
  <c r="P195" i="2" s="1"/>
  <c r="O196" i="2"/>
  <c r="P196" i="2" s="1"/>
  <c r="O197" i="2"/>
  <c r="P197" i="2" s="1"/>
  <c r="O198" i="2"/>
  <c r="L198" i="2" s="1"/>
  <c r="Q198" i="2" s="1"/>
  <c r="O199" i="2"/>
  <c r="L199" i="2" s="1"/>
  <c r="Q199" i="2" s="1"/>
  <c r="O200" i="2"/>
  <c r="O201" i="2"/>
  <c r="O202" i="2"/>
  <c r="O203" i="2"/>
  <c r="L203" i="2" s="1"/>
  <c r="Q203" i="2" s="1"/>
  <c r="O204" i="2"/>
  <c r="L204" i="2" s="1"/>
  <c r="Q204" i="2" s="1"/>
  <c r="O205" i="2"/>
  <c r="L205" i="2" s="1"/>
  <c r="Q205" i="2" s="1"/>
  <c r="O206" i="2"/>
  <c r="L206" i="2" s="1"/>
  <c r="Q206" i="2" s="1"/>
  <c r="O207" i="2"/>
  <c r="P207" i="2" s="1"/>
  <c r="O208" i="2"/>
  <c r="L208" i="2" s="1"/>
  <c r="Q208" i="2" s="1"/>
  <c r="O209" i="2"/>
  <c r="L209" i="2" s="1"/>
  <c r="Q209" i="2" s="1"/>
  <c r="O210" i="2"/>
  <c r="L210" i="2" s="1"/>
  <c r="Q210" i="2" s="1"/>
  <c r="O211" i="2"/>
  <c r="P211" i="2" s="1"/>
  <c r="O212" i="2"/>
  <c r="P212" i="2" s="1"/>
  <c r="O213" i="2"/>
  <c r="L213" i="2" s="1"/>
  <c r="Q213" i="2" s="1"/>
  <c r="O214" i="2"/>
  <c r="P214" i="2" s="1"/>
  <c r="J2" i="2"/>
  <c r="H2" i="2"/>
  <c r="D16" i="1"/>
  <c r="D9" i="1"/>
  <c r="D11" i="1"/>
  <c r="D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" i="2"/>
  <c r="L40" i="2" l="1"/>
  <c r="Q40" i="2" s="1"/>
  <c r="L21" i="2"/>
  <c r="Q21" i="2" s="1"/>
  <c r="P103" i="2"/>
  <c r="L197" i="2"/>
  <c r="Q197" i="2" s="1"/>
  <c r="L119" i="2"/>
  <c r="Q119" i="2" s="1"/>
  <c r="L17" i="2"/>
  <c r="Q17" i="2" s="1"/>
  <c r="P187" i="2"/>
  <c r="P85" i="2"/>
  <c r="L196" i="2"/>
  <c r="Q196" i="2" s="1"/>
  <c r="L15" i="2"/>
  <c r="Q15" i="2" s="1"/>
  <c r="P135" i="2"/>
  <c r="L39" i="2"/>
  <c r="Q39" i="2" s="1"/>
  <c r="L24" i="2"/>
  <c r="Q24" i="2" s="1"/>
  <c r="P18" i="2"/>
  <c r="P199" i="2"/>
  <c r="L20" i="2"/>
  <c r="Q20" i="2" s="1"/>
  <c r="P80" i="2"/>
  <c r="L75" i="2"/>
  <c r="Q75" i="2" s="1"/>
  <c r="L151" i="2"/>
  <c r="Q151" i="2" s="1"/>
  <c r="P183" i="2"/>
  <c r="P84" i="2"/>
  <c r="L192" i="2"/>
  <c r="Q192" i="2" s="1"/>
  <c r="P144" i="2"/>
  <c r="L152" i="2"/>
  <c r="Q152" i="2" s="1"/>
  <c r="P81" i="2"/>
  <c r="P143" i="2"/>
  <c r="L165" i="2"/>
  <c r="Q165" i="2" s="1"/>
  <c r="L50" i="2"/>
  <c r="Q50" i="2" s="1"/>
  <c r="P22" i="2"/>
  <c r="P150" i="2"/>
  <c r="P148" i="2"/>
  <c r="P181" i="2"/>
  <c r="P180" i="2"/>
  <c r="P6" i="2"/>
  <c r="P177" i="2"/>
  <c r="L182" i="2"/>
  <c r="Q182" i="2" s="1"/>
  <c r="P176" i="2"/>
  <c r="P102" i="2"/>
  <c r="P4" i="2"/>
  <c r="L69" i="2"/>
  <c r="Q69" i="2" s="1"/>
  <c r="P175" i="2"/>
  <c r="P101" i="2"/>
  <c r="L214" i="2"/>
  <c r="Q214" i="2" s="1"/>
  <c r="L68" i="2"/>
  <c r="Q68" i="2" s="1"/>
  <c r="P166" i="2"/>
  <c r="P67" i="2"/>
  <c r="L212" i="2"/>
  <c r="Q212" i="2" s="1"/>
  <c r="L178" i="2"/>
  <c r="Q178" i="2" s="1"/>
  <c r="L64" i="2"/>
  <c r="Q64" i="2" s="1"/>
  <c r="P96" i="2"/>
  <c r="L211" i="2"/>
  <c r="Q211" i="2" s="1"/>
  <c r="P198" i="2"/>
  <c r="P95" i="2"/>
  <c r="L207" i="2"/>
  <c r="Q207" i="2" s="1"/>
  <c r="L27" i="2"/>
  <c r="Q27" i="2" s="1"/>
  <c r="P161" i="2"/>
  <c r="P92" i="2"/>
  <c r="P31" i="2"/>
  <c r="L133" i="2"/>
  <c r="Q133" i="2" s="1"/>
  <c r="L100" i="2"/>
  <c r="Q100" i="2" s="1"/>
  <c r="L54" i="2"/>
  <c r="Q54" i="2" s="1"/>
  <c r="P149" i="2"/>
  <c r="P53" i="2"/>
  <c r="L118" i="2"/>
  <c r="Q118" i="2" s="1"/>
  <c r="P213" i="2"/>
  <c r="L70" i="2"/>
  <c r="Q70" i="2" s="1"/>
  <c r="L38" i="2"/>
  <c r="Q38" i="2" s="1"/>
  <c r="P209" i="2"/>
  <c r="L37" i="2"/>
  <c r="Q37" i="2" s="1"/>
  <c r="P134" i="2"/>
  <c r="L179" i="2"/>
  <c r="Q179" i="2" s="1"/>
  <c r="L65" i="2"/>
  <c r="Q65" i="2" s="1"/>
  <c r="P97" i="2"/>
  <c r="L34" i="2"/>
  <c r="Q34" i="2" s="1"/>
  <c r="P66" i="2"/>
  <c r="L63" i="2"/>
  <c r="Q63" i="2" s="1"/>
  <c r="P160" i="2"/>
  <c r="P91" i="2"/>
  <c r="P28" i="2"/>
  <c r="L132" i="2"/>
  <c r="Q132" i="2" s="1"/>
  <c r="L23" i="2"/>
  <c r="Q23" i="2" s="1"/>
  <c r="L86" i="2"/>
  <c r="Q86" i="2" s="1"/>
  <c r="P52" i="2"/>
  <c r="P5" i="2"/>
  <c r="P210" i="2"/>
  <c r="P208" i="2"/>
  <c r="L36" i="2"/>
  <c r="Q36" i="2" s="1"/>
  <c r="P32" i="2"/>
  <c r="P194" i="2"/>
  <c r="P60" i="2"/>
  <c r="L129" i="2"/>
  <c r="Q129" i="2" s="1"/>
  <c r="L30" i="2"/>
  <c r="Q30" i="2" s="1"/>
  <c r="P30" i="2"/>
  <c r="L189" i="2"/>
  <c r="Q189" i="2" s="1"/>
  <c r="P189" i="2"/>
  <c r="L109" i="2"/>
  <c r="Q109" i="2" s="1"/>
  <c r="P109" i="2"/>
  <c r="L188" i="2"/>
  <c r="Q188" i="2" s="1"/>
  <c r="P188" i="2"/>
  <c r="L76" i="2"/>
  <c r="Q76" i="2" s="1"/>
  <c r="P76" i="2"/>
  <c r="P206" i="2"/>
  <c r="P158" i="2"/>
  <c r="P19" i="2"/>
  <c r="P205" i="2"/>
  <c r="P157" i="2"/>
  <c r="P108" i="2"/>
  <c r="L99" i="2"/>
  <c r="Q99" i="2" s="1"/>
  <c r="P202" i="2"/>
  <c r="L202" i="2"/>
  <c r="Q202" i="2" s="1"/>
  <c r="P186" i="2"/>
  <c r="L186" i="2"/>
  <c r="Q186" i="2" s="1"/>
  <c r="P138" i="2"/>
  <c r="L138" i="2"/>
  <c r="Q138" i="2" s="1"/>
  <c r="P122" i="2"/>
  <c r="L122" i="2"/>
  <c r="Q122" i="2" s="1"/>
  <c r="P74" i="2"/>
  <c r="L74" i="2"/>
  <c r="Q74" i="2" s="1"/>
  <c r="P58" i="2"/>
  <c r="L58" i="2"/>
  <c r="Q58" i="2" s="1"/>
  <c r="P10" i="2"/>
  <c r="L10" i="2"/>
  <c r="Q10" i="2" s="1"/>
  <c r="P204" i="2"/>
  <c r="P156" i="2"/>
  <c r="P83" i="2"/>
  <c r="L98" i="2"/>
  <c r="Q98" i="2" s="1"/>
  <c r="L42" i="2"/>
  <c r="Q42" i="2" s="1"/>
  <c r="L201" i="2"/>
  <c r="Q201" i="2" s="1"/>
  <c r="P201" i="2"/>
  <c r="L185" i="2"/>
  <c r="Q185" i="2" s="1"/>
  <c r="P185" i="2"/>
  <c r="L169" i="2"/>
  <c r="Q169" i="2" s="1"/>
  <c r="P169" i="2"/>
  <c r="L153" i="2"/>
  <c r="Q153" i="2" s="1"/>
  <c r="P153" i="2"/>
  <c r="L137" i="2"/>
  <c r="Q137" i="2" s="1"/>
  <c r="P137" i="2"/>
  <c r="L121" i="2"/>
  <c r="Q121" i="2" s="1"/>
  <c r="P121" i="2"/>
  <c r="L105" i="2"/>
  <c r="Q105" i="2" s="1"/>
  <c r="P105" i="2"/>
  <c r="L89" i="2"/>
  <c r="Q89" i="2" s="1"/>
  <c r="P89" i="2"/>
  <c r="L73" i="2"/>
  <c r="Q73" i="2" s="1"/>
  <c r="P73" i="2"/>
  <c r="L57" i="2"/>
  <c r="Q57" i="2" s="1"/>
  <c r="P57" i="2"/>
  <c r="L41" i="2"/>
  <c r="Q41" i="2" s="1"/>
  <c r="P41" i="2"/>
  <c r="L25" i="2"/>
  <c r="Q25" i="2" s="1"/>
  <c r="P25" i="2"/>
  <c r="L9" i="2"/>
  <c r="Q9" i="2" s="1"/>
  <c r="P9" i="2"/>
  <c r="P131" i="2"/>
  <c r="P82" i="2"/>
  <c r="P62" i="2"/>
  <c r="P14" i="2"/>
  <c r="P200" i="2"/>
  <c r="L200" i="2"/>
  <c r="Q200" i="2" s="1"/>
  <c r="P184" i="2"/>
  <c r="L184" i="2"/>
  <c r="Q184" i="2" s="1"/>
  <c r="P136" i="2"/>
  <c r="L136" i="2"/>
  <c r="Q136" i="2" s="1"/>
  <c r="P120" i="2"/>
  <c r="L120" i="2"/>
  <c r="Q120" i="2" s="1"/>
  <c r="P72" i="2"/>
  <c r="L72" i="2"/>
  <c r="Q72" i="2" s="1"/>
  <c r="P56" i="2"/>
  <c r="L56" i="2"/>
  <c r="Q56" i="2" s="1"/>
  <c r="P8" i="2"/>
  <c r="L8" i="2"/>
  <c r="Q8" i="2" s="1"/>
  <c r="P130" i="2"/>
  <c r="P61" i="2"/>
  <c r="P13" i="2"/>
  <c r="L195" i="2"/>
  <c r="Q195" i="2" s="1"/>
  <c r="L170" i="2"/>
  <c r="Q170" i="2" s="1"/>
  <c r="L147" i="2"/>
  <c r="Q147" i="2" s="1"/>
  <c r="P7" i="2"/>
  <c r="L168" i="2"/>
  <c r="Q168" i="2" s="1"/>
  <c r="L90" i="2"/>
  <c r="Q90" i="2" s="1"/>
  <c r="P172" i="2"/>
  <c r="P126" i="2"/>
  <c r="P33" i="2"/>
  <c r="L193" i="2"/>
  <c r="Q193" i="2" s="1"/>
  <c r="L167" i="2"/>
  <c r="Q167" i="2" s="1"/>
  <c r="L114" i="2"/>
  <c r="Q114" i="2" s="1"/>
  <c r="L88" i="2"/>
  <c r="Q88" i="2" s="1"/>
  <c r="P146" i="2"/>
  <c r="P125" i="2"/>
  <c r="P78" i="2"/>
  <c r="P55" i="2"/>
  <c r="L113" i="2"/>
  <c r="Q113" i="2" s="1"/>
  <c r="L87" i="2"/>
  <c r="Q87" i="2" s="1"/>
  <c r="P145" i="2"/>
  <c r="P124" i="2"/>
  <c r="P77" i="2"/>
  <c r="L35" i="2"/>
  <c r="Q35" i="2" s="1"/>
  <c r="L110" i="2"/>
  <c r="Q110" i="2" s="1"/>
  <c r="P110" i="2"/>
  <c r="P29" i="2"/>
  <c r="P3" i="2"/>
  <c r="L174" i="2"/>
  <c r="Q174" i="2" s="1"/>
  <c r="P174" i="2"/>
  <c r="L94" i="2"/>
  <c r="Q94" i="2" s="1"/>
  <c r="P94" i="2"/>
  <c r="P46" i="2"/>
  <c r="L173" i="2"/>
  <c r="Q173" i="2" s="1"/>
  <c r="P173" i="2"/>
  <c r="P45" i="2"/>
  <c r="L163" i="2"/>
  <c r="Q163" i="2" s="1"/>
  <c r="P190" i="2"/>
  <c r="P142" i="2"/>
  <c r="P51" i="2"/>
  <c r="L162" i="2"/>
  <c r="Q162" i="2" s="1"/>
  <c r="L106" i="2"/>
  <c r="Q106" i="2" s="1"/>
  <c r="P141" i="2"/>
  <c r="P93" i="2"/>
  <c r="L104" i="2"/>
  <c r="Q104" i="2" s="1"/>
  <c r="L26" i="2"/>
  <c r="Q26" i="2" s="1"/>
  <c r="P16" i="2"/>
  <c r="P12" i="2"/>
  <c r="P2" i="2"/>
</calcChain>
</file>

<file path=xl/sharedStrings.xml><?xml version="1.0" encoding="utf-8"?>
<sst xmlns="http://schemas.openxmlformats.org/spreadsheetml/2006/main" count="131" uniqueCount="78">
  <si>
    <t>Variable</t>
  </si>
  <si>
    <t>Explanation</t>
  </si>
  <si>
    <t>x</t>
  </si>
  <si>
    <t>y</t>
  </si>
  <si>
    <t>y adjusted</t>
  </si>
  <si>
    <t>λ0</t>
  </si>
  <si>
    <t>φ0</t>
  </si>
  <si>
    <t>φ1</t>
  </si>
  <si>
    <t>φ2</t>
  </si>
  <si>
    <t>φ0 (rad)</t>
  </si>
  <si>
    <t>φ1 (rad)</t>
  </si>
  <si>
    <t>φ2 (rad)</t>
  </si>
  <si>
    <t>R</t>
  </si>
  <si>
    <t>θ</t>
  </si>
  <si>
    <t>C</t>
  </si>
  <si>
    <t>n</t>
  </si>
  <si>
    <r>
      <t>ρ</t>
    </r>
    <r>
      <rPr>
        <sz val="8"/>
        <color theme="1"/>
        <rFont val="Calibri"/>
        <family val="2"/>
        <scheme val="minor"/>
      </rPr>
      <t>0</t>
    </r>
  </si>
  <si>
    <t>ρ</t>
  </si>
  <si>
    <t>λ</t>
  </si>
  <si>
    <t>φ</t>
  </si>
  <si>
    <t>original x</t>
  </si>
  <si>
    <t>original y</t>
  </si>
  <si>
    <t>shift by +4mil</t>
  </si>
  <si>
    <t>lamba naught</t>
  </si>
  <si>
    <t>Central meridian</t>
  </si>
  <si>
    <t>phi naught</t>
  </si>
  <si>
    <t xml:space="preserve">x intercept at central meridian </t>
  </si>
  <si>
    <t>phi 1</t>
  </si>
  <si>
    <t>Parallel 1</t>
  </si>
  <si>
    <t>phi 2</t>
  </si>
  <si>
    <t>Parallel 2</t>
  </si>
  <si>
    <t>phi naught radians</t>
  </si>
  <si>
    <t>x int in radians</t>
  </si>
  <si>
    <t>phi 1 radians</t>
  </si>
  <si>
    <t>Par1 in radians</t>
  </si>
  <si>
    <t>phi 2 radians</t>
  </si>
  <si>
    <t>Par2 in radians</t>
  </si>
  <si>
    <t>earth radius</t>
  </si>
  <si>
    <t>theta</t>
  </si>
  <si>
    <t xml:space="preserve"> calculated constant </t>
  </si>
  <si>
    <t>calculated constant</t>
  </si>
  <si>
    <t>rho naught</t>
  </si>
  <si>
    <t xml:space="preserve">rho </t>
  </si>
  <si>
    <t xml:space="preserve">lamba  </t>
  </si>
  <si>
    <t>final longitude</t>
  </si>
  <si>
    <t>phi</t>
  </si>
  <si>
    <t>final latitude</t>
  </si>
  <si>
    <t>https://pubs.usgs.gov/pp/1395/report.pdf</t>
  </si>
  <si>
    <t>OriginalX</t>
  </si>
  <si>
    <t>OriginalY</t>
  </si>
  <si>
    <t>AdjustedY</t>
  </si>
  <si>
    <t>CorrespondingWord</t>
  </si>
  <si>
    <t>Value</t>
  </si>
  <si>
    <t>y-(-4,000,000)</t>
  </si>
  <si>
    <t>A calculated constant</t>
  </si>
  <si>
    <t>Value (if constant)</t>
  </si>
  <si>
    <t>Pronunciation</t>
  </si>
  <si>
    <t>yADJ</t>
  </si>
  <si>
    <t>phi naught ("fee not")</t>
  </si>
  <si>
    <t>phi 1 ("fee" 1)</t>
  </si>
  <si>
    <t>phi 2 ("fee" 2)</t>
  </si>
  <si>
    <t>The original x coordinates, to be projected</t>
  </si>
  <si>
    <t>The original y coordinates, to be projected</t>
  </si>
  <si>
    <t xml:space="preserve">The x intercept at central meridian </t>
  </si>
  <si>
    <t>The central meridian of your projection</t>
  </si>
  <si>
    <t>Convert the x intercept to radians</t>
  </si>
  <si>
    <t>Convert phi 1 to radians</t>
  </si>
  <si>
    <t>Convert phi 2 to radians</t>
  </si>
  <si>
    <t>Radius of the earth</t>
  </si>
  <si>
    <t>Radius</t>
  </si>
  <si>
    <t>Theta</t>
  </si>
  <si>
    <t>rho naught ("ro not")</t>
  </si>
  <si>
    <t>rho ("ro")</t>
  </si>
  <si>
    <t>phi ("fee")</t>
  </si>
  <si>
    <t>We must shift the y coordinates by 4,000,000 (add 4 million to all y)</t>
  </si>
  <si>
    <t>lamba naught ("not")</t>
  </si>
  <si>
    <t>=((x^2)+(D16-y)^2)^0.5</t>
  </si>
  <si>
    <t>C'=\cos ^(2)(34)+(2(0.431616931)*sin(34)) (mathway)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</si>
</sst>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3" fontId="0" fillId="2" borderId="1" xfId="0" applyNumberFormat="1" applyFill="1" applyBorder="1"/>
    <xf numFmtId="0" fontId="0" fillId="0" borderId="5" xfId="0" applyBorder="1"/>
    <xf numFmtId="0" fontId="0" fillId="0" borderId="0" xfId="0" quotePrefix="1"/>
    <xf numFmtId="0" fontId="0" fillId="0" borderId="5" xfId="0" quotePrefix="1" applyBorder="1"/>
    <xf numFmtId="0" fontId="0" fillId="3" borderId="1" xfId="0" quotePrefix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Calculations!$R$1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Calculations!$Q$2:$Q$214</c:f>
              <c:numCache>
                <c:formatCode>General</c:formatCode>
                <c:ptCount val="213"/>
                <c:pt idx="0">
                  <c:v>-120.00646239696478</c:v>
                </c:pt>
                <c:pt idx="1">
                  <c:v>-120.00555617890788</c:v>
                </c:pt>
                <c:pt idx="2">
                  <c:v>-120.00551410834569</c:v>
                </c:pt>
                <c:pt idx="3">
                  <c:v>-120.00551773088442</c:v>
                </c:pt>
                <c:pt idx="4">
                  <c:v>-120.00543540115908</c:v>
                </c:pt>
                <c:pt idx="5">
                  <c:v>-120.00521142260253</c:v>
                </c:pt>
                <c:pt idx="6">
                  <c:v>-120.0052353367431</c:v>
                </c:pt>
                <c:pt idx="7">
                  <c:v>-120.00512697623613</c:v>
                </c:pt>
                <c:pt idx="8">
                  <c:v>-120.00487453909481</c:v>
                </c:pt>
                <c:pt idx="9">
                  <c:v>-120.00479401080847</c:v>
                </c:pt>
                <c:pt idx="10">
                  <c:v>-120.00485182098521</c:v>
                </c:pt>
                <c:pt idx="11">
                  <c:v>-120.00495836800935</c:v>
                </c:pt>
                <c:pt idx="12">
                  <c:v>-120.00493959624514</c:v>
                </c:pt>
                <c:pt idx="13">
                  <c:v>-120.0048730062537</c:v>
                </c:pt>
                <c:pt idx="14">
                  <c:v>-120.00480732320213</c:v>
                </c:pt>
                <c:pt idx="15">
                  <c:v>-120.00466263909934</c:v>
                </c:pt>
                <c:pt idx="16">
                  <c:v>-120.00443775161438</c:v>
                </c:pt>
                <c:pt idx="17">
                  <c:v>-120.00430850591574</c:v>
                </c:pt>
                <c:pt idx="18">
                  <c:v>-120.00397797444352</c:v>
                </c:pt>
                <c:pt idx="19">
                  <c:v>-120.0039425500136</c:v>
                </c:pt>
                <c:pt idx="20">
                  <c:v>-120.00376851063189</c:v>
                </c:pt>
                <c:pt idx="21">
                  <c:v>-120.00354905753569</c:v>
                </c:pt>
                <c:pt idx="22">
                  <c:v>-120.00326786825666</c:v>
                </c:pt>
                <c:pt idx="23">
                  <c:v>-120.00318371715451</c:v>
                </c:pt>
                <c:pt idx="24">
                  <c:v>-120.00325242262699</c:v>
                </c:pt>
                <c:pt idx="25">
                  <c:v>-120.00320127199278</c:v>
                </c:pt>
                <c:pt idx="26">
                  <c:v>-120.00310379998508</c:v>
                </c:pt>
                <c:pt idx="27">
                  <c:v>-120.00251206472004</c:v>
                </c:pt>
                <c:pt idx="28">
                  <c:v>-120.00183648177797</c:v>
                </c:pt>
                <c:pt idx="29">
                  <c:v>-120.00155348382152</c:v>
                </c:pt>
                <c:pt idx="30">
                  <c:v>-120.00118512500379</c:v>
                </c:pt>
                <c:pt idx="31">
                  <c:v>-120.00107918456868</c:v>
                </c:pt>
                <c:pt idx="32">
                  <c:v>-120.00099957147171</c:v>
                </c:pt>
                <c:pt idx="33">
                  <c:v>-120.00091482722183</c:v>
                </c:pt>
                <c:pt idx="34">
                  <c:v>-120.00113698611506</c:v>
                </c:pt>
                <c:pt idx="35">
                  <c:v>-120.00129165184461</c:v>
                </c:pt>
                <c:pt idx="36">
                  <c:v>-120.0014796064614</c:v>
                </c:pt>
                <c:pt idx="37">
                  <c:v>-120.00172688932332</c:v>
                </c:pt>
                <c:pt idx="38">
                  <c:v>-120.001870058812</c:v>
                </c:pt>
                <c:pt idx="39">
                  <c:v>-120.00192483838934</c:v>
                </c:pt>
                <c:pt idx="40">
                  <c:v>-120.00208314252876</c:v>
                </c:pt>
                <c:pt idx="41">
                  <c:v>-120.00231287152255</c:v>
                </c:pt>
                <c:pt idx="42">
                  <c:v>-120.00246632961931</c:v>
                </c:pt>
                <c:pt idx="43">
                  <c:v>-120.00255470331028</c:v>
                </c:pt>
                <c:pt idx="44">
                  <c:v>-120.0026697268846</c:v>
                </c:pt>
                <c:pt idx="45">
                  <c:v>-120.00286978441125</c:v>
                </c:pt>
                <c:pt idx="46">
                  <c:v>-120.00296785312543</c:v>
                </c:pt>
                <c:pt idx="47">
                  <c:v>-120.00303384115078</c:v>
                </c:pt>
                <c:pt idx="48">
                  <c:v>-120.00307833121462</c:v>
                </c:pt>
                <c:pt idx="49">
                  <c:v>-120.00323571927747</c:v>
                </c:pt>
                <c:pt idx="50">
                  <c:v>-120.00327326082929</c:v>
                </c:pt>
                <c:pt idx="51">
                  <c:v>-120.00339766039323</c:v>
                </c:pt>
                <c:pt idx="52">
                  <c:v>-120.00372636083445</c:v>
                </c:pt>
                <c:pt idx="53">
                  <c:v>-120.00382473449235</c:v>
                </c:pt>
                <c:pt idx="54">
                  <c:v>-120.0038901036808</c:v>
                </c:pt>
                <c:pt idx="55">
                  <c:v>-120.00396335270486</c:v>
                </c:pt>
                <c:pt idx="56">
                  <c:v>-120.00405355140036</c:v>
                </c:pt>
                <c:pt idx="57">
                  <c:v>-120.00425483237976</c:v>
                </c:pt>
                <c:pt idx="58">
                  <c:v>-120.00436319252989</c:v>
                </c:pt>
                <c:pt idx="59">
                  <c:v>-120.00482567611711</c:v>
                </c:pt>
                <c:pt idx="60">
                  <c:v>-120.00505116011509</c:v>
                </c:pt>
                <c:pt idx="61">
                  <c:v>-120.00520068311997</c:v>
                </c:pt>
                <c:pt idx="62">
                  <c:v>-120.00530208037092</c:v>
                </c:pt>
                <c:pt idx="63">
                  <c:v>-120.00542162852578</c:v>
                </c:pt>
                <c:pt idx="64">
                  <c:v>-120.00550880437522</c:v>
                </c:pt>
                <c:pt idx="65">
                  <c:v>-120.0056568080923</c:v>
                </c:pt>
                <c:pt idx="66">
                  <c:v>-120.0057258258511</c:v>
                </c:pt>
                <c:pt idx="67">
                  <c:v>-120.00572400635285</c:v>
                </c:pt>
                <c:pt idx="68">
                  <c:v>-120.00594889586357</c:v>
                </c:pt>
                <c:pt idx="69">
                  <c:v>-120.00609690057424</c:v>
                </c:pt>
                <c:pt idx="70">
                  <c:v>-120.00617105768444</c:v>
                </c:pt>
                <c:pt idx="71">
                  <c:v>-120.00623098445767</c:v>
                </c:pt>
                <c:pt idx="72">
                  <c:v>-120.00624642054225</c:v>
                </c:pt>
                <c:pt idx="73">
                  <c:v>-120.00633328663756</c:v>
                </c:pt>
                <c:pt idx="74">
                  <c:v>-120.00648946816781</c:v>
                </c:pt>
                <c:pt idx="75">
                  <c:v>-120.00661448263349</c:v>
                </c:pt>
                <c:pt idx="76">
                  <c:v>-120.00671011765583</c:v>
                </c:pt>
                <c:pt idx="77">
                  <c:v>-120.00677852552738</c:v>
                </c:pt>
                <c:pt idx="78">
                  <c:v>-120.00686509232769</c:v>
                </c:pt>
                <c:pt idx="79">
                  <c:v>-120.00689051447179</c:v>
                </c:pt>
                <c:pt idx="80">
                  <c:v>-120.00699857035514</c:v>
                </c:pt>
                <c:pt idx="81">
                  <c:v>-120.00708270948772</c:v>
                </c:pt>
                <c:pt idx="82">
                  <c:v>-120.00707847743537</c:v>
                </c:pt>
                <c:pt idx="83">
                  <c:v>-120.00722648460616</c:v>
                </c:pt>
                <c:pt idx="84">
                  <c:v>-120.00727067679745</c:v>
                </c:pt>
                <c:pt idx="85">
                  <c:v>-120.00734272161827</c:v>
                </c:pt>
                <c:pt idx="86">
                  <c:v>-120.00747074701252</c:v>
                </c:pt>
                <c:pt idx="87">
                  <c:v>-120.00769291722138</c:v>
                </c:pt>
                <c:pt idx="88">
                  <c:v>-120.00788390239623</c:v>
                </c:pt>
                <c:pt idx="89">
                  <c:v>-120.0079450400916</c:v>
                </c:pt>
                <c:pt idx="90">
                  <c:v>-120.00797471166395</c:v>
                </c:pt>
                <c:pt idx="91">
                  <c:v>-120.00807459553479</c:v>
                </c:pt>
                <c:pt idx="92">
                  <c:v>-120.00819444869413</c:v>
                </c:pt>
                <c:pt idx="93">
                  <c:v>-120.00831189716831</c:v>
                </c:pt>
                <c:pt idx="94">
                  <c:v>-120.01043803972226</c:v>
                </c:pt>
                <c:pt idx="95">
                  <c:v>-120.01035119601026</c:v>
                </c:pt>
                <c:pt idx="96">
                  <c:v>-120.01030662038104</c:v>
                </c:pt>
                <c:pt idx="97">
                  <c:v>-120.01025292423149</c:v>
                </c:pt>
                <c:pt idx="98">
                  <c:v>-120.01020161139974</c:v>
                </c:pt>
                <c:pt idx="99">
                  <c:v>-120.01021469511727</c:v>
                </c:pt>
                <c:pt idx="100">
                  <c:v>-120.01025296974413</c:v>
                </c:pt>
                <c:pt idx="101">
                  <c:v>-120.01025381036072</c:v>
                </c:pt>
                <c:pt idx="102">
                  <c:v>-120.01029199476292</c:v>
                </c:pt>
                <c:pt idx="103">
                  <c:v>-120.01029522740936</c:v>
                </c:pt>
                <c:pt idx="104">
                  <c:v>-120.01143628159944</c:v>
                </c:pt>
                <c:pt idx="105">
                  <c:v>-120.01602626001853</c:v>
                </c:pt>
                <c:pt idx="106">
                  <c:v>-120.01627750625416</c:v>
                </c:pt>
                <c:pt idx="107">
                  <c:v>-120.01990483823441</c:v>
                </c:pt>
                <c:pt idx="108">
                  <c:v>-120.0199290535916</c:v>
                </c:pt>
                <c:pt idx="109">
                  <c:v>-120.01997386641952</c:v>
                </c:pt>
                <c:pt idx="110">
                  <c:v>-120.02005196886259</c:v>
                </c:pt>
                <c:pt idx="111">
                  <c:v>-120.02008557716819</c:v>
                </c:pt>
                <c:pt idx="112">
                  <c:v>-120.02010101317151</c:v>
                </c:pt>
                <c:pt idx="113">
                  <c:v>-120.0202884150336</c:v>
                </c:pt>
                <c:pt idx="114">
                  <c:v>-120.02033866289536</c:v>
                </c:pt>
                <c:pt idx="115">
                  <c:v>-120.02033018412563</c:v>
                </c:pt>
                <c:pt idx="116">
                  <c:v>-120.02038316301936</c:v>
                </c:pt>
                <c:pt idx="117">
                  <c:v>-120.02046944827532</c:v>
                </c:pt>
                <c:pt idx="118">
                  <c:v>-120.02064746271073</c:v>
                </c:pt>
                <c:pt idx="119">
                  <c:v>-120.02062475310798</c:v>
                </c:pt>
                <c:pt idx="120">
                  <c:v>-120.02064503343003</c:v>
                </c:pt>
                <c:pt idx="121">
                  <c:v>-120.02075614743228</c:v>
                </c:pt>
                <c:pt idx="122">
                  <c:v>-120.02089238202086</c:v>
                </c:pt>
                <c:pt idx="123">
                  <c:v>-120.02105889843527</c:v>
                </c:pt>
                <c:pt idx="124">
                  <c:v>-120.02121269246581</c:v>
                </c:pt>
                <c:pt idx="125">
                  <c:v>-120.02129715698054</c:v>
                </c:pt>
                <c:pt idx="126">
                  <c:v>-120.02134377623214</c:v>
                </c:pt>
                <c:pt idx="127">
                  <c:v>-120.02144671608974</c:v>
                </c:pt>
                <c:pt idx="128">
                  <c:v>-120.02152209738121</c:v>
                </c:pt>
                <c:pt idx="129">
                  <c:v>-120.02143096360466</c:v>
                </c:pt>
                <c:pt idx="130">
                  <c:v>-120.02136738508001</c:v>
                </c:pt>
                <c:pt idx="131">
                  <c:v>-120.02130380860756</c:v>
                </c:pt>
                <c:pt idx="132">
                  <c:v>-120.02123901211402</c:v>
                </c:pt>
                <c:pt idx="133">
                  <c:v>-120.02112215013612</c:v>
                </c:pt>
                <c:pt idx="134">
                  <c:v>-120.02122236075598</c:v>
                </c:pt>
                <c:pt idx="135">
                  <c:v>-120.02122054128846</c:v>
                </c:pt>
                <c:pt idx="136">
                  <c:v>-120.02136706941421</c:v>
                </c:pt>
                <c:pt idx="137">
                  <c:v>-120.02144790737098</c:v>
                </c:pt>
                <c:pt idx="138">
                  <c:v>-120.02158202357728</c:v>
                </c:pt>
                <c:pt idx="139">
                  <c:v>-120.02170250689103</c:v>
                </c:pt>
                <c:pt idx="140">
                  <c:v>-120.02172126965388</c:v>
                </c:pt>
                <c:pt idx="141">
                  <c:v>-120.021666478575</c:v>
                </c:pt>
                <c:pt idx="142">
                  <c:v>-120.02160864705536</c:v>
                </c:pt>
                <c:pt idx="143">
                  <c:v>-120.0214817986363</c:v>
                </c:pt>
                <c:pt idx="144">
                  <c:v>-120.02156293866419</c:v>
                </c:pt>
                <c:pt idx="145">
                  <c:v>-120.02150086897868</c:v>
                </c:pt>
                <c:pt idx="146">
                  <c:v>-120.02160744016537</c:v>
                </c:pt>
                <c:pt idx="147">
                  <c:v>-120.0217267190291</c:v>
                </c:pt>
                <c:pt idx="148">
                  <c:v>-120.02174428149809</c:v>
                </c:pt>
                <c:pt idx="149">
                  <c:v>-120.02161470007751</c:v>
                </c:pt>
                <c:pt idx="150">
                  <c:v>-120.0215832215969</c:v>
                </c:pt>
                <c:pt idx="151">
                  <c:v>-120.02155264051933</c:v>
                </c:pt>
                <c:pt idx="152">
                  <c:v>-120.02154325661444</c:v>
                </c:pt>
                <c:pt idx="153">
                  <c:v>-120.02146514949992</c:v>
                </c:pt>
                <c:pt idx="154">
                  <c:v>-120.02130620490939</c:v>
                </c:pt>
                <c:pt idx="155">
                  <c:v>-120.02134405354747</c:v>
                </c:pt>
                <c:pt idx="156">
                  <c:v>-120.02132134162872</c:v>
                </c:pt>
                <c:pt idx="157">
                  <c:v>-120.0212511055088</c:v>
                </c:pt>
                <c:pt idx="158">
                  <c:v>-120.02118843731921</c:v>
                </c:pt>
                <c:pt idx="159">
                  <c:v>-120.02113182827102</c:v>
                </c:pt>
                <c:pt idx="160">
                  <c:v>-120.02106613143786</c:v>
                </c:pt>
                <c:pt idx="161">
                  <c:v>-120.02109670265955</c:v>
                </c:pt>
                <c:pt idx="162">
                  <c:v>-120.02108308963246</c:v>
                </c:pt>
                <c:pt idx="163">
                  <c:v>-120.02117632526617</c:v>
                </c:pt>
                <c:pt idx="164">
                  <c:v>-120.0212284006186</c:v>
                </c:pt>
                <c:pt idx="165">
                  <c:v>-120.02132225420277</c:v>
                </c:pt>
                <c:pt idx="166">
                  <c:v>-120.02133648973489</c:v>
                </c:pt>
                <c:pt idx="167">
                  <c:v>-120.02146636456766</c:v>
                </c:pt>
                <c:pt idx="168">
                  <c:v>-120.02157444044521</c:v>
                </c:pt>
                <c:pt idx="169">
                  <c:v>-120.02162379446924</c:v>
                </c:pt>
                <c:pt idx="170">
                  <c:v>-120.0216897878157</c:v>
                </c:pt>
                <c:pt idx="171">
                  <c:v>-120.02169523739332</c:v>
                </c:pt>
                <c:pt idx="172">
                  <c:v>-120.02164194758042</c:v>
                </c:pt>
                <c:pt idx="173">
                  <c:v>-120.02153841797602</c:v>
                </c:pt>
                <c:pt idx="174">
                  <c:v>-120.02149299789689</c:v>
                </c:pt>
                <c:pt idx="175">
                  <c:v>-120.02143244735777</c:v>
                </c:pt>
                <c:pt idx="176">
                  <c:v>-120.02143003083637</c:v>
                </c:pt>
                <c:pt idx="177">
                  <c:v>-120.02135192713847</c:v>
                </c:pt>
                <c:pt idx="178">
                  <c:v>-120.02137795456886</c:v>
                </c:pt>
                <c:pt idx="179">
                  <c:v>-120.02128199240687</c:v>
                </c:pt>
                <c:pt idx="180">
                  <c:v>-120.02127654315468</c:v>
                </c:pt>
                <c:pt idx="181">
                  <c:v>-120.02121689503576</c:v>
                </c:pt>
                <c:pt idx="182">
                  <c:v>-120.02129137734704</c:v>
                </c:pt>
                <c:pt idx="183">
                  <c:v>-120.02131680345816</c:v>
                </c:pt>
                <c:pt idx="184">
                  <c:v>-120.02139551564451</c:v>
                </c:pt>
                <c:pt idx="185">
                  <c:v>-120.01681256286234</c:v>
                </c:pt>
                <c:pt idx="186">
                  <c:v>-120.01689792880315</c:v>
                </c:pt>
                <c:pt idx="187">
                  <c:v>-120.01694333466209</c:v>
                </c:pt>
                <c:pt idx="188">
                  <c:v>-120.01702143495874</c:v>
                </c:pt>
                <c:pt idx="189">
                  <c:v>-120.01702143208399</c:v>
                </c:pt>
                <c:pt idx="190">
                  <c:v>-120.01705775977013</c:v>
                </c:pt>
                <c:pt idx="191">
                  <c:v>-120.01704535264275</c:v>
                </c:pt>
                <c:pt idx="192">
                  <c:v>-120.01711074008975</c:v>
                </c:pt>
                <c:pt idx="193">
                  <c:v>-120.01697753982006</c:v>
                </c:pt>
                <c:pt idx="194">
                  <c:v>-120.01705715686977</c:v>
                </c:pt>
                <c:pt idx="195">
                  <c:v>-120.01703777991482</c:v>
                </c:pt>
                <c:pt idx="196">
                  <c:v>-120.01697693385157</c:v>
                </c:pt>
                <c:pt idx="197">
                  <c:v>-120.01696604369393</c:v>
                </c:pt>
                <c:pt idx="198">
                  <c:v>-120.01703082225858</c:v>
                </c:pt>
                <c:pt idx="199">
                  <c:v>-120.01712950751005</c:v>
                </c:pt>
                <c:pt idx="200">
                  <c:v>-120.01716341006266</c:v>
                </c:pt>
                <c:pt idx="201">
                  <c:v>-120.01717189223294</c:v>
                </c:pt>
                <c:pt idx="202">
                  <c:v>-120.01712194120913</c:v>
                </c:pt>
                <c:pt idx="203">
                  <c:v>-120.01714131143122</c:v>
                </c:pt>
                <c:pt idx="204">
                  <c:v>-120.01725876937473</c:v>
                </c:pt>
                <c:pt idx="205">
                  <c:v>-120.01729328083185</c:v>
                </c:pt>
                <c:pt idx="206">
                  <c:v>-120.01732081944945</c:v>
                </c:pt>
                <c:pt idx="207">
                  <c:v>-120.01732929889245</c:v>
                </c:pt>
                <c:pt idx="208">
                  <c:v>-120.01728238532485</c:v>
                </c:pt>
                <c:pt idx="209">
                  <c:v>-120.01725907799251</c:v>
                </c:pt>
                <c:pt idx="210">
                  <c:v>-120.01716522588661</c:v>
                </c:pt>
                <c:pt idx="211">
                  <c:v>-120.00676023261683</c:v>
                </c:pt>
                <c:pt idx="212">
                  <c:v>-120.00646239696478</c:v>
                </c:pt>
              </c:numCache>
            </c:numRef>
          </c:xVal>
          <c:yVal>
            <c:numRef>
              <c:f>Calculations!$R$2:$R$214</c:f>
              <c:numCache>
                <c:formatCode>General</c:formatCode>
                <c:ptCount val="213"/>
                <c:pt idx="0">
                  <c:v>37.424329328294782</c:v>
                </c:pt>
                <c:pt idx="1">
                  <c:v>37.340417013970097</c:v>
                </c:pt>
                <c:pt idx="2">
                  <c:v>37.333215397261874</c:v>
                </c:pt>
                <c:pt idx="3">
                  <c:v>37.324777457730548</c:v>
                </c:pt>
                <c:pt idx="4">
                  <c:v>37.316824983826798</c:v>
                </c:pt>
                <c:pt idx="5">
                  <c:v>37.308031305439236</c:v>
                </c:pt>
                <c:pt idx="6">
                  <c:v>37.303375231445372</c:v>
                </c:pt>
                <c:pt idx="7">
                  <c:v>37.298390917869838</c:v>
                </c:pt>
                <c:pt idx="8">
                  <c:v>37.277422807014275</c:v>
                </c:pt>
                <c:pt idx="9">
                  <c:v>37.260581643682279</c:v>
                </c:pt>
                <c:pt idx="10">
                  <c:v>37.255516802634965</c:v>
                </c:pt>
                <c:pt idx="11">
                  <c:v>37.251243759842723</c:v>
                </c:pt>
                <c:pt idx="12">
                  <c:v>37.243739852140664</c:v>
                </c:pt>
                <c:pt idx="13">
                  <c:v>37.239575625896791</c:v>
                </c:pt>
                <c:pt idx="14">
                  <c:v>37.238305402762052</c:v>
                </c:pt>
                <c:pt idx="15">
                  <c:v>37.222156440925197</c:v>
                </c:pt>
                <c:pt idx="16">
                  <c:v>37.204882998264907</c:v>
                </c:pt>
                <c:pt idx="17">
                  <c:v>37.199646278587402</c:v>
                </c:pt>
                <c:pt idx="18">
                  <c:v>37.171590000266768</c:v>
                </c:pt>
                <c:pt idx="19">
                  <c:v>37.170619346989497</c:v>
                </c:pt>
                <c:pt idx="20">
                  <c:v>37.156678203409982</c:v>
                </c:pt>
                <c:pt idx="21">
                  <c:v>37.133208144828053</c:v>
                </c:pt>
                <c:pt idx="22">
                  <c:v>37.120521140209021</c:v>
                </c:pt>
                <c:pt idx="23">
                  <c:v>37.111494598799538</c:v>
                </c:pt>
                <c:pt idx="24">
                  <c:v>37.099933844694405</c:v>
                </c:pt>
                <c:pt idx="25">
                  <c:v>37.090431260262513</c:v>
                </c:pt>
                <c:pt idx="26">
                  <c:v>37.081974929018095</c:v>
                </c:pt>
                <c:pt idx="27">
                  <c:v>37.059302988918638</c:v>
                </c:pt>
                <c:pt idx="28">
                  <c:v>37.044762756189002</c:v>
                </c:pt>
                <c:pt idx="29">
                  <c:v>37.040713799183919</c:v>
                </c:pt>
                <c:pt idx="30">
                  <c:v>37.020973234912979</c:v>
                </c:pt>
                <c:pt idx="31">
                  <c:v>37.017885307312092</c:v>
                </c:pt>
                <c:pt idx="32">
                  <c:v>37.00764749004113</c:v>
                </c:pt>
                <c:pt idx="33">
                  <c:v>37.003199078279188</c:v>
                </c:pt>
                <c:pt idx="34">
                  <c:v>36.997884220450672</c:v>
                </c:pt>
                <c:pt idx="35">
                  <c:v>36.997357519042666</c:v>
                </c:pt>
                <c:pt idx="36">
                  <c:v>36.993669817293195</c:v>
                </c:pt>
                <c:pt idx="37">
                  <c:v>36.991852083503758</c:v>
                </c:pt>
                <c:pt idx="38">
                  <c:v>36.986392619799183</c:v>
                </c:pt>
                <c:pt idx="39">
                  <c:v>36.987733611674592</c:v>
                </c:pt>
                <c:pt idx="40">
                  <c:v>36.985923805774156</c:v>
                </c:pt>
                <c:pt idx="41">
                  <c:v>36.987628473281937</c:v>
                </c:pt>
                <c:pt idx="42">
                  <c:v>36.984314457220961</c:v>
                </c:pt>
                <c:pt idx="43">
                  <c:v>36.984045580285212</c:v>
                </c:pt>
                <c:pt idx="44">
                  <c:v>36.986312867036432</c:v>
                </c:pt>
                <c:pt idx="45">
                  <c:v>36.983058986483684</c:v>
                </c:pt>
                <c:pt idx="46">
                  <c:v>36.986261110458855</c:v>
                </c:pt>
                <c:pt idx="47">
                  <c:v>36.986191817863542</c:v>
                </c:pt>
                <c:pt idx="48">
                  <c:v>36.982340001760747</c:v>
                </c:pt>
                <c:pt idx="49">
                  <c:v>36.982019678796291</c:v>
                </c:pt>
                <c:pt idx="50">
                  <c:v>36.980541210359902</c:v>
                </c:pt>
                <c:pt idx="51">
                  <c:v>36.983456847249265</c:v>
                </c:pt>
                <c:pt idx="52">
                  <c:v>36.984650921231577</c:v>
                </c:pt>
                <c:pt idx="53">
                  <c:v>36.982575245279413</c:v>
                </c:pt>
                <c:pt idx="54">
                  <c:v>36.984219479002434</c:v>
                </c:pt>
                <c:pt idx="55">
                  <c:v>36.983751613829277</c:v>
                </c:pt>
                <c:pt idx="56">
                  <c:v>36.9801326486132</c:v>
                </c:pt>
                <c:pt idx="57">
                  <c:v>36.977270169070351</c:v>
                </c:pt>
                <c:pt idx="58">
                  <c:v>36.978256485215411</c:v>
                </c:pt>
                <c:pt idx="59">
                  <c:v>36.972518339001908</c:v>
                </c:pt>
                <c:pt idx="60">
                  <c:v>36.973427547944567</c:v>
                </c:pt>
                <c:pt idx="61">
                  <c:v>36.968165134140385</c:v>
                </c:pt>
                <c:pt idx="62">
                  <c:v>36.961658001739714</c:v>
                </c:pt>
                <c:pt idx="63">
                  <c:v>36.961476571112513</c:v>
                </c:pt>
                <c:pt idx="64">
                  <c:v>36.958092584526113</c:v>
                </c:pt>
                <c:pt idx="65">
                  <c:v>36.956664756632456</c:v>
                </c:pt>
                <c:pt idx="66">
                  <c:v>36.954343790657632</c:v>
                </c:pt>
                <c:pt idx="67">
                  <c:v>36.951480042735767</c:v>
                </c:pt>
                <c:pt idx="68">
                  <c:v>36.944945904659633</c:v>
                </c:pt>
                <c:pt idx="69">
                  <c:v>36.943042388646745</c:v>
                </c:pt>
                <c:pt idx="70">
                  <c:v>36.943856106262743</c:v>
                </c:pt>
                <c:pt idx="71">
                  <c:v>36.943007257662011</c:v>
                </c:pt>
                <c:pt idx="72">
                  <c:v>36.941113201105971</c:v>
                </c:pt>
                <c:pt idx="73">
                  <c:v>36.940222252855328</c:v>
                </c:pt>
                <c:pt idx="74">
                  <c:v>36.941719004876582</c:v>
                </c:pt>
                <c:pt idx="75">
                  <c:v>36.944747891043576</c:v>
                </c:pt>
                <c:pt idx="76">
                  <c:v>36.944911446747518</c:v>
                </c:pt>
                <c:pt idx="77">
                  <c:v>36.94098418397143</c:v>
                </c:pt>
                <c:pt idx="78">
                  <c:v>36.941683869873188</c:v>
                </c:pt>
                <c:pt idx="79">
                  <c:v>36.93912169656344</c:v>
                </c:pt>
                <c:pt idx="80">
                  <c:v>36.938048961884355</c:v>
                </c:pt>
                <c:pt idx="81">
                  <c:v>36.932579685464113</c:v>
                </c:pt>
                <c:pt idx="82">
                  <c:v>36.930797785060115</c:v>
                </c:pt>
                <c:pt idx="83">
                  <c:v>36.930962602953194</c:v>
                </c:pt>
                <c:pt idx="84">
                  <c:v>36.928728962991514</c:v>
                </c:pt>
                <c:pt idx="85">
                  <c:v>36.930148358300734</c:v>
                </c:pt>
                <c:pt idx="86">
                  <c:v>36.926141219204659</c:v>
                </c:pt>
                <c:pt idx="87">
                  <c:v>36.924480320886353</c:v>
                </c:pt>
                <c:pt idx="88">
                  <c:v>36.91976305535897</c:v>
                </c:pt>
                <c:pt idx="89">
                  <c:v>36.920619839168062</c:v>
                </c:pt>
                <c:pt idx="90">
                  <c:v>36.919270421222166</c:v>
                </c:pt>
                <c:pt idx="91">
                  <c:v>36.919123438252377</c:v>
                </c:pt>
                <c:pt idx="92">
                  <c:v>36.914701357786029</c:v>
                </c:pt>
                <c:pt idx="93">
                  <c:v>36.916917780657904</c:v>
                </c:pt>
                <c:pt idx="94">
                  <c:v>36.819401707284854</c:v>
                </c:pt>
                <c:pt idx="95">
                  <c:v>36.818680473996722</c:v>
                </c:pt>
                <c:pt idx="96">
                  <c:v>36.813631470339899</c:v>
                </c:pt>
                <c:pt idx="97">
                  <c:v>36.813573566891158</c:v>
                </c:pt>
                <c:pt idx="98">
                  <c:v>36.81145093547638</c:v>
                </c:pt>
                <c:pt idx="99">
                  <c:v>36.806099274642435</c:v>
                </c:pt>
                <c:pt idx="100">
                  <c:v>36.806083406028847</c:v>
                </c:pt>
                <c:pt idx="101">
                  <c:v>36.802451116931238</c:v>
                </c:pt>
                <c:pt idx="102">
                  <c:v>36.802468581515861</c:v>
                </c:pt>
                <c:pt idx="103">
                  <c:v>36.773466275850943</c:v>
                </c:pt>
                <c:pt idx="104">
                  <c:v>36.773872339311367</c:v>
                </c:pt>
                <c:pt idx="105">
                  <c:v>36.561948970174285</c:v>
                </c:pt>
                <c:pt idx="106">
                  <c:v>36.573321032689456</c:v>
                </c:pt>
                <c:pt idx="107">
                  <c:v>36.657775887400824</c:v>
                </c:pt>
                <c:pt idx="108">
                  <c:v>36.667140258252118</c:v>
                </c:pt>
                <c:pt idx="109">
                  <c:v>36.668283282639457</c:v>
                </c:pt>
                <c:pt idx="110">
                  <c:v>36.678708906048278</c:v>
                </c:pt>
                <c:pt idx="111">
                  <c:v>36.679722901112001</c:v>
                </c:pt>
                <c:pt idx="112">
                  <c:v>36.686455489222325</c:v>
                </c:pt>
                <c:pt idx="113">
                  <c:v>36.690193807689347</c:v>
                </c:pt>
                <c:pt idx="114">
                  <c:v>36.696683116732054</c:v>
                </c:pt>
                <c:pt idx="115">
                  <c:v>36.700898767070321</c:v>
                </c:pt>
                <c:pt idx="116">
                  <c:v>36.706029213829581</c:v>
                </c:pt>
                <c:pt idx="117">
                  <c:v>36.706644435033482</c:v>
                </c:pt>
                <c:pt idx="118">
                  <c:v>36.717289201665395</c:v>
                </c:pt>
                <c:pt idx="119">
                  <c:v>36.72326034414516</c:v>
                </c:pt>
                <c:pt idx="120">
                  <c:v>36.729889143875837</c:v>
                </c:pt>
                <c:pt idx="121">
                  <c:v>36.733955737718333</c:v>
                </c:pt>
                <c:pt idx="122">
                  <c:v>36.735253805706428</c:v>
                </c:pt>
                <c:pt idx="123">
                  <c:v>36.732408219708624</c:v>
                </c:pt>
                <c:pt idx="124">
                  <c:v>36.734596328364319</c:v>
                </c:pt>
                <c:pt idx="125">
                  <c:v>36.730980297660906</c:v>
                </c:pt>
                <c:pt idx="126">
                  <c:v>36.740861690494</c:v>
                </c:pt>
                <c:pt idx="127">
                  <c:v>36.742133520149409</c:v>
                </c:pt>
                <c:pt idx="128">
                  <c:v>36.74721406068381</c:v>
                </c:pt>
                <c:pt idx="129">
                  <c:v>36.761829956288203</c:v>
                </c:pt>
                <c:pt idx="130">
                  <c:v>36.76556735961973</c:v>
                </c:pt>
                <c:pt idx="131">
                  <c:v>36.766078858239553</c:v>
                </c:pt>
                <c:pt idx="132">
                  <c:v>36.768725576322062</c:v>
                </c:pt>
                <c:pt idx="133">
                  <c:v>36.777967691371344</c:v>
                </c:pt>
                <c:pt idx="134">
                  <c:v>36.782434474069689</c:v>
                </c:pt>
                <c:pt idx="135">
                  <c:v>36.784104210082866</c:v>
                </c:pt>
                <c:pt idx="136">
                  <c:v>36.787720841565523</c:v>
                </c:pt>
                <c:pt idx="137">
                  <c:v>36.788014572167917</c:v>
                </c:pt>
                <c:pt idx="138">
                  <c:v>36.793398800353785</c:v>
                </c:pt>
                <c:pt idx="139">
                  <c:v>36.802165338922421</c:v>
                </c:pt>
                <c:pt idx="140">
                  <c:v>36.808992251923051</c:v>
                </c:pt>
                <c:pt idx="141">
                  <c:v>36.814236068014139</c:v>
                </c:pt>
                <c:pt idx="142">
                  <c:v>36.817819460233878</c:v>
                </c:pt>
                <c:pt idx="143">
                  <c:v>36.818744704189506</c:v>
                </c:pt>
                <c:pt idx="144">
                  <c:v>36.828185813326279</c:v>
                </c:pt>
                <c:pt idx="145">
                  <c:v>36.831223962857635</c:v>
                </c:pt>
                <c:pt idx="146">
                  <c:v>36.839462269562453</c:v>
                </c:pt>
                <c:pt idx="147">
                  <c:v>36.844438155869547</c:v>
                </c:pt>
                <c:pt idx="148">
                  <c:v>36.851697622974775</c:v>
                </c:pt>
                <c:pt idx="149">
                  <c:v>36.851455152137881</c:v>
                </c:pt>
                <c:pt idx="150">
                  <c:v>36.85385231495335</c:v>
                </c:pt>
                <c:pt idx="151">
                  <c:v>36.853125405438696</c:v>
                </c:pt>
                <c:pt idx="152">
                  <c:v>36.85548071482895</c:v>
                </c:pt>
                <c:pt idx="153">
                  <c:v>36.857217887987673</c:v>
                </c:pt>
                <c:pt idx="154">
                  <c:v>36.858023009478558</c:v>
                </c:pt>
                <c:pt idx="155">
                  <c:v>36.872596510840978</c:v>
                </c:pt>
                <c:pt idx="156">
                  <c:v>36.874648114174896</c:v>
                </c:pt>
                <c:pt idx="157">
                  <c:v>36.874733810707227</c:v>
                </c:pt>
                <c:pt idx="158">
                  <c:v>36.87694868581881</c:v>
                </c:pt>
                <c:pt idx="159">
                  <c:v>36.875693475953923</c:v>
                </c:pt>
                <c:pt idx="160">
                  <c:v>36.881863646198177</c:v>
                </c:pt>
                <c:pt idx="161">
                  <c:v>36.885500166303139</c:v>
                </c:pt>
                <c:pt idx="162">
                  <c:v>36.887930116609432</c:v>
                </c:pt>
                <c:pt idx="163">
                  <c:v>36.888372443093701</c:v>
                </c:pt>
                <c:pt idx="164">
                  <c:v>36.89294146147575</c:v>
                </c:pt>
                <c:pt idx="165">
                  <c:v>36.894628370400156</c:v>
                </c:pt>
                <c:pt idx="166">
                  <c:v>36.898436807040405</c:v>
                </c:pt>
                <c:pt idx="167">
                  <c:v>36.903811302194413</c:v>
                </c:pt>
                <c:pt idx="168">
                  <c:v>36.906745178529405</c:v>
                </c:pt>
                <c:pt idx="169">
                  <c:v>36.905627979705798</c:v>
                </c:pt>
                <c:pt idx="170">
                  <c:v>36.907678768295547</c:v>
                </c:pt>
                <c:pt idx="171">
                  <c:v>36.90936580558742</c:v>
                </c:pt>
                <c:pt idx="172">
                  <c:v>36.912153393902521</c:v>
                </c:pt>
                <c:pt idx="173">
                  <c:v>36.913305509969135</c:v>
                </c:pt>
                <c:pt idx="174">
                  <c:v>36.915986937211194</c:v>
                </c:pt>
                <c:pt idx="175">
                  <c:v>36.916678838514621</c:v>
                </c:pt>
                <c:pt idx="176">
                  <c:v>36.923636039047814</c:v>
                </c:pt>
                <c:pt idx="177">
                  <c:v>36.927201457716698</c:v>
                </c:pt>
                <c:pt idx="178">
                  <c:v>36.930465441636215</c:v>
                </c:pt>
                <c:pt idx="179">
                  <c:v>36.935466629538134</c:v>
                </c:pt>
                <c:pt idx="180">
                  <c:v>36.938615930990231</c:v>
                </c:pt>
                <c:pt idx="181">
                  <c:v>36.941983594824293</c:v>
                </c:pt>
                <c:pt idx="182">
                  <c:v>36.945790154346902</c:v>
                </c:pt>
                <c:pt idx="183">
                  <c:v>36.951502048725018</c:v>
                </c:pt>
                <c:pt idx="184">
                  <c:v>36.954981674443729</c:v>
                </c:pt>
                <c:pt idx="185">
                  <c:v>37.165116082412922</c:v>
                </c:pt>
                <c:pt idx="186">
                  <c:v>37.165229270895729</c:v>
                </c:pt>
                <c:pt idx="187">
                  <c:v>37.168335663701484</c:v>
                </c:pt>
                <c:pt idx="188">
                  <c:v>37.169315166032888</c:v>
                </c:pt>
                <c:pt idx="189">
                  <c:v>37.17361457145536</c:v>
                </c:pt>
                <c:pt idx="190">
                  <c:v>37.176583737505226</c:v>
                </c:pt>
                <c:pt idx="191">
                  <c:v>37.180841870276922</c:v>
                </c:pt>
                <c:pt idx="192">
                  <c:v>37.184875062103444</c:v>
                </c:pt>
                <c:pt idx="193">
                  <c:v>37.187808601546095</c:v>
                </c:pt>
                <c:pt idx="194">
                  <c:v>37.191366114318676</c:v>
                </c:pt>
                <c:pt idx="195">
                  <c:v>37.193658627427247</c:v>
                </c:pt>
                <c:pt idx="196">
                  <c:v>37.193693380835903</c:v>
                </c:pt>
                <c:pt idx="197">
                  <c:v>37.195077545524235</c:v>
                </c:pt>
                <c:pt idx="198">
                  <c:v>37.197153848326998</c:v>
                </c:pt>
                <c:pt idx="199">
                  <c:v>37.195269039033128</c:v>
                </c:pt>
                <c:pt idx="200">
                  <c:v>37.19587487811939</c:v>
                </c:pt>
                <c:pt idx="201">
                  <c:v>37.19963002483302</c:v>
                </c:pt>
                <c:pt idx="202">
                  <c:v>37.204684870050379</c:v>
                </c:pt>
                <c:pt idx="203">
                  <c:v>37.205791014359797</c:v>
                </c:pt>
                <c:pt idx="204">
                  <c:v>37.206976882722849</c:v>
                </c:pt>
                <c:pt idx="205">
                  <c:v>37.203023432543532</c:v>
                </c:pt>
                <c:pt idx="206">
                  <c:v>37.203724015871266</c:v>
                </c:pt>
                <c:pt idx="207">
                  <c:v>37.207047837547769</c:v>
                </c:pt>
                <c:pt idx="208">
                  <c:v>37.208491490274248</c:v>
                </c:pt>
                <c:pt idx="209">
                  <c:v>37.214879800636808</c:v>
                </c:pt>
                <c:pt idx="210">
                  <c:v>37.218928311405904</c:v>
                </c:pt>
                <c:pt idx="211">
                  <c:v>37.452325207137221</c:v>
                </c:pt>
                <c:pt idx="212">
                  <c:v>37.424329328294782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7-4D9A-B09F-AA9CDB48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03808"/>
        <c:axId val="1176300064"/>
      </c:scatterChart>
      <c:valAx>
        <c:axId val="1176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00064"/>
        <c:crosses val="autoZero"/>
        <c:crossBetween val="midCat"/>
      </c:valAx>
      <c:valAx>
        <c:axId val="1176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0</xdr:row>
      <xdr:rowOff>118110</xdr:rowOff>
    </xdr:from>
    <xdr:to>
      <xdr:col>14</xdr:col>
      <xdr:colOff>339560</xdr:colOff>
      <xdr:row>25</xdr:row>
      <xdr:rowOff>26987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66E881B-9622-4967-A6DD-DACFDFF2374F}"/>
            </a:ext>
          </a:extLst>
        </xdr:cNvPr>
        <xdr:cNvGrpSpPr/>
      </xdr:nvGrpSpPr>
      <xdr:grpSpPr>
        <a:xfrm>
          <a:off x="8984189" y="118110"/>
          <a:ext cx="5502206" cy="4546788"/>
          <a:chOff x="8389620" y="861060"/>
          <a:chExt cx="5418290" cy="445230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6FAF4BE-8D19-87C0-6BBF-031530439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89620" y="1689735"/>
            <a:ext cx="5418290" cy="362362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E753DC5-F7D5-772F-70D1-D0559E694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02140" y="861060"/>
            <a:ext cx="3142857" cy="7714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111125</xdr:colOff>
      <xdr:row>2</xdr:row>
      <xdr:rowOff>63500</xdr:rowOff>
    </xdr:from>
    <xdr:to>
      <xdr:col>25</xdr:col>
      <xdr:colOff>415925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EDE92-5CE1-6AC3-26C6-A4A390F7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512D-E264-4369-93CB-03F0297B44A0}">
  <dimension ref="A1:AA215"/>
  <sheetViews>
    <sheetView zoomScale="79" zoomScaleNormal="80" workbookViewId="0">
      <selection activeCell="D15" sqref="D15"/>
    </sheetView>
  </sheetViews>
  <sheetFormatPr defaultColWidth="8.90625" defaultRowHeight="14.5" x14ac:dyDescent="0.35"/>
  <cols>
    <col min="1" max="1" width="9.1796875" bestFit="1" customWidth="1"/>
    <col min="2" max="2" width="22.90625" customWidth="1"/>
    <col min="3" max="3" width="64.6328125" bestFit="1" customWidth="1"/>
    <col min="4" max="4" width="16.90625" bestFit="1" customWidth="1"/>
    <col min="5" max="5" width="9.08984375" customWidth="1"/>
    <col min="19" max="20" width="11" bestFit="1" customWidth="1"/>
    <col min="21" max="21" width="11.36328125" customWidth="1"/>
    <col min="24" max="24" width="10.08984375" bestFit="1" customWidth="1"/>
    <col min="25" max="25" width="17.54296875" bestFit="1" customWidth="1"/>
    <col min="26" max="26" width="28.6328125" bestFit="1" customWidth="1"/>
    <col min="27" max="27" width="12.1796875" bestFit="1" customWidth="1"/>
  </cols>
  <sheetData>
    <row r="1" spans="1:27" x14ac:dyDescent="0.35">
      <c r="A1" s="1" t="s">
        <v>0</v>
      </c>
      <c r="B1" s="1" t="s">
        <v>56</v>
      </c>
      <c r="C1" s="1" t="s">
        <v>1</v>
      </c>
      <c r="D1" s="1" t="s">
        <v>55</v>
      </c>
      <c r="X1" s="1" t="s">
        <v>0</v>
      </c>
      <c r="Y1" s="1" t="s">
        <v>51</v>
      </c>
      <c r="Z1" s="1" t="s">
        <v>1</v>
      </c>
      <c r="AA1" s="1" t="s">
        <v>52</v>
      </c>
    </row>
    <row r="2" spans="1:27" x14ac:dyDescent="0.35">
      <c r="A2" s="2" t="s">
        <v>48</v>
      </c>
      <c r="B2" s="2"/>
      <c r="C2" s="2" t="s">
        <v>61</v>
      </c>
      <c r="D2" s="7"/>
      <c r="U2" s="3"/>
      <c r="X2" s="2" t="s">
        <v>48</v>
      </c>
      <c r="Y2" s="2" t="s">
        <v>2</v>
      </c>
      <c r="Z2" s="2" t="s">
        <v>20</v>
      </c>
      <c r="AA2" s="4" t="s">
        <v>2</v>
      </c>
    </row>
    <row r="3" spans="1:27" x14ac:dyDescent="0.35">
      <c r="A3" s="2" t="s">
        <v>49</v>
      </c>
      <c r="B3" s="2"/>
      <c r="C3" s="4" t="s">
        <v>62</v>
      </c>
      <c r="D3" s="7"/>
      <c r="U3" s="3"/>
      <c r="X3" s="2" t="s">
        <v>49</v>
      </c>
      <c r="Y3" s="2" t="s">
        <v>3</v>
      </c>
      <c r="Z3" s="4" t="s">
        <v>21</v>
      </c>
      <c r="AA3" s="4" t="s">
        <v>53</v>
      </c>
    </row>
    <row r="4" spans="1:27" x14ac:dyDescent="0.35">
      <c r="A4" s="4" t="s">
        <v>57</v>
      </c>
      <c r="B4" s="4" t="s">
        <v>4</v>
      </c>
      <c r="C4" s="4" t="s">
        <v>74</v>
      </c>
      <c r="D4" s="7"/>
      <c r="E4" s="10"/>
      <c r="U4" s="3"/>
      <c r="X4" s="4" t="s">
        <v>4</v>
      </c>
      <c r="Y4" s="4" t="s">
        <v>4</v>
      </c>
      <c r="Z4" s="4" t="s">
        <v>22</v>
      </c>
      <c r="AA4" s="4" t="s">
        <v>53</v>
      </c>
    </row>
    <row r="5" spans="1:27" x14ac:dyDescent="0.35">
      <c r="A5" s="2" t="s">
        <v>5</v>
      </c>
      <c r="B5" s="4" t="s">
        <v>75</v>
      </c>
      <c r="C5" s="4" t="s">
        <v>64</v>
      </c>
      <c r="D5" s="6">
        <v>-120</v>
      </c>
      <c r="U5" s="3"/>
      <c r="X5" s="2" t="s">
        <v>5</v>
      </c>
      <c r="Y5" s="4" t="s">
        <v>23</v>
      </c>
      <c r="Z5" s="4" t="s">
        <v>24</v>
      </c>
      <c r="AA5" s="6">
        <v>-120</v>
      </c>
    </row>
    <row r="6" spans="1:27" x14ac:dyDescent="0.35">
      <c r="A6" s="2" t="s">
        <v>6</v>
      </c>
      <c r="B6" s="4" t="s">
        <v>58</v>
      </c>
      <c r="C6" s="4" t="s">
        <v>63</v>
      </c>
      <c r="D6" s="6">
        <v>0</v>
      </c>
      <c r="E6" s="10"/>
      <c r="U6" s="3"/>
      <c r="X6" s="2" t="s">
        <v>6</v>
      </c>
      <c r="Y6" s="4" t="s">
        <v>25</v>
      </c>
      <c r="Z6" s="4" t="s">
        <v>26</v>
      </c>
      <c r="AA6" s="6">
        <v>0</v>
      </c>
    </row>
    <row r="7" spans="1:27" x14ac:dyDescent="0.35">
      <c r="A7" s="4" t="s">
        <v>7</v>
      </c>
      <c r="B7" s="4" t="s">
        <v>59</v>
      </c>
      <c r="C7" s="4" t="s">
        <v>28</v>
      </c>
      <c r="D7" s="6">
        <v>34</v>
      </c>
      <c r="U7" s="3"/>
      <c r="X7" s="4" t="s">
        <v>7</v>
      </c>
      <c r="Y7" s="4" t="s">
        <v>27</v>
      </c>
      <c r="Z7" s="4" t="s">
        <v>28</v>
      </c>
      <c r="AA7" s="6">
        <v>34</v>
      </c>
    </row>
    <row r="8" spans="1:27" x14ac:dyDescent="0.35">
      <c r="A8" s="2" t="s">
        <v>8</v>
      </c>
      <c r="B8" s="4" t="s">
        <v>60</v>
      </c>
      <c r="C8" s="4" t="s">
        <v>30</v>
      </c>
      <c r="D8" s="6">
        <v>40.5</v>
      </c>
      <c r="U8" s="3"/>
      <c r="X8" s="2" t="s">
        <v>8</v>
      </c>
      <c r="Y8" s="4" t="s">
        <v>29</v>
      </c>
      <c r="Z8" s="4" t="s">
        <v>30</v>
      </c>
      <c r="AA8" s="6">
        <v>40.5</v>
      </c>
    </row>
    <row r="9" spans="1:27" x14ac:dyDescent="0.35">
      <c r="A9" s="2" t="s">
        <v>9</v>
      </c>
      <c r="B9" s="4" t="s">
        <v>31</v>
      </c>
      <c r="C9" s="4" t="s">
        <v>65</v>
      </c>
      <c r="D9" s="6">
        <f>RADIANS(D6)</f>
        <v>0</v>
      </c>
      <c r="E9" s="10"/>
      <c r="U9" s="3"/>
      <c r="X9" s="2" t="s">
        <v>9</v>
      </c>
      <c r="Y9" s="4" t="s">
        <v>31</v>
      </c>
      <c r="Z9" s="4" t="s">
        <v>32</v>
      </c>
      <c r="AA9" s="4"/>
    </row>
    <row r="10" spans="1:27" x14ac:dyDescent="0.35">
      <c r="A10" s="2" t="s">
        <v>10</v>
      </c>
      <c r="B10" s="4" t="s">
        <v>33</v>
      </c>
      <c r="C10" s="4" t="s">
        <v>66</v>
      </c>
      <c r="D10" s="7">
        <f>RADIANS(D7)</f>
        <v>0.59341194567807209</v>
      </c>
      <c r="U10" s="3"/>
      <c r="X10" s="2" t="s">
        <v>10</v>
      </c>
      <c r="Y10" s="4" t="s">
        <v>33</v>
      </c>
      <c r="Z10" s="4" t="s">
        <v>34</v>
      </c>
      <c r="AA10" s="4"/>
    </row>
    <row r="11" spans="1:27" x14ac:dyDescent="0.35">
      <c r="A11" s="4" t="s">
        <v>11</v>
      </c>
      <c r="B11" s="4" t="s">
        <v>35</v>
      </c>
      <c r="C11" s="4" t="s">
        <v>67</v>
      </c>
      <c r="D11" s="7">
        <f>RADIANS(D8)</f>
        <v>0.70685834705770345</v>
      </c>
      <c r="U11" s="3"/>
      <c r="X11" s="4" t="s">
        <v>11</v>
      </c>
      <c r="Y11" s="4" t="s">
        <v>35</v>
      </c>
      <c r="Z11" s="4" t="s">
        <v>36</v>
      </c>
      <c r="AA11" s="4"/>
    </row>
    <row r="12" spans="1:27" x14ac:dyDescent="0.35">
      <c r="A12" s="4" t="s">
        <v>12</v>
      </c>
      <c r="B12" s="4" t="s">
        <v>69</v>
      </c>
      <c r="C12" s="4" t="s">
        <v>68</v>
      </c>
      <c r="D12" s="9">
        <v>6378137</v>
      </c>
      <c r="U12" s="3"/>
      <c r="X12" s="4" t="s">
        <v>12</v>
      </c>
      <c r="Y12" s="4" t="s">
        <v>37</v>
      </c>
      <c r="Z12" s="4"/>
      <c r="AA12" s="5">
        <v>4000000</v>
      </c>
    </row>
    <row r="13" spans="1:27" x14ac:dyDescent="0.35">
      <c r="A13" s="2" t="s">
        <v>13</v>
      </c>
      <c r="B13" s="4" t="s">
        <v>70</v>
      </c>
      <c r="C13" s="4"/>
      <c r="D13" s="7"/>
      <c r="U13" s="3"/>
      <c r="X13" s="2" t="s">
        <v>13</v>
      </c>
      <c r="Y13" s="4" t="s">
        <v>38</v>
      </c>
      <c r="Z13" s="4"/>
      <c r="AA13" s="4"/>
    </row>
    <row r="14" spans="1:27" x14ac:dyDescent="0.35">
      <c r="A14" s="2" t="s">
        <v>14</v>
      </c>
      <c r="B14" s="4" t="s">
        <v>14</v>
      </c>
      <c r="C14" s="4" t="s">
        <v>54</v>
      </c>
      <c r="D14" s="6">
        <f>(COS(D10)^2)+2*(D15)*SIN(D10)</f>
        <v>1.3631667397991651</v>
      </c>
      <c r="E14" s="10"/>
      <c r="F14" s="12"/>
      <c r="U14" s="3"/>
      <c r="X14" s="2" t="s">
        <v>14</v>
      </c>
      <c r="Y14" s="4" t="s">
        <v>14</v>
      </c>
      <c r="Z14" s="4" t="s">
        <v>39</v>
      </c>
      <c r="AA14" s="4"/>
    </row>
    <row r="15" spans="1:27" x14ac:dyDescent="0.35">
      <c r="A15" s="2" t="s">
        <v>15</v>
      </c>
      <c r="B15" s="4" t="s">
        <v>15</v>
      </c>
      <c r="C15" s="4" t="s">
        <v>54</v>
      </c>
      <c r="D15" s="6">
        <f>(SIN(D10)+SIN(D11))/2</f>
        <v>0.60432047590046523</v>
      </c>
      <c r="U15" s="3"/>
      <c r="X15" s="2" t="s">
        <v>15</v>
      </c>
      <c r="Y15" s="4" t="s">
        <v>15</v>
      </c>
      <c r="Z15" s="4" t="s">
        <v>40</v>
      </c>
      <c r="AA15" s="4"/>
    </row>
    <row r="16" spans="1:27" x14ac:dyDescent="0.35">
      <c r="A16" s="4" t="s">
        <v>16</v>
      </c>
      <c r="B16" s="4" t="s">
        <v>71</v>
      </c>
      <c r="C16" s="4"/>
      <c r="D16" s="6">
        <f>(D12*(D14-((2*D15)*SIN(D6)))^0.5)/D15</f>
        <v>12322562.357618183</v>
      </c>
      <c r="U16" s="3"/>
      <c r="X16" s="4" t="s">
        <v>16</v>
      </c>
      <c r="Y16" s="4" t="s">
        <v>41</v>
      </c>
      <c r="Z16" s="4"/>
      <c r="AA16" s="4"/>
    </row>
    <row r="17" spans="1:27" x14ac:dyDescent="0.35">
      <c r="A17" s="4" t="s">
        <v>17</v>
      </c>
      <c r="B17" s="4" t="s">
        <v>72</v>
      </c>
      <c r="C17" s="4"/>
      <c r="D17" s="13"/>
      <c r="E17" s="11" t="s">
        <v>76</v>
      </c>
      <c r="U17" s="3"/>
      <c r="X17" s="4" t="s">
        <v>17</v>
      </c>
      <c r="Y17" s="4" t="s">
        <v>42</v>
      </c>
      <c r="Z17" s="4"/>
      <c r="AA17" s="4"/>
    </row>
    <row r="18" spans="1:27" x14ac:dyDescent="0.35">
      <c r="A18" s="2" t="s">
        <v>18</v>
      </c>
      <c r="B18" s="4" t="s">
        <v>43</v>
      </c>
      <c r="C18" s="4" t="s">
        <v>44</v>
      </c>
      <c r="D18" s="7"/>
      <c r="U18" s="3"/>
      <c r="X18" s="2" t="s">
        <v>18</v>
      </c>
      <c r="Y18" s="4" t="s">
        <v>43</v>
      </c>
      <c r="Z18" s="4" t="s">
        <v>44</v>
      </c>
      <c r="AA18" s="4"/>
    </row>
    <row r="19" spans="1:27" x14ac:dyDescent="0.35">
      <c r="A19" s="2" t="s">
        <v>19</v>
      </c>
      <c r="B19" s="4" t="s">
        <v>73</v>
      </c>
      <c r="C19" s="4" t="s">
        <v>46</v>
      </c>
      <c r="D19" s="7"/>
      <c r="U19" s="3"/>
      <c r="X19" s="2" t="s">
        <v>19</v>
      </c>
      <c r="Y19" s="4" t="s">
        <v>45</v>
      </c>
      <c r="Z19" s="4" t="s">
        <v>46</v>
      </c>
      <c r="AA19" s="4"/>
    </row>
    <row r="20" spans="1:27" ht="15" thickBot="1" x14ac:dyDescent="0.4">
      <c r="U20" s="3"/>
    </row>
    <row r="21" spans="1:27" ht="15" thickBot="1" x14ac:dyDescent="0.4">
      <c r="C21" s="11"/>
      <c r="U21" s="3"/>
      <c r="X21" s="14" t="s">
        <v>47</v>
      </c>
      <c r="Y21" s="15"/>
      <c r="Z21" s="16"/>
    </row>
    <row r="22" spans="1:27" x14ac:dyDescent="0.35">
      <c r="C22" s="11"/>
      <c r="U22" s="3"/>
    </row>
    <row r="23" spans="1:27" x14ac:dyDescent="0.35">
      <c r="U23" s="3"/>
    </row>
    <row r="24" spans="1:27" x14ac:dyDescent="0.35">
      <c r="C24" s="11"/>
      <c r="U24" s="3"/>
    </row>
    <row r="25" spans="1:27" x14ac:dyDescent="0.35">
      <c r="C25" t="s">
        <v>77</v>
      </c>
      <c r="U25" s="3"/>
    </row>
    <row r="26" spans="1:27" x14ac:dyDescent="0.35">
      <c r="U26" s="3"/>
    </row>
    <row r="27" spans="1:27" x14ac:dyDescent="0.35">
      <c r="U27" s="3"/>
    </row>
    <row r="28" spans="1:27" x14ac:dyDescent="0.35">
      <c r="U28" s="3"/>
    </row>
    <row r="29" spans="1:27" x14ac:dyDescent="0.35">
      <c r="U29" s="3"/>
    </row>
    <row r="30" spans="1:27" x14ac:dyDescent="0.35">
      <c r="U30" s="3"/>
    </row>
    <row r="31" spans="1:27" x14ac:dyDescent="0.35">
      <c r="U31" s="3"/>
    </row>
    <row r="32" spans="1:27" x14ac:dyDescent="0.35">
      <c r="U32" s="3"/>
    </row>
    <row r="33" spans="21:21" x14ac:dyDescent="0.35">
      <c r="U33" s="3"/>
    </row>
    <row r="34" spans="21:21" x14ac:dyDescent="0.35">
      <c r="U34" s="3"/>
    </row>
    <row r="35" spans="21:21" x14ac:dyDescent="0.35">
      <c r="U35" s="3"/>
    </row>
    <row r="36" spans="21:21" x14ac:dyDescent="0.35">
      <c r="U36" s="3"/>
    </row>
    <row r="37" spans="21:21" x14ac:dyDescent="0.35">
      <c r="U37" s="3"/>
    </row>
    <row r="38" spans="21:21" x14ac:dyDescent="0.35">
      <c r="U38" s="3"/>
    </row>
    <row r="39" spans="21:21" x14ac:dyDescent="0.35">
      <c r="U39" s="3"/>
    </row>
    <row r="40" spans="21:21" x14ac:dyDescent="0.35">
      <c r="U40" s="3"/>
    </row>
    <row r="41" spans="21:21" x14ac:dyDescent="0.35">
      <c r="U41" s="3"/>
    </row>
    <row r="42" spans="21:21" x14ac:dyDescent="0.35">
      <c r="U42" s="3"/>
    </row>
    <row r="43" spans="21:21" x14ac:dyDescent="0.35">
      <c r="U43" s="3"/>
    </row>
    <row r="44" spans="21:21" x14ac:dyDescent="0.35">
      <c r="U44" s="3"/>
    </row>
    <row r="45" spans="21:21" x14ac:dyDescent="0.35">
      <c r="U45" s="3"/>
    </row>
    <row r="46" spans="21:21" x14ac:dyDescent="0.35">
      <c r="U46" s="3"/>
    </row>
    <row r="47" spans="21:21" x14ac:dyDescent="0.35">
      <c r="U47" s="3"/>
    </row>
    <row r="48" spans="21:21" x14ac:dyDescent="0.35">
      <c r="U48" s="3"/>
    </row>
    <row r="49" spans="21:21" x14ac:dyDescent="0.35">
      <c r="U49" s="3"/>
    </row>
    <row r="50" spans="21:21" x14ac:dyDescent="0.35">
      <c r="U50" s="3"/>
    </row>
    <row r="51" spans="21:21" x14ac:dyDescent="0.35">
      <c r="U51" s="3"/>
    </row>
    <row r="52" spans="21:21" x14ac:dyDescent="0.35">
      <c r="U52" s="3"/>
    </row>
    <row r="53" spans="21:21" x14ac:dyDescent="0.35">
      <c r="U53" s="3"/>
    </row>
    <row r="54" spans="21:21" x14ac:dyDescent="0.35">
      <c r="U54" s="3"/>
    </row>
    <row r="55" spans="21:21" x14ac:dyDescent="0.35">
      <c r="U55" s="3"/>
    </row>
    <row r="56" spans="21:21" x14ac:dyDescent="0.35">
      <c r="U56" s="3"/>
    </row>
    <row r="57" spans="21:21" x14ac:dyDescent="0.35">
      <c r="U57" s="3"/>
    </row>
    <row r="58" spans="21:21" x14ac:dyDescent="0.35">
      <c r="U58" s="3"/>
    </row>
    <row r="59" spans="21:21" x14ac:dyDescent="0.35">
      <c r="U59" s="3"/>
    </row>
    <row r="60" spans="21:21" x14ac:dyDescent="0.35">
      <c r="U60" s="3"/>
    </row>
    <row r="61" spans="21:21" x14ac:dyDescent="0.35">
      <c r="U61" s="3"/>
    </row>
    <row r="62" spans="21:21" x14ac:dyDescent="0.35">
      <c r="U62" s="3"/>
    </row>
    <row r="63" spans="21:21" x14ac:dyDescent="0.35">
      <c r="U63" s="3"/>
    </row>
    <row r="64" spans="21:21" x14ac:dyDescent="0.35">
      <c r="U64" s="3"/>
    </row>
    <row r="65" spans="21:21" x14ac:dyDescent="0.35">
      <c r="U65" s="3"/>
    </row>
    <row r="66" spans="21:21" x14ac:dyDescent="0.35">
      <c r="U66" s="3"/>
    </row>
    <row r="67" spans="21:21" x14ac:dyDescent="0.35">
      <c r="U67" s="3"/>
    </row>
    <row r="68" spans="21:21" x14ac:dyDescent="0.35">
      <c r="U68" s="3"/>
    </row>
    <row r="69" spans="21:21" x14ac:dyDescent="0.35">
      <c r="U69" s="3"/>
    </row>
    <row r="70" spans="21:21" x14ac:dyDescent="0.35">
      <c r="U70" s="3"/>
    </row>
    <row r="71" spans="21:21" x14ac:dyDescent="0.35">
      <c r="U71" s="3"/>
    </row>
    <row r="72" spans="21:21" x14ac:dyDescent="0.35">
      <c r="U72" s="3"/>
    </row>
    <row r="73" spans="21:21" x14ac:dyDescent="0.35">
      <c r="U73" s="3"/>
    </row>
    <row r="74" spans="21:21" x14ac:dyDescent="0.35">
      <c r="U74" s="3"/>
    </row>
    <row r="75" spans="21:21" x14ac:dyDescent="0.35">
      <c r="U75" s="3"/>
    </row>
    <row r="76" spans="21:21" x14ac:dyDescent="0.35">
      <c r="U76" s="3"/>
    </row>
    <row r="77" spans="21:21" x14ac:dyDescent="0.35">
      <c r="U77" s="3"/>
    </row>
    <row r="78" spans="21:21" x14ac:dyDescent="0.35">
      <c r="U78" s="3"/>
    </row>
    <row r="79" spans="21:21" x14ac:dyDescent="0.35">
      <c r="U79" s="3"/>
    </row>
    <row r="80" spans="21:21" x14ac:dyDescent="0.35">
      <c r="U80" s="3"/>
    </row>
    <row r="81" spans="21:21" x14ac:dyDescent="0.35">
      <c r="U81" s="3"/>
    </row>
    <row r="82" spans="21:21" x14ac:dyDescent="0.35">
      <c r="U82" s="3"/>
    </row>
    <row r="83" spans="21:21" x14ac:dyDescent="0.35">
      <c r="U83" s="3"/>
    </row>
    <row r="84" spans="21:21" x14ac:dyDescent="0.35">
      <c r="U84" s="3"/>
    </row>
    <row r="85" spans="21:21" x14ac:dyDescent="0.35">
      <c r="U85" s="3"/>
    </row>
    <row r="86" spans="21:21" x14ac:dyDescent="0.35">
      <c r="U86" s="3"/>
    </row>
    <row r="87" spans="21:21" x14ac:dyDescent="0.35">
      <c r="U87" s="3"/>
    </row>
    <row r="88" spans="21:21" x14ac:dyDescent="0.35">
      <c r="U88" s="3"/>
    </row>
    <row r="89" spans="21:21" x14ac:dyDescent="0.35">
      <c r="U89" s="3"/>
    </row>
    <row r="90" spans="21:21" x14ac:dyDescent="0.35">
      <c r="U90" s="3"/>
    </row>
    <row r="91" spans="21:21" x14ac:dyDescent="0.35">
      <c r="U91" s="3"/>
    </row>
    <row r="92" spans="21:21" x14ac:dyDescent="0.35">
      <c r="U92" s="3"/>
    </row>
    <row r="93" spans="21:21" x14ac:dyDescent="0.35">
      <c r="U93" s="3"/>
    </row>
    <row r="94" spans="21:21" x14ac:dyDescent="0.35">
      <c r="U94" s="3"/>
    </row>
    <row r="95" spans="21:21" x14ac:dyDescent="0.35">
      <c r="U95" s="3"/>
    </row>
    <row r="96" spans="21:21" x14ac:dyDescent="0.35">
      <c r="U96" s="3"/>
    </row>
    <row r="97" spans="21:21" x14ac:dyDescent="0.35">
      <c r="U97" s="3"/>
    </row>
    <row r="98" spans="21:21" x14ac:dyDescent="0.35">
      <c r="U98" s="3"/>
    </row>
    <row r="99" spans="21:21" x14ac:dyDescent="0.35">
      <c r="U99" s="3"/>
    </row>
    <row r="100" spans="21:21" x14ac:dyDescent="0.35">
      <c r="U100" s="3"/>
    </row>
    <row r="101" spans="21:21" x14ac:dyDescent="0.35">
      <c r="U101" s="3"/>
    </row>
    <row r="102" spans="21:21" x14ac:dyDescent="0.35">
      <c r="U102" s="3"/>
    </row>
    <row r="103" spans="21:21" x14ac:dyDescent="0.35">
      <c r="U103" s="3"/>
    </row>
    <row r="104" spans="21:21" x14ac:dyDescent="0.35">
      <c r="U104" s="3"/>
    </row>
    <row r="105" spans="21:21" x14ac:dyDescent="0.35">
      <c r="U105" s="3"/>
    </row>
    <row r="106" spans="21:21" x14ac:dyDescent="0.35">
      <c r="U106" s="3"/>
    </row>
    <row r="107" spans="21:21" x14ac:dyDescent="0.35">
      <c r="U107" s="3"/>
    </row>
    <row r="108" spans="21:21" x14ac:dyDescent="0.35">
      <c r="U108" s="3"/>
    </row>
    <row r="109" spans="21:21" x14ac:dyDescent="0.35">
      <c r="U109" s="3"/>
    </row>
    <row r="110" spans="21:21" x14ac:dyDescent="0.35">
      <c r="U110" s="3"/>
    </row>
    <row r="111" spans="21:21" x14ac:dyDescent="0.35">
      <c r="U111" s="3"/>
    </row>
    <row r="112" spans="21:21" x14ac:dyDescent="0.35">
      <c r="U112" s="3"/>
    </row>
    <row r="113" spans="21:21" x14ac:dyDescent="0.35">
      <c r="U113" s="3"/>
    </row>
    <row r="114" spans="21:21" x14ac:dyDescent="0.35">
      <c r="U114" s="3"/>
    </row>
    <row r="115" spans="21:21" x14ac:dyDescent="0.35">
      <c r="U115" s="3"/>
    </row>
    <row r="116" spans="21:21" x14ac:dyDescent="0.35">
      <c r="U116" s="3"/>
    </row>
    <row r="117" spans="21:21" x14ac:dyDescent="0.35">
      <c r="U117" s="3"/>
    </row>
    <row r="118" spans="21:21" x14ac:dyDescent="0.35">
      <c r="U118" s="3"/>
    </row>
    <row r="119" spans="21:21" x14ac:dyDescent="0.35">
      <c r="U119" s="3"/>
    </row>
    <row r="120" spans="21:21" x14ac:dyDescent="0.35">
      <c r="U120" s="3"/>
    </row>
    <row r="121" spans="21:21" x14ac:dyDescent="0.35">
      <c r="U121" s="3"/>
    </row>
    <row r="122" spans="21:21" x14ac:dyDescent="0.35">
      <c r="U122" s="3"/>
    </row>
    <row r="123" spans="21:21" x14ac:dyDescent="0.35">
      <c r="U123" s="3"/>
    </row>
    <row r="124" spans="21:21" x14ac:dyDescent="0.35">
      <c r="U124" s="3"/>
    </row>
    <row r="125" spans="21:21" x14ac:dyDescent="0.35">
      <c r="U125" s="3"/>
    </row>
    <row r="126" spans="21:21" x14ac:dyDescent="0.35">
      <c r="U126" s="3"/>
    </row>
    <row r="127" spans="21:21" x14ac:dyDescent="0.35">
      <c r="U127" s="3"/>
    </row>
    <row r="128" spans="21:21" x14ac:dyDescent="0.35">
      <c r="U128" s="3"/>
    </row>
    <row r="129" spans="21:21" x14ac:dyDescent="0.35">
      <c r="U129" s="3"/>
    </row>
    <row r="130" spans="21:21" x14ac:dyDescent="0.35">
      <c r="U130" s="3"/>
    </row>
    <row r="131" spans="21:21" x14ac:dyDescent="0.35">
      <c r="U131" s="3"/>
    </row>
    <row r="132" spans="21:21" x14ac:dyDescent="0.35">
      <c r="U132" s="3"/>
    </row>
    <row r="133" spans="21:21" x14ac:dyDescent="0.35">
      <c r="U133" s="3"/>
    </row>
    <row r="134" spans="21:21" x14ac:dyDescent="0.35">
      <c r="U134" s="3"/>
    </row>
    <row r="135" spans="21:21" x14ac:dyDescent="0.35">
      <c r="U135" s="3"/>
    </row>
    <row r="136" spans="21:21" x14ac:dyDescent="0.35">
      <c r="U136" s="3"/>
    </row>
    <row r="137" spans="21:21" x14ac:dyDescent="0.35">
      <c r="U137" s="3"/>
    </row>
    <row r="138" spans="21:21" x14ac:dyDescent="0.35">
      <c r="U138" s="3"/>
    </row>
    <row r="139" spans="21:21" x14ac:dyDescent="0.35">
      <c r="U139" s="3"/>
    </row>
    <row r="140" spans="21:21" x14ac:dyDescent="0.35">
      <c r="U140" s="3"/>
    </row>
    <row r="141" spans="21:21" x14ac:dyDescent="0.35">
      <c r="U141" s="3"/>
    </row>
    <row r="142" spans="21:21" x14ac:dyDescent="0.35">
      <c r="U142" s="3"/>
    </row>
    <row r="143" spans="21:21" x14ac:dyDescent="0.35">
      <c r="U143" s="3"/>
    </row>
    <row r="144" spans="21:21" x14ac:dyDescent="0.35">
      <c r="U144" s="3"/>
    </row>
    <row r="145" spans="21:21" x14ac:dyDescent="0.35">
      <c r="U145" s="3"/>
    </row>
    <row r="146" spans="21:21" x14ac:dyDescent="0.35">
      <c r="U146" s="3"/>
    </row>
    <row r="147" spans="21:21" x14ac:dyDescent="0.35">
      <c r="U147" s="3"/>
    </row>
    <row r="148" spans="21:21" x14ac:dyDescent="0.35">
      <c r="U148" s="3"/>
    </row>
    <row r="149" spans="21:21" x14ac:dyDescent="0.35">
      <c r="U149" s="3"/>
    </row>
    <row r="150" spans="21:21" x14ac:dyDescent="0.35">
      <c r="U150" s="3"/>
    </row>
    <row r="151" spans="21:21" x14ac:dyDescent="0.35">
      <c r="U151" s="3"/>
    </row>
    <row r="152" spans="21:21" x14ac:dyDescent="0.35">
      <c r="U152" s="3"/>
    </row>
    <row r="153" spans="21:21" x14ac:dyDescent="0.35">
      <c r="U153" s="3"/>
    </row>
    <row r="154" spans="21:21" x14ac:dyDescent="0.35">
      <c r="U154" s="3"/>
    </row>
    <row r="155" spans="21:21" x14ac:dyDescent="0.35">
      <c r="U155" s="3"/>
    </row>
    <row r="156" spans="21:21" x14ac:dyDescent="0.35">
      <c r="U156" s="3"/>
    </row>
    <row r="157" spans="21:21" x14ac:dyDescent="0.35">
      <c r="U157" s="3"/>
    </row>
    <row r="158" spans="21:21" x14ac:dyDescent="0.35">
      <c r="U158" s="3"/>
    </row>
    <row r="159" spans="21:21" x14ac:dyDescent="0.35">
      <c r="U159" s="3"/>
    </row>
    <row r="160" spans="21:21" x14ac:dyDescent="0.35">
      <c r="U160" s="3"/>
    </row>
    <row r="161" spans="21:21" x14ac:dyDescent="0.35">
      <c r="U161" s="3"/>
    </row>
    <row r="162" spans="21:21" x14ac:dyDescent="0.35">
      <c r="U162" s="3"/>
    </row>
    <row r="163" spans="21:21" x14ac:dyDescent="0.35">
      <c r="U163" s="3"/>
    </row>
    <row r="164" spans="21:21" x14ac:dyDescent="0.35">
      <c r="U164" s="3"/>
    </row>
    <row r="165" spans="21:21" x14ac:dyDescent="0.35">
      <c r="U165" s="3"/>
    </row>
    <row r="166" spans="21:21" x14ac:dyDescent="0.35">
      <c r="U166" s="3"/>
    </row>
    <row r="167" spans="21:21" x14ac:dyDescent="0.35">
      <c r="U167" s="3"/>
    </row>
    <row r="168" spans="21:21" x14ac:dyDescent="0.35">
      <c r="U168" s="3"/>
    </row>
    <row r="169" spans="21:21" x14ac:dyDescent="0.35">
      <c r="U169" s="3"/>
    </row>
    <row r="170" spans="21:21" x14ac:dyDescent="0.35">
      <c r="U170" s="3"/>
    </row>
    <row r="171" spans="21:21" x14ac:dyDescent="0.35">
      <c r="U171" s="3"/>
    </row>
    <row r="172" spans="21:21" x14ac:dyDescent="0.35">
      <c r="U172" s="3"/>
    </row>
    <row r="173" spans="21:21" x14ac:dyDescent="0.35">
      <c r="U173" s="3"/>
    </row>
    <row r="174" spans="21:21" x14ac:dyDescent="0.35">
      <c r="U174" s="3"/>
    </row>
    <row r="175" spans="21:21" x14ac:dyDescent="0.35">
      <c r="U175" s="3"/>
    </row>
    <row r="176" spans="21:21" x14ac:dyDescent="0.35">
      <c r="U176" s="3"/>
    </row>
    <row r="177" spans="21:21" x14ac:dyDescent="0.35">
      <c r="U177" s="3"/>
    </row>
    <row r="178" spans="21:21" x14ac:dyDescent="0.35">
      <c r="U178" s="3"/>
    </row>
    <row r="179" spans="21:21" x14ac:dyDescent="0.35">
      <c r="U179" s="3"/>
    </row>
    <row r="180" spans="21:21" x14ac:dyDescent="0.35">
      <c r="U180" s="3"/>
    </row>
    <row r="181" spans="21:21" x14ac:dyDescent="0.35">
      <c r="U181" s="3"/>
    </row>
    <row r="182" spans="21:21" x14ac:dyDescent="0.35">
      <c r="U182" s="3"/>
    </row>
    <row r="183" spans="21:21" x14ac:dyDescent="0.35">
      <c r="U183" s="3"/>
    </row>
    <row r="184" spans="21:21" x14ac:dyDescent="0.35">
      <c r="U184" s="3"/>
    </row>
    <row r="185" spans="21:21" x14ac:dyDescent="0.35">
      <c r="U185" s="3"/>
    </row>
    <row r="186" spans="21:21" x14ac:dyDescent="0.35">
      <c r="U186" s="3"/>
    </row>
    <row r="187" spans="21:21" x14ac:dyDescent="0.35">
      <c r="U187" s="3"/>
    </row>
    <row r="188" spans="21:21" x14ac:dyDescent="0.35">
      <c r="U188" s="3"/>
    </row>
    <row r="189" spans="21:21" x14ac:dyDescent="0.35">
      <c r="U189" s="3"/>
    </row>
    <row r="190" spans="21:21" x14ac:dyDescent="0.35">
      <c r="U190" s="3"/>
    </row>
    <row r="191" spans="21:21" x14ac:dyDescent="0.35">
      <c r="U191" s="3"/>
    </row>
    <row r="192" spans="21:21" x14ac:dyDescent="0.35">
      <c r="U192" s="3"/>
    </row>
    <row r="193" spans="21:21" x14ac:dyDescent="0.35">
      <c r="U193" s="3"/>
    </row>
    <row r="194" spans="21:21" x14ac:dyDescent="0.35">
      <c r="U194" s="3"/>
    </row>
    <row r="195" spans="21:21" x14ac:dyDescent="0.35">
      <c r="U195" s="3"/>
    </row>
    <row r="196" spans="21:21" x14ac:dyDescent="0.35">
      <c r="U196" s="3"/>
    </row>
    <row r="197" spans="21:21" x14ac:dyDescent="0.35">
      <c r="U197" s="3"/>
    </row>
    <row r="198" spans="21:21" x14ac:dyDescent="0.35">
      <c r="U198" s="3"/>
    </row>
    <row r="199" spans="21:21" x14ac:dyDescent="0.35">
      <c r="U199" s="3"/>
    </row>
    <row r="200" spans="21:21" x14ac:dyDescent="0.35">
      <c r="U200" s="3"/>
    </row>
    <row r="201" spans="21:21" x14ac:dyDescent="0.35">
      <c r="U201" s="3"/>
    </row>
    <row r="202" spans="21:21" x14ac:dyDescent="0.35">
      <c r="U202" s="3"/>
    </row>
    <row r="203" spans="21:21" x14ac:dyDescent="0.35">
      <c r="U203" s="3"/>
    </row>
    <row r="204" spans="21:21" x14ac:dyDescent="0.35">
      <c r="U204" s="3"/>
    </row>
    <row r="205" spans="21:21" x14ac:dyDescent="0.35">
      <c r="U205" s="3"/>
    </row>
    <row r="206" spans="21:21" x14ac:dyDescent="0.35">
      <c r="U206" s="3"/>
    </row>
    <row r="207" spans="21:21" x14ac:dyDescent="0.35">
      <c r="U207" s="3"/>
    </row>
    <row r="208" spans="21:21" x14ac:dyDescent="0.35">
      <c r="U208" s="3"/>
    </row>
    <row r="209" spans="21:21" x14ac:dyDescent="0.35">
      <c r="U209" s="3"/>
    </row>
    <row r="210" spans="21:21" x14ac:dyDescent="0.35">
      <c r="U210" s="3"/>
    </row>
    <row r="211" spans="21:21" x14ac:dyDescent="0.35">
      <c r="U211" s="3"/>
    </row>
    <row r="212" spans="21:21" x14ac:dyDescent="0.35">
      <c r="U212" s="3"/>
    </row>
    <row r="213" spans="21:21" x14ac:dyDescent="0.35">
      <c r="U213" s="3"/>
    </row>
    <row r="214" spans="21:21" x14ac:dyDescent="0.35">
      <c r="U214" s="3"/>
    </row>
    <row r="215" spans="21:21" x14ac:dyDescent="0.35">
      <c r="U215" s="3"/>
    </row>
  </sheetData>
  <mergeCells count="1">
    <mergeCell ref="X21:Z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7DF8-851E-4CF7-B557-2F00811A6857}">
  <dimension ref="A1:R214"/>
  <sheetViews>
    <sheetView tabSelected="1" topLeftCell="I1" workbookViewId="0">
      <selection activeCell="J14" sqref="J14"/>
    </sheetView>
  </sheetViews>
  <sheetFormatPr defaultRowHeight="14.5" x14ac:dyDescent="0.35"/>
  <cols>
    <col min="1" max="2" width="12.453125" bestFit="1" customWidth="1"/>
    <col min="3" max="3" width="11.81640625" bestFit="1" customWidth="1"/>
    <col min="9" max="10" width="11.81640625" bestFit="1" customWidth="1"/>
    <col min="11" max="11" width="7.81640625" bestFit="1" customWidth="1"/>
    <col min="13" max="16" width="11.81640625" bestFit="1" customWidth="1"/>
  </cols>
  <sheetData>
    <row r="1" spans="1:18" x14ac:dyDescent="0.35">
      <c r="A1" s="4" t="s">
        <v>48</v>
      </c>
      <c r="B1" s="4" t="s">
        <v>49</v>
      </c>
      <c r="C1" s="4" t="s">
        <v>50</v>
      </c>
      <c r="D1" s="2" t="s">
        <v>5</v>
      </c>
      <c r="E1" s="2" t="s">
        <v>6</v>
      </c>
      <c r="F1" s="4" t="s">
        <v>7</v>
      </c>
      <c r="G1" s="2" t="s">
        <v>8</v>
      </c>
      <c r="H1" s="2" t="s">
        <v>9</v>
      </c>
      <c r="I1" s="2" t="s">
        <v>10</v>
      </c>
      <c r="J1" s="4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4" t="s">
        <v>17</v>
      </c>
      <c r="Q1" s="8" t="s">
        <v>18</v>
      </c>
      <c r="R1" s="8" t="s">
        <v>19</v>
      </c>
    </row>
    <row r="2" spans="1:18" x14ac:dyDescent="0.35">
      <c r="A2">
        <v>-32680.666000000001</v>
      </c>
      <c r="B2">
        <v>-45618.5625</v>
      </c>
      <c r="C2">
        <f>B2+4000000</f>
        <v>3954381.4375</v>
      </c>
      <c r="D2">
        <v>-120</v>
      </c>
      <c r="E2">
        <v>0</v>
      </c>
      <c r="F2">
        <v>34</v>
      </c>
      <c r="G2">
        <v>40.5</v>
      </c>
      <c r="H2">
        <f>RADIANS(E2)</f>
        <v>0</v>
      </c>
      <c r="I2">
        <f>RADIANS(F2)</f>
        <v>0.59341194567807209</v>
      </c>
      <c r="J2">
        <f>RADIANS(G2)</f>
        <v>0.70685834705770345</v>
      </c>
      <c r="K2">
        <v>6378137</v>
      </c>
      <c r="L2">
        <f>ASIN(A2/(O2-C2))</f>
        <v>-3.9053588092117023E-3</v>
      </c>
      <c r="M2">
        <v>1.3631667397991651</v>
      </c>
      <c r="N2">
        <v>0.60432047590046523</v>
      </c>
      <c r="O2">
        <f>(K2*(M2-((2*N2)*SIN(0)))^0.5)/N2</f>
        <v>12322562.357618183</v>
      </c>
      <c r="P2">
        <f>((A2^2)+(O2-C2)^2)^0.5</f>
        <v>8368244.7345760753</v>
      </c>
      <c r="Q2">
        <f>D2+L2/N2</f>
        <v>-120.00646239696478</v>
      </c>
      <c r="R2">
        <f>DEGREES(ASIN((M2-((P2*N2)/K2)^2)/(2*N2)))</f>
        <v>37.424329328294782</v>
      </c>
    </row>
    <row r="3" spans="1:18" x14ac:dyDescent="0.35">
      <c r="A3">
        <v>-28129.3652</v>
      </c>
      <c r="B3">
        <v>-54991.269500000002</v>
      </c>
      <c r="C3">
        <f>B3+4000000</f>
        <v>3945008.7305000001</v>
      </c>
      <c r="D3">
        <v>-120</v>
      </c>
      <c r="K3">
        <v>6378137</v>
      </c>
      <c r="L3">
        <f t="shared" ref="L3:L66" si="0">ASIN(A3/(O3-C3))</f>
        <v>-3.3577126818013841E-3</v>
      </c>
      <c r="M3">
        <v>1.3631667397991651</v>
      </c>
      <c r="N3">
        <v>0.60432047590046523</v>
      </c>
      <c r="O3">
        <f>(K3*(M3-((2*N3)*SIN(0)))^0.5)/N3</f>
        <v>12322562.357618183</v>
      </c>
      <c r="P3">
        <f t="shared" ref="P3:P66" si="1">((A3^2)+(O3-C3)^2)^0.5</f>
        <v>8377600.8520594714</v>
      </c>
      <c r="Q3">
        <f t="shared" ref="Q3:Q66" si="2">D3+L3/N3</f>
        <v>-120.00555617890788</v>
      </c>
      <c r="R3">
        <f t="shared" ref="R3:R66" si="3">DEGREES(ASIN((M3-((P3*N3)/K3)^2)/(2*N3)))</f>
        <v>37.340417013970097</v>
      </c>
    </row>
    <row r="4" spans="1:18" x14ac:dyDescent="0.35">
      <c r="A4">
        <v>-27919.0527</v>
      </c>
      <c r="B4">
        <v>-55794.949200000003</v>
      </c>
      <c r="C4">
        <f t="shared" ref="C4:C66" si="4">B4+4000000</f>
        <v>3944205.0507999999</v>
      </c>
      <c r="D4">
        <v>-120</v>
      </c>
      <c r="K4">
        <v>6378137</v>
      </c>
      <c r="L4">
        <f t="shared" si="0"/>
        <v>-3.3322885796350345E-3</v>
      </c>
      <c r="M4">
        <v>1.3631667397991651</v>
      </c>
      <c r="N4">
        <v>0.60432047590046523</v>
      </c>
      <c r="O4">
        <f t="shared" ref="O4:O66" si="5">(K4*(M4-((2*N4)*SIN(0)))^0.5)/N4</f>
        <v>12322562.357618183</v>
      </c>
      <c r="P4">
        <f t="shared" si="1"/>
        <v>8378403.823773196</v>
      </c>
      <c r="Q4">
        <f t="shared" si="2"/>
        <v>-120.00551410834569</v>
      </c>
      <c r="R4">
        <f t="shared" si="3"/>
        <v>37.333215397261874</v>
      </c>
    </row>
    <row r="5" spans="1:18" x14ac:dyDescent="0.35">
      <c r="A5">
        <v>-27940.531200000001</v>
      </c>
      <c r="B5">
        <v>-56735.703099999999</v>
      </c>
      <c r="C5">
        <f t="shared" si="4"/>
        <v>3943264.2969</v>
      </c>
      <c r="D5">
        <v>-120</v>
      </c>
      <c r="K5">
        <v>6378137</v>
      </c>
      <c r="L5">
        <f t="shared" si="0"/>
        <v>-3.3344777539673198E-3</v>
      </c>
      <c r="M5">
        <v>1.3631667397991651</v>
      </c>
      <c r="N5">
        <v>0.60432047590046523</v>
      </c>
      <c r="O5">
        <f t="shared" si="5"/>
        <v>12322562.357618183</v>
      </c>
      <c r="P5">
        <f t="shared" si="1"/>
        <v>8379344.6440422311</v>
      </c>
      <c r="Q5">
        <f t="shared" si="2"/>
        <v>-120.00551773088442</v>
      </c>
      <c r="R5">
        <f t="shared" si="3"/>
        <v>37.324777457730548</v>
      </c>
    </row>
    <row r="6" spans="1:18" x14ac:dyDescent="0.35">
      <c r="A6">
        <v>-27526.550800000001</v>
      </c>
      <c r="B6">
        <v>-57623.769500000002</v>
      </c>
      <c r="C6">
        <f t="shared" si="4"/>
        <v>3942376.2305000001</v>
      </c>
      <c r="D6">
        <v>-120</v>
      </c>
      <c r="K6">
        <v>6378137</v>
      </c>
      <c r="L6">
        <f t="shared" si="0"/>
        <v>-3.2847242151589182E-3</v>
      </c>
      <c r="M6">
        <v>1.3631667397991651</v>
      </c>
      <c r="N6">
        <v>0.60432047590046523</v>
      </c>
      <c r="O6">
        <f t="shared" si="5"/>
        <v>12322562.357618183</v>
      </c>
      <c r="P6">
        <f t="shared" si="1"/>
        <v>8380231.3354789317</v>
      </c>
      <c r="Q6">
        <f t="shared" si="2"/>
        <v>-120.00543540115908</v>
      </c>
      <c r="R6">
        <f t="shared" si="3"/>
        <v>37.316824983826798</v>
      </c>
    </row>
    <row r="7" spans="1:18" x14ac:dyDescent="0.35">
      <c r="A7">
        <v>-26395.357400000001</v>
      </c>
      <c r="B7">
        <v>-58607.898399999998</v>
      </c>
      <c r="C7">
        <f t="shared" si="4"/>
        <v>3941392.1016000002</v>
      </c>
      <c r="D7">
        <v>-120</v>
      </c>
      <c r="K7">
        <v>6378137</v>
      </c>
      <c r="L7">
        <f t="shared" si="0"/>
        <v>-3.1493693872813944E-3</v>
      </c>
      <c r="M7">
        <v>1.3631667397991651</v>
      </c>
      <c r="N7">
        <v>0.60432047590046523</v>
      </c>
      <c r="O7">
        <f t="shared" si="5"/>
        <v>12322562.357618183</v>
      </c>
      <c r="P7">
        <f t="shared" si="1"/>
        <v>8381211.8202116899</v>
      </c>
      <c r="Q7">
        <f t="shared" si="2"/>
        <v>-120.00521142260253</v>
      </c>
      <c r="R7">
        <f t="shared" si="3"/>
        <v>37.308031305439236</v>
      </c>
    </row>
    <row r="8" spans="1:18" x14ac:dyDescent="0.35">
      <c r="A8">
        <v>-26518.1211</v>
      </c>
      <c r="B8">
        <v>-59126.660199999998</v>
      </c>
      <c r="C8">
        <f t="shared" si="4"/>
        <v>3940873.3398000002</v>
      </c>
      <c r="D8">
        <v>-120</v>
      </c>
      <c r="K8">
        <v>6378137</v>
      </c>
      <c r="L8">
        <f t="shared" si="0"/>
        <v>-3.1638211920894236E-3</v>
      </c>
      <c r="M8">
        <v>1.3631667397991651</v>
      </c>
      <c r="N8">
        <v>0.60432047590046523</v>
      </c>
      <c r="O8">
        <f t="shared" si="5"/>
        <v>12322562.357618183</v>
      </c>
      <c r="P8">
        <f t="shared" si="1"/>
        <v>8381730.9669399792</v>
      </c>
      <c r="Q8">
        <f t="shared" si="2"/>
        <v>-120.0052353367431</v>
      </c>
      <c r="R8">
        <f t="shared" si="3"/>
        <v>37.303375231445372</v>
      </c>
    </row>
    <row r="9" spans="1:18" x14ac:dyDescent="0.35">
      <c r="A9">
        <v>-25970.980500000001</v>
      </c>
      <c r="B9">
        <v>-59684.121099999997</v>
      </c>
      <c r="C9">
        <f t="shared" si="4"/>
        <v>3940315.8788999999</v>
      </c>
      <c r="D9">
        <v>-120</v>
      </c>
      <c r="K9">
        <v>6378137</v>
      </c>
      <c r="L9">
        <f t="shared" si="0"/>
        <v>-3.0983367189468332E-3</v>
      </c>
      <c r="M9">
        <v>1.3631667397991651</v>
      </c>
      <c r="N9">
        <v>0.60432047590046523</v>
      </c>
      <c r="O9">
        <f t="shared" si="5"/>
        <v>12322562.357618183</v>
      </c>
      <c r="P9">
        <f t="shared" si="1"/>
        <v>8382286.71197851</v>
      </c>
      <c r="Q9">
        <f t="shared" si="2"/>
        <v>-120.00512697623613</v>
      </c>
      <c r="R9">
        <f t="shared" si="3"/>
        <v>37.298390917869838</v>
      </c>
    </row>
    <row r="10" spans="1:18" x14ac:dyDescent="0.35">
      <c r="A10">
        <v>-24699.148399999998</v>
      </c>
      <c r="B10">
        <v>-62025.894500000002</v>
      </c>
      <c r="C10">
        <f t="shared" si="4"/>
        <v>3937974.1055000001</v>
      </c>
      <c r="D10">
        <v>-120</v>
      </c>
      <c r="K10">
        <v>6378137</v>
      </c>
      <c r="L10">
        <f t="shared" si="0"/>
        <v>-2.9457837855692949E-3</v>
      </c>
      <c r="M10">
        <v>1.3631667397991651</v>
      </c>
      <c r="N10">
        <v>0.60432047590046523</v>
      </c>
      <c r="O10">
        <f t="shared" si="5"/>
        <v>12322562.357618183</v>
      </c>
      <c r="P10">
        <f t="shared" si="1"/>
        <v>8384624.6311620856</v>
      </c>
      <c r="Q10">
        <f t="shared" si="2"/>
        <v>-120.00487453909481</v>
      </c>
      <c r="R10">
        <f t="shared" si="3"/>
        <v>37.277422807014275</v>
      </c>
    </row>
    <row r="11" spans="1:18" x14ac:dyDescent="0.35">
      <c r="A11">
        <v>-24296.5586</v>
      </c>
      <c r="B11">
        <v>-63904.847699999998</v>
      </c>
      <c r="C11">
        <f t="shared" si="4"/>
        <v>3936095.1523000002</v>
      </c>
      <c r="D11">
        <v>-120</v>
      </c>
      <c r="K11">
        <v>6378137</v>
      </c>
      <c r="L11">
        <f t="shared" si="0"/>
        <v>-2.8971188932412663E-3</v>
      </c>
      <c r="M11">
        <v>1.3631667397991651</v>
      </c>
      <c r="N11">
        <v>0.60432047590046523</v>
      </c>
      <c r="O11">
        <f t="shared" si="5"/>
        <v>12322562.357618183</v>
      </c>
      <c r="P11">
        <f t="shared" si="1"/>
        <v>8386502.4002045793</v>
      </c>
      <c r="Q11">
        <f t="shared" si="2"/>
        <v>-120.00479401080847</v>
      </c>
      <c r="R11">
        <f t="shared" si="3"/>
        <v>37.260581643682279</v>
      </c>
    </row>
    <row r="12" spans="1:18" x14ac:dyDescent="0.35">
      <c r="A12">
        <v>-24591.199199999999</v>
      </c>
      <c r="B12">
        <v>-64468.714800000002</v>
      </c>
      <c r="C12">
        <f t="shared" si="4"/>
        <v>3935531.2851999998</v>
      </c>
      <c r="D12">
        <v>-120</v>
      </c>
      <c r="K12">
        <v>6378137</v>
      </c>
      <c r="L12">
        <f t="shared" si="0"/>
        <v>-2.9320547667662606E-3</v>
      </c>
      <c r="M12">
        <v>1.3631667397991651</v>
      </c>
      <c r="N12">
        <v>0.60432047590046523</v>
      </c>
      <c r="O12">
        <f t="shared" si="5"/>
        <v>12322562.357618183</v>
      </c>
      <c r="P12">
        <f t="shared" si="1"/>
        <v>8387067.1236604629</v>
      </c>
      <c r="Q12">
        <f t="shared" si="2"/>
        <v>-120.00485182098521</v>
      </c>
      <c r="R12">
        <f t="shared" si="3"/>
        <v>37.255516802634965</v>
      </c>
    </row>
    <row r="13" spans="1:18" x14ac:dyDescent="0.35">
      <c r="A13">
        <v>-25132.648399999998</v>
      </c>
      <c r="B13">
        <v>-64943.550799999997</v>
      </c>
      <c r="C13">
        <f t="shared" si="4"/>
        <v>3935056.4492000001</v>
      </c>
      <c r="D13">
        <v>-120</v>
      </c>
      <c r="K13">
        <v>6378137</v>
      </c>
      <c r="L13">
        <f t="shared" si="0"/>
        <v>-2.9964433151041317E-3</v>
      </c>
      <c r="M13">
        <v>1.3631667397991651</v>
      </c>
      <c r="N13">
        <v>0.60432047590046523</v>
      </c>
      <c r="O13">
        <f t="shared" si="5"/>
        <v>12322562.357618183</v>
      </c>
      <c r="P13">
        <f t="shared" si="1"/>
        <v>8387543.5625554584</v>
      </c>
      <c r="Q13">
        <f t="shared" si="2"/>
        <v>-120.00495836800935</v>
      </c>
      <c r="R13">
        <f t="shared" si="3"/>
        <v>37.251243759842723</v>
      </c>
    </row>
    <row r="14" spans="1:18" x14ac:dyDescent="0.35">
      <c r="A14">
        <v>-25039.998</v>
      </c>
      <c r="B14">
        <v>-65780.507800000007</v>
      </c>
      <c r="C14">
        <f t="shared" si="4"/>
        <v>3934219.4922000002</v>
      </c>
      <c r="D14">
        <v>-120</v>
      </c>
      <c r="K14">
        <v>6378137</v>
      </c>
      <c r="L14">
        <f t="shared" si="0"/>
        <v>-2.9850991536213042E-3</v>
      </c>
      <c r="M14">
        <v>1.3631667397991651</v>
      </c>
      <c r="N14">
        <v>0.60432047590046523</v>
      </c>
      <c r="O14">
        <f t="shared" si="5"/>
        <v>12322562.357618183</v>
      </c>
      <c r="P14">
        <f t="shared" si="1"/>
        <v>8388380.2387178401</v>
      </c>
      <c r="Q14">
        <f t="shared" si="2"/>
        <v>-120.00493959624514</v>
      </c>
      <c r="R14">
        <f t="shared" si="3"/>
        <v>37.243739852140664</v>
      </c>
    </row>
    <row r="15" spans="1:18" x14ac:dyDescent="0.35">
      <c r="A15">
        <v>-24703.8086</v>
      </c>
      <c r="B15">
        <v>-66245.8125</v>
      </c>
      <c r="C15">
        <f t="shared" si="4"/>
        <v>3933754.1875</v>
      </c>
      <c r="D15">
        <v>-120</v>
      </c>
      <c r="K15">
        <v>6378137</v>
      </c>
      <c r="L15">
        <f t="shared" si="0"/>
        <v>-2.9448574583020512E-3</v>
      </c>
      <c r="M15">
        <v>1.3631667397991651</v>
      </c>
      <c r="N15">
        <v>0.60432047590046523</v>
      </c>
      <c r="O15">
        <f t="shared" si="5"/>
        <v>12322562.357618183</v>
      </c>
      <c r="P15">
        <f t="shared" si="1"/>
        <v>8388844.5445842501</v>
      </c>
      <c r="Q15">
        <f t="shared" si="2"/>
        <v>-120.0048730062537</v>
      </c>
      <c r="R15">
        <f t="shared" si="3"/>
        <v>37.239575625896791</v>
      </c>
    </row>
    <row r="16" spans="1:18" x14ac:dyDescent="0.35">
      <c r="A16">
        <v>-24371.242200000001</v>
      </c>
      <c r="B16">
        <v>-66388.414099999995</v>
      </c>
      <c r="C16">
        <f t="shared" si="4"/>
        <v>3933611.5858999998</v>
      </c>
      <c r="D16">
        <v>-120</v>
      </c>
      <c r="K16">
        <v>6378137</v>
      </c>
      <c r="L16">
        <f t="shared" si="0"/>
        <v>-2.9051638453187188E-3</v>
      </c>
      <c r="M16">
        <v>1.3631667397991651</v>
      </c>
      <c r="N16">
        <v>0.60432047590046523</v>
      </c>
      <c r="O16">
        <f t="shared" si="5"/>
        <v>12322562.357618183</v>
      </c>
      <c r="P16">
        <f t="shared" si="1"/>
        <v>8388986.1728195436</v>
      </c>
      <c r="Q16">
        <f t="shared" si="2"/>
        <v>-120.00480732320213</v>
      </c>
      <c r="R16">
        <f t="shared" si="3"/>
        <v>37.238305402762052</v>
      </c>
    </row>
    <row r="17" spans="1:18" x14ac:dyDescent="0.35">
      <c r="A17">
        <v>-23642.831999999999</v>
      </c>
      <c r="B17">
        <v>-68191.093699999998</v>
      </c>
      <c r="C17">
        <f t="shared" si="4"/>
        <v>3931808.9062999999</v>
      </c>
      <c r="D17">
        <v>-120</v>
      </c>
      <c r="K17">
        <v>6378137</v>
      </c>
      <c r="L17">
        <f t="shared" si="0"/>
        <v>-2.8177282794618706E-3</v>
      </c>
      <c r="M17">
        <v>1.3631667397991651</v>
      </c>
      <c r="N17">
        <v>0.60432047590046523</v>
      </c>
      <c r="O17">
        <f t="shared" si="5"/>
        <v>12322562.357618183</v>
      </c>
      <c r="P17">
        <f t="shared" si="1"/>
        <v>8390786.7607461568</v>
      </c>
      <c r="Q17">
        <f t="shared" si="2"/>
        <v>-120.00466263909934</v>
      </c>
      <c r="R17">
        <f t="shared" si="3"/>
        <v>37.222156440925197</v>
      </c>
    </row>
    <row r="18" spans="1:18" x14ac:dyDescent="0.35">
      <c r="A18">
        <v>-22507.671900000001</v>
      </c>
      <c r="B18">
        <v>-70120.1875</v>
      </c>
      <c r="C18">
        <f t="shared" si="4"/>
        <v>3929879.8125</v>
      </c>
      <c r="D18">
        <v>-120</v>
      </c>
      <c r="K18">
        <v>6378137</v>
      </c>
      <c r="L18">
        <f t="shared" si="0"/>
        <v>-2.6818241675290511E-3</v>
      </c>
      <c r="M18">
        <v>1.3631667397991651</v>
      </c>
      <c r="N18">
        <v>0.60432047590046523</v>
      </c>
      <c r="O18">
        <f t="shared" si="5"/>
        <v>12322562.357618183</v>
      </c>
      <c r="P18">
        <f t="shared" si="1"/>
        <v>8392712.725836968</v>
      </c>
      <c r="Q18">
        <f t="shared" si="2"/>
        <v>-120.00443775161438</v>
      </c>
      <c r="R18">
        <f t="shared" si="3"/>
        <v>37.204882998264907</v>
      </c>
    </row>
    <row r="19" spans="1:18" x14ac:dyDescent="0.35">
      <c r="A19">
        <v>-21853.6816</v>
      </c>
      <c r="B19">
        <v>-70705.804699999993</v>
      </c>
      <c r="C19">
        <f t="shared" si="4"/>
        <v>3929294.1952999998</v>
      </c>
      <c r="D19">
        <v>-120</v>
      </c>
      <c r="K19">
        <v>6378137</v>
      </c>
      <c r="L19">
        <f t="shared" si="0"/>
        <v>-2.6037183454261908E-3</v>
      </c>
      <c r="M19">
        <v>1.3631667397991651</v>
      </c>
      <c r="N19">
        <v>0.60432047590046523</v>
      </c>
      <c r="O19">
        <f t="shared" si="5"/>
        <v>12322562.357618183</v>
      </c>
      <c r="P19">
        <f t="shared" si="1"/>
        <v>8393296.6126536671</v>
      </c>
      <c r="Q19">
        <f t="shared" si="2"/>
        <v>-120.00430850591574</v>
      </c>
      <c r="R19">
        <f t="shared" si="3"/>
        <v>37.199646278587402</v>
      </c>
    </row>
    <row r="20" spans="1:18" x14ac:dyDescent="0.35">
      <c r="A20">
        <v>-20184.6875</v>
      </c>
      <c r="B20">
        <v>-73838.226599999995</v>
      </c>
      <c r="C20">
        <f t="shared" si="4"/>
        <v>3926161.7733999998</v>
      </c>
      <c r="D20">
        <v>-120</v>
      </c>
      <c r="K20">
        <v>6378137</v>
      </c>
      <c r="L20">
        <f t="shared" si="0"/>
        <v>-2.4039714088242188E-3</v>
      </c>
      <c r="M20">
        <v>1.3631667397991651</v>
      </c>
      <c r="N20">
        <v>0.60432047590046523</v>
      </c>
      <c r="O20">
        <f t="shared" si="5"/>
        <v>12322562.357618183</v>
      </c>
      <c r="P20">
        <f t="shared" si="1"/>
        <v>8396424.8458655849</v>
      </c>
      <c r="Q20">
        <f t="shared" si="2"/>
        <v>-120.00397797444352</v>
      </c>
      <c r="R20">
        <f t="shared" si="3"/>
        <v>37.171590000266768</v>
      </c>
    </row>
    <row r="21" spans="1:18" x14ac:dyDescent="0.35">
      <c r="A21">
        <v>-20005.199199999999</v>
      </c>
      <c r="B21">
        <v>-73946.882800000007</v>
      </c>
      <c r="C21">
        <f t="shared" si="4"/>
        <v>3926053.1172000002</v>
      </c>
      <c r="D21">
        <v>-120</v>
      </c>
      <c r="K21">
        <v>6378137</v>
      </c>
      <c r="L21">
        <f t="shared" si="0"/>
        <v>-2.382563700479865E-3</v>
      </c>
      <c r="M21">
        <v>1.3631667397991651</v>
      </c>
      <c r="N21">
        <v>0.60432047590046523</v>
      </c>
      <c r="O21">
        <f t="shared" si="5"/>
        <v>12322562.357618183</v>
      </c>
      <c r="P21">
        <f t="shared" si="1"/>
        <v>8396533.0721925311</v>
      </c>
      <c r="Q21">
        <f t="shared" si="2"/>
        <v>-120.0039425500136</v>
      </c>
      <c r="R21">
        <f t="shared" si="3"/>
        <v>37.170619346989497</v>
      </c>
    </row>
    <row r="22" spans="1:18" x14ac:dyDescent="0.35">
      <c r="A22">
        <v>-19125.6387</v>
      </c>
      <c r="B22">
        <v>-75503.351599999995</v>
      </c>
      <c r="C22">
        <f t="shared" si="4"/>
        <v>3924496.6483999998</v>
      </c>
      <c r="D22">
        <v>-120</v>
      </c>
      <c r="K22">
        <v>6378137</v>
      </c>
      <c r="L22">
        <f t="shared" si="0"/>
        <v>-2.2773881385004004E-3</v>
      </c>
      <c r="M22">
        <v>1.3631667397991651</v>
      </c>
      <c r="N22">
        <v>0.60432047590046523</v>
      </c>
      <c r="O22">
        <f t="shared" si="5"/>
        <v>12322562.357618183</v>
      </c>
      <c r="P22">
        <f t="shared" si="1"/>
        <v>8398087.4874224793</v>
      </c>
      <c r="Q22">
        <f t="shared" si="2"/>
        <v>-120.00376851063189</v>
      </c>
      <c r="R22">
        <f t="shared" si="3"/>
        <v>37.156678203409982</v>
      </c>
    </row>
    <row r="23" spans="1:18" x14ac:dyDescent="0.35">
      <c r="A23">
        <v>-18017.507799999999</v>
      </c>
      <c r="B23">
        <v>-78122.679699999993</v>
      </c>
      <c r="C23">
        <f t="shared" si="4"/>
        <v>3921877.3202999998</v>
      </c>
      <c r="D23">
        <v>-120</v>
      </c>
      <c r="K23">
        <v>6378137</v>
      </c>
      <c r="L23">
        <f t="shared" si="0"/>
        <v>-2.144768138965145E-3</v>
      </c>
      <c r="M23">
        <v>1.3631667397991651</v>
      </c>
      <c r="N23">
        <v>0.60432047590046523</v>
      </c>
      <c r="O23">
        <f t="shared" si="5"/>
        <v>12322562.357618183</v>
      </c>
      <c r="P23">
        <f t="shared" si="1"/>
        <v>8400704.3589694872</v>
      </c>
      <c r="Q23">
        <f t="shared" si="2"/>
        <v>-120.00354905753569</v>
      </c>
      <c r="R23">
        <f t="shared" si="3"/>
        <v>37.133208144828053</v>
      </c>
    </row>
    <row r="24" spans="1:18" x14ac:dyDescent="0.35">
      <c r="A24">
        <v>-16592.794900000001</v>
      </c>
      <c r="B24">
        <v>-79540.195300000007</v>
      </c>
      <c r="C24">
        <f t="shared" si="4"/>
        <v>3920459.8047000002</v>
      </c>
      <c r="D24">
        <v>-120</v>
      </c>
      <c r="K24">
        <v>6378137</v>
      </c>
      <c r="L24">
        <f t="shared" si="0"/>
        <v>-1.9748397000386628E-3</v>
      </c>
      <c r="M24">
        <v>1.3631667397991651</v>
      </c>
      <c r="N24">
        <v>0.60432047590046523</v>
      </c>
      <c r="O24">
        <f t="shared" si="5"/>
        <v>12322562.357618183</v>
      </c>
      <c r="P24">
        <f t="shared" si="1"/>
        <v>8402118.93694661</v>
      </c>
      <c r="Q24">
        <f t="shared" si="2"/>
        <v>-120.00326786825666</v>
      </c>
      <c r="R24">
        <f t="shared" si="3"/>
        <v>37.120521140209021</v>
      </c>
    </row>
    <row r="25" spans="1:18" x14ac:dyDescent="0.35">
      <c r="A25">
        <v>-16167.4512</v>
      </c>
      <c r="B25">
        <v>-80547.468699999998</v>
      </c>
      <c r="C25">
        <f t="shared" si="4"/>
        <v>3919452.5312999999</v>
      </c>
      <c r="D25">
        <v>-120</v>
      </c>
      <c r="K25">
        <v>6378137</v>
      </c>
      <c r="L25">
        <f t="shared" si="0"/>
        <v>-1.9239854659440024E-3</v>
      </c>
      <c r="M25">
        <v>1.3631667397991651</v>
      </c>
      <c r="N25">
        <v>0.60432047590046523</v>
      </c>
      <c r="O25">
        <f t="shared" si="5"/>
        <v>12322562.357618183</v>
      </c>
      <c r="P25">
        <f t="shared" si="1"/>
        <v>8403125.3792647589</v>
      </c>
      <c r="Q25">
        <f t="shared" si="2"/>
        <v>-120.00318371715451</v>
      </c>
      <c r="R25">
        <f t="shared" si="3"/>
        <v>37.111494598799538</v>
      </c>
    </row>
    <row r="26" spans="1:18" x14ac:dyDescent="0.35">
      <c r="A26">
        <v>-16518.8809</v>
      </c>
      <c r="B26">
        <v>-81835.789099999995</v>
      </c>
      <c r="C26">
        <f t="shared" si="4"/>
        <v>3918164.2108999998</v>
      </c>
      <c r="D26">
        <v>-120</v>
      </c>
      <c r="K26">
        <v>6378137</v>
      </c>
      <c r="L26">
        <f t="shared" si="0"/>
        <v>-1.965505589766194E-3</v>
      </c>
      <c r="M26">
        <v>1.3631667397991651</v>
      </c>
      <c r="N26">
        <v>0.60432047590046523</v>
      </c>
      <c r="O26">
        <f t="shared" si="5"/>
        <v>12322562.357618183</v>
      </c>
      <c r="P26">
        <f t="shared" si="1"/>
        <v>8404414.3806684241</v>
      </c>
      <c r="Q26">
        <f t="shared" si="2"/>
        <v>-120.00325242262699</v>
      </c>
      <c r="R26">
        <f t="shared" si="3"/>
        <v>37.099933844694405</v>
      </c>
    </row>
    <row r="27" spans="1:18" x14ac:dyDescent="0.35">
      <c r="A27">
        <v>-16261.140600000001</v>
      </c>
      <c r="B27">
        <v>-82895.8125</v>
      </c>
      <c r="C27">
        <f t="shared" si="4"/>
        <v>3917104.1875</v>
      </c>
      <c r="D27">
        <v>-120</v>
      </c>
      <c r="K27">
        <v>6378137</v>
      </c>
      <c r="L27">
        <f t="shared" si="0"/>
        <v>-1.9345942141642599E-3</v>
      </c>
      <c r="M27">
        <v>1.3631667397991651</v>
      </c>
      <c r="N27">
        <v>0.60432047590046523</v>
      </c>
      <c r="O27">
        <f t="shared" si="5"/>
        <v>12322562.357618183</v>
      </c>
      <c r="P27">
        <f t="shared" si="1"/>
        <v>8405473.8994479142</v>
      </c>
      <c r="Q27">
        <f t="shared" si="2"/>
        <v>-120.00320127199278</v>
      </c>
      <c r="R27">
        <f t="shared" si="3"/>
        <v>37.090431260262513</v>
      </c>
    </row>
    <row r="28" spans="1:18" x14ac:dyDescent="0.35">
      <c r="A28">
        <v>-15767.793900000001</v>
      </c>
      <c r="B28">
        <v>-83839.617199999993</v>
      </c>
      <c r="C28">
        <f t="shared" si="4"/>
        <v>3916160.3827999998</v>
      </c>
      <c r="D28">
        <v>-120</v>
      </c>
      <c r="K28">
        <v>6378137</v>
      </c>
      <c r="L28">
        <f t="shared" si="0"/>
        <v>-1.8756898840881966E-3</v>
      </c>
      <c r="M28">
        <v>1.3631667397991651</v>
      </c>
      <c r="N28">
        <v>0.60432047590046523</v>
      </c>
      <c r="O28">
        <f t="shared" si="5"/>
        <v>12322562.357618183</v>
      </c>
      <c r="P28">
        <f t="shared" si="1"/>
        <v>8406416.7625422608</v>
      </c>
      <c r="Q28">
        <f t="shared" si="2"/>
        <v>-120.00310379998508</v>
      </c>
      <c r="R28">
        <f t="shared" si="3"/>
        <v>37.081974929018095</v>
      </c>
    </row>
    <row r="29" spans="1:18" x14ac:dyDescent="0.35">
      <c r="A29">
        <v>-12765.5332</v>
      </c>
      <c r="B29">
        <v>-86372.585900000005</v>
      </c>
      <c r="C29">
        <f t="shared" si="4"/>
        <v>3913627.4141000002</v>
      </c>
      <c r="D29">
        <v>-120</v>
      </c>
      <c r="K29">
        <v>6378137</v>
      </c>
      <c r="L29">
        <f t="shared" si="0"/>
        <v>-1.5180921471024853E-3</v>
      </c>
      <c r="M29">
        <v>1.3631667397991651</v>
      </c>
      <c r="N29">
        <v>0.60432047590046523</v>
      </c>
      <c r="O29">
        <f t="shared" si="5"/>
        <v>12322562.357618183</v>
      </c>
      <c r="P29">
        <f t="shared" si="1"/>
        <v>8408944.6331367306</v>
      </c>
      <c r="Q29">
        <f t="shared" si="2"/>
        <v>-120.00251206472004</v>
      </c>
      <c r="R29">
        <f t="shared" si="3"/>
        <v>37.059302988918638</v>
      </c>
    </row>
    <row r="30" spans="1:18" x14ac:dyDescent="0.35">
      <c r="A30">
        <v>-9334.2363000000005</v>
      </c>
      <c r="B30">
        <v>-87998.296900000001</v>
      </c>
      <c r="C30">
        <f t="shared" si="4"/>
        <v>3912001.7031</v>
      </c>
      <c r="D30">
        <v>-120</v>
      </c>
      <c r="K30">
        <v>6378137</v>
      </c>
      <c r="L30">
        <f t="shared" si="0"/>
        <v>-1.1098235420443625E-3</v>
      </c>
      <c r="M30">
        <v>1.3631667397991651</v>
      </c>
      <c r="N30">
        <v>0.60432047590046523</v>
      </c>
      <c r="O30">
        <f t="shared" si="5"/>
        <v>12322562.357618183</v>
      </c>
      <c r="P30">
        <f t="shared" si="1"/>
        <v>8410565.8341931216</v>
      </c>
      <c r="Q30">
        <f t="shared" si="2"/>
        <v>-120.00183648177797</v>
      </c>
      <c r="R30">
        <f t="shared" si="3"/>
        <v>37.044762756189002</v>
      </c>
    </row>
    <row r="31" spans="1:18" x14ac:dyDescent="0.35">
      <c r="A31">
        <v>-7896.2758999999996</v>
      </c>
      <c r="B31">
        <v>-88451.218699999998</v>
      </c>
      <c r="C31">
        <f t="shared" si="4"/>
        <v>3911548.7812999999</v>
      </c>
      <c r="D31">
        <v>-120</v>
      </c>
      <c r="K31">
        <v>6378137</v>
      </c>
      <c r="L31">
        <f t="shared" si="0"/>
        <v>-9.3880208232322091E-4</v>
      </c>
      <c r="M31">
        <v>1.3631667397991651</v>
      </c>
      <c r="N31">
        <v>0.60432047590046523</v>
      </c>
      <c r="O31">
        <f t="shared" si="5"/>
        <v>12322562.357618183</v>
      </c>
      <c r="P31">
        <f t="shared" si="1"/>
        <v>8411017.2828369495</v>
      </c>
      <c r="Q31">
        <f t="shared" si="2"/>
        <v>-120.00155348382152</v>
      </c>
      <c r="R31">
        <f t="shared" si="3"/>
        <v>37.040713799183919</v>
      </c>
    </row>
    <row r="32" spans="1:18" x14ac:dyDescent="0.35">
      <c r="A32">
        <v>-6025.5054</v>
      </c>
      <c r="B32">
        <v>-90653.789099999995</v>
      </c>
      <c r="C32">
        <f t="shared" si="4"/>
        <v>3909346.2108999998</v>
      </c>
      <c r="D32">
        <v>-120</v>
      </c>
      <c r="K32">
        <v>6378137</v>
      </c>
      <c r="L32">
        <f t="shared" si="0"/>
        <v>-7.1619530629396793E-4</v>
      </c>
      <c r="M32">
        <v>1.3631667397991651</v>
      </c>
      <c r="N32">
        <v>0.60432047590046523</v>
      </c>
      <c r="O32">
        <f t="shared" si="5"/>
        <v>12322562.357618183</v>
      </c>
      <c r="P32">
        <f t="shared" si="1"/>
        <v>8413218.3044370655</v>
      </c>
      <c r="Q32">
        <f t="shared" si="2"/>
        <v>-120.00118512500379</v>
      </c>
      <c r="R32">
        <f t="shared" si="3"/>
        <v>37.020973234912979</v>
      </c>
    </row>
    <row r="33" spans="1:18" x14ac:dyDescent="0.35">
      <c r="A33">
        <v>-5487.0995999999996</v>
      </c>
      <c r="B33">
        <v>-90998.453099999999</v>
      </c>
      <c r="C33">
        <f t="shared" si="4"/>
        <v>3909001.5469</v>
      </c>
      <c r="D33">
        <v>-120</v>
      </c>
      <c r="K33">
        <v>6378137</v>
      </c>
      <c r="L33">
        <f t="shared" si="0"/>
        <v>-6.5217333212607223E-4</v>
      </c>
      <c r="M33">
        <v>1.3631667397991651</v>
      </c>
      <c r="N33">
        <v>0.60432047590046523</v>
      </c>
      <c r="O33">
        <f t="shared" si="5"/>
        <v>12322562.357618183</v>
      </c>
      <c r="P33">
        <f t="shared" si="1"/>
        <v>8413562.5999878794</v>
      </c>
      <c r="Q33">
        <f t="shared" si="2"/>
        <v>-120.00107918456868</v>
      </c>
      <c r="R33">
        <f t="shared" si="3"/>
        <v>37.017885307312092</v>
      </c>
    </row>
    <row r="34" spans="1:18" x14ac:dyDescent="0.35">
      <c r="A34">
        <v>-5082.9975999999997</v>
      </c>
      <c r="B34">
        <v>-92140.195300000007</v>
      </c>
      <c r="C34">
        <f t="shared" si="4"/>
        <v>3907859.8047000002</v>
      </c>
      <c r="D34">
        <v>-120</v>
      </c>
      <c r="K34">
        <v>6378137</v>
      </c>
      <c r="L34">
        <f t="shared" si="0"/>
        <v>-6.0406150748133194E-4</v>
      </c>
      <c r="M34">
        <v>1.3631667397991651</v>
      </c>
      <c r="N34">
        <v>0.60432047590046523</v>
      </c>
      <c r="O34">
        <f t="shared" si="5"/>
        <v>12322562.357618183</v>
      </c>
      <c r="P34">
        <f t="shared" si="1"/>
        <v>8414704.088139547</v>
      </c>
      <c r="Q34">
        <f t="shared" si="2"/>
        <v>-120.00099957147171</v>
      </c>
      <c r="R34">
        <f t="shared" si="3"/>
        <v>37.00764749004113</v>
      </c>
    </row>
    <row r="35" spans="1:18" x14ac:dyDescent="0.35">
      <c r="A35">
        <v>-4652.3325000000004</v>
      </c>
      <c r="B35">
        <v>-92636.429699999993</v>
      </c>
      <c r="C35">
        <f t="shared" si="4"/>
        <v>3907363.5702999998</v>
      </c>
      <c r="D35">
        <v>-120</v>
      </c>
      <c r="K35">
        <v>6378137</v>
      </c>
      <c r="L35">
        <f t="shared" si="0"/>
        <v>-5.5284882206257154E-4</v>
      </c>
      <c r="M35">
        <v>1.3631667397991651</v>
      </c>
      <c r="N35">
        <v>0.60432047590046523</v>
      </c>
      <c r="O35">
        <f t="shared" si="5"/>
        <v>12322562.357618183</v>
      </c>
      <c r="P35">
        <f t="shared" si="1"/>
        <v>8415200.0733362902</v>
      </c>
      <c r="Q35">
        <f t="shared" si="2"/>
        <v>-120.00091482722183</v>
      </c>
      <c r="R35">
        <f t="shared" si="3"/>
        <v>37.003199078279188</v>
      </c>
    </row>
    <row r="36" spans="1:18" x14ac:dyDescent="0.35">
      <c r="A36">
        <v>-5782.5228999999999</v>
      </c>
      <c r="B36">
        <v>-93228.320300000007</v>
      </c>
      <c r="C36">
        <f t="shared" si="4"/>
        <v>3906771.6797000002</v>
      </c>
      <c r="D36">
        <v>-120</v>
      </c>
      <c r="K36">
        <v>6378137</v>
      </c>
      <c r="L36">
        <f t="shared" si="0"/>
        <v>-6.8710399014226548E-4</v>
      </c>
      <c r="M36">
        <v>1.3631667397991651</v>
      </c>
      <c r="N36">
        <v>0.60432047590046523</v>
      </c>
      <c r="O36">
        <f t="shared" si="5"/>
        <v>12322562.357618183</v>
      </c>
      <c r="P36">
        <f t="shared" si="1"/>
        <v>8415792.6645150706</v>
      </c>
      <c r="Q36">
        <f t="shared" si="2"/>
        <v>-120.00113698611506</v>
      </c>
      <c r="R36">
        <f t="shared" si="3"/>
        <v>36.997884220450672</v>
      </c>
    </row>
    <row r="37" spans="1:18" x14ac:dyDescent="0.35">
      <c r="A37">
        <v>-6569.1724000000004</v>
      </c>
      <c r="B37">
        <v>-93286.468699999998</v>
      </c>
      <c r="C37">
        <f t="shared" si="4"/>
        <v>3906713.5312999999</v>
      </c>
      <c r="D37">
        <v>-120</v>
      </c>
      <c r="K37">
        <v>6378137</v>
      </c>
      <c r="L37">
        <f t="shared" si="0"/>
        <v>-7.8057165743610336E-4</v>
      </c>
      <c r="M37">
        <v>1.3631667397991651</v>
      </c>
      <c r="N37">
        <v>0.60432047590046523</v>
      </c>
      <c r="O37">
        <f t="shared" si="5"/>
        <v>12322562.357618183</v>
      </c>
      <c r="P37">
        <f t="shared" si="1"/>
        <v>8415851.3901724257</v>
      </c>
      <c r="Q37">
        <f t="shared" si="2"/>
        <v>-120.00129165184461</v>
      </c>
      <c r="R37">
        <f t="shared" si="3"/>
        <v>36.997357519042666</v>
      </c>
    </row>
    <row r="38" spans="1:18" x14ac:dyDescent="0.35">
      <c r="A38">
        <v>-7525.4516999999996</v>
      </c>
      <c r="B38">
        <v>-93696.835900000005</v>
      </c>
      <c r="C38">
        <f t="shared" si="4"/>
        <v>3906303.1641000002</v>
      </c>
      <c r="D38">
        <v>-120</v>
      </c>
      <c r="K38">
        <v>6378137</v>
      </c>
      <c r="L38">
        <f t="shared" si="0"/>
        <v>-8.9415648089618302E-4</v>
      </c>
      <c r="M38">
        <v>1.3631667397991651</v>
      </c>
      <c r="N38">
        <v>0.60432047590046523</v>
      </c>
      <c r="O38">
        <f t="shared" si="5"/>
        <v>12322562.357618183</v>
      </c>
      <c r="P38">
        <f t="shared" si="1"/>
        <v>8416262.5579827651</v>
      </c>
      <c r="Q38">
        <f t="shared" si="2"/>
        <v>-120.0014796064614</v>
      </c>
      <c r="R38">
        <f t="shared" si="3"/>
        <v>36.993669817293195</v>
      </c>
    </row>
    <row r="39" spans="1:18" x14ac:dyDescent="0.35">
      <c r="A39">
        <v>-8783.3711000000003</v>
      </c>
      <c r="B39">
        <v>-93898.289099999995</v>
      </c>
      <c r="C39">
        <f t="shared" si="4"/>
        <v>3906101.7108999998</v>
      </c>
      <c r="D39">
        <v>-120</v>
      </c>
      <c r="K39">
        <v>6378137</v>
      </c>
      <c r="L39">
        <f t="shared" si="0"/>
        <v>-1.0435945776967627E-3</v>
      </c>
      <c r="M39">
        <v>1.3631667397991651</v>
      </c>
      <c r="N39">
        <v>0.60432047590046523</v>
      </c>
      <c r="O39">
        <f t="shared" si="5"/>
        <v>12322562.357618183</v>
      </c>
      <c r="P39">
        <f t="shared" si="1"/>
        <v>8416465.2298553307</v>
      </c>
      <c r="Q39">
        <f t="shared" si="2"/>
        <v>-120.00172688932332</v>
      </c>
      <c r="R39">
        <f t="shared" si="3"/>
        <v>36.991852083503758</v>
      </c>
    </row>
    <row r="40" spans="1:18" x14ac:dyDescent="0.35">
      <c r="A40">
        <v>-9512.2520000000004</v>
      </c>
      <c r="B40">
        <v>-94506.210900000005</v>
      </c>
      <c r="C40">
        <f t="shared" si="4"/>
        <v>3905493.7891000002</v>
      </c>
      <c r="D40">
        <v>-120</v>
      </c>
      <c r="K40">
        <v>6378137</v>
      </c>
      <c r="L40">
        <f t="shared" si="0"/>
        <v>-1.1301148312318128E-3</v>
      </c>
      <c r="M40">
        <v>1.3631667397991651</v>
      </c>
      <c r="N40">
        <v>0.60432047590046523</v>
      </c>
      <c r="O40">
        <f t="shared" si="5"/>
        <v>12322562.357618183</v>
      </c>
      <c r="P40">
        <f t="shared" si="1"/>
        <v>8417073.9434838537</v>
      </c>
      <c r="Q40">
        <f t="shared" si="2"/>
        <v>-120.001870058812</v>
      </c>
      <c r="R40">
        <f t="shared" si="3"/>
        <v>36.986392619799183</v>
      </c>
    </row>
    <row r="41" spans="1:18" x14ac:dyDescent="0.35">
      <c r="A41">
        <v>-9790.7196999999996</v>
      </c>
      <c r="B41">
        <v>-94356.375</v>
      </c>
      <c r="C41">
        <f t="shared" si="4"/>
        <v>3905643.625</v>
      </c>
      <c r="D41">
        <v>-120</v>
      </c>
      <c r="K41">
        <v>6378137</v>
      </c>
      <c r="L41">
        <f t="shared" si="0"/>
        <v>-1.163219251481483E-3</v>
      </c>
      <c r="M41">
        <v>1.3631667397991651</v>
      </c>
      <c r="N41">
        <v>0.60432047590046523</v>
      </c>
      <c r="O41">
        <f t="shared" si="5"/>
        <v>12322562.357618183</v>
      </c>
      <c r="P41">
        <f t="shared" si="1"/>
        <v>8416924.4269917924</v>
      </c>
      <c r="Q41">
        <f t="shared" si="2"/>
        <v>-120.00192483838934</v>
      </c>
      <c r="R41">
        <f t="shared" si="3"/>
        <v>36.987733611674592</v>
      </c>
    </row>
    <row r="42" spans="1:18" x14ac:dyDescent="0.35">
      <c r="A42">
        <v>-10596.1885</v>
      </c>
      <c r="B42">
        <v>-94557.1875</v>
      </c>
      <c r="C42">
        <f t="shared" si="4"/>
        <v>3905442.8125</v>
      </c>
      <c r="D42">
        <v>-120</v>
      </c>
      <c r="K42">
        <v>6378137</v>
      </c>
      <c r="L42">
        <f t="shared" si="0"/>
        <v>-1.2588856843480007E-3</v>
      </c>
      <c r="M42">
        <v>1.3631667397991651</v>
      </c>
      <c r="N42">
        <v>0.60432047590046523</v>
      </c>
      <c r="O42">
        <f t="shared" si="5"/>
        <v>12322562.357618183</v>
      </c>
      <c r="P42">
        <f t="shared" si="1"/>
        <v>8417126.2148087844</v>
      </c>
      <c r="Q42">
        <f t="shared" si="2"/>
        <v>-120.00208314252876</v>
      </c>
      <c r="R42">
        <f t="shared" si="3"/>
        <v>36.985923805774156</v>
      </c>
    </row>
    <row r="43" spans="1:18" x14ac:dyDescent="0.35">
      <c r="A43">
        <v>-11764.4678</v>
      </c>
      <c r="B43">
        <v>-94365.570300000007</v>
      </c>
      <c r="C43">
        <f t="shared" si="4"/>
        <v>3905634.4297000002</v>
      </c>
      <c r="D43">
        <v>-120</v>
      </c>
      <c r="K43">
        <v>6378137</v>
      </c>
      <c r="L43">
        <f t="shared" si="0"/>
        <v>-1.3977156191996682E-3</v>
      </c>
      <c r="M43">
        <v>1.3631667397991651</v>
      </c>
      <c r="N43">
        <v>0.60432047590046523</v>
      </c>
      <c r="O43">
        <f t="shared" si="5"/>
        <v>12322562.357618183</v>
      </c>
      <c r="P43">
        <f t="shared" si="1"/>
        <v>8416936.1496016886</v>
      </c>
      <c r="Q43">
        <f t="shared" si="2"/>
        <v>-120.00231287152255</v>
      </c>
      <c r="R43">
        <f t="shared" si="3"/>
        <v>36.987628473281937</v>
      </c>
    </row>
    <row r="44" spans="1:18" x14ac:dyDescent="0.35">
      <c r="A44">
        <v>-12545.584000000001</v>
      </c>
      <c r="B44">
        <v>-94733.945300000007</v>
      </c>
      <c r="C44">
        <f t="shared" si="4"/>
        <v>3905266.0547000002</v>
      </c>
      <c r="D44">
        <v>-120</v>
      </c>
      <c r="K44">
        <v>6378137</v>
      </c>
      <c r="L44">
        <f t="shared" si="0"/>
        <v>-1.490453489269835E-3</v>
      </c>
      <c r="M44">
        <v>1.3631667397991651</v>
      </c>
      <c r="N44">
        <v>0.60432047590046523</v>
      </c>
      <c r="O44">
        <f t="shared" si="5"/>
        <v>12322562.357618183</v>
      </c>
      <c r="P44">
        <f t="shared" si="1"/>
        <v>8417305.6522142533</v>
      </c>
      <c r="Q44">
        <f t="shared" si="2"/>
        <v>-120.00246632961931</v>
      </c>
      <c r="R44">
        <f t="shared" si="3"/>
        <v>36.984314457220961</v>
      </c>
    </row>
    <row r="45" spans="1:18" x14ac:dyDescent="0.35">
      <c r="A45">
        <v>-12995.1631</v>
      </c>
      <c r="B45">
        <v>-94763.242199999993</v>
      </c>
      <c r="C45">
        <f t="shared" si="4"/>
        <v>3905236.7577999998</v>
      </c>
      <c r="D45">
        <v>-120</v>
      </c>
      <c r="K45">
        <v>6378137</v>
      </c>
      <c r="L45">
        <f t="shared" si="0"/>
        <v>-1.543859520251359E-3</v>
      </c>
      <c r="M45">
        <v>1.3631667397991651</v>
      </c>
      <c r="N45">
        <v>0.60432047590046523</v>
      </c>
      <c r="O45">
        <f t="shared" si="5"/>
        <v>12322562.357618183</v>
      </c>
      <c r="P45">
        <f t="shared" si="1"/>
        <v>8417335.6311613545</v>
      </c>
      <c r="Q45">
        <f t="shared" si="2"/>
        <v>-120.00255470331028</v>
      </c>
      <c r="R45">
        <f t="shared" si="3"/>
        <v>36.984045580285212</v>
      </c>
    </row>
    <row r="46" spans="1:18" x14ac:dyDescent="0.35">
      <c r="A46">
        <v>-13579.8506</v>
      </c>
      <c r="B46">
        <v>-94509.523400000005</v>
      </c>
      <c r="C46">
        <f t="shared" si="4"/>
        <v>3905490.4766000002</v>
      </c>
      <c r="D46">
        <v>-120</v>
      </c>
      <c r="K46">
        <v>6378137</v>
      </c>
      <c r="L46">
        <f t="shared" si="0"/>
        <v>-1.6133706214317349E-3</v>
      </c>
      <c r="M46">
        <v>1.3631667397991651</v>
      </c>
      <c r="N46">
        <v>0.60432047590046523</v>
      </c>
      <c r="O46">
        <f t="shared" si="5"/>
        <v>12322562.357618183</v>
      </c>
      <c r="P46">
        <f t="shared" si="1"/>
        <v>8417082.8356723022</v>
      </c>
      <c r="Q46">
        <f t="shared" si="2"/>
        <v>-120.0026697268846</v>
      </c>
      <c r="R46">
        <f t="shared" si="3"/>
        <v>36.986312867036432</v>
      </c>
    </row>
    <row r="47" spans="1:18" x14ac:dyDescent="0.35">
      <c r="A47">
        <v>-14598.0898</v>
      </c>
      <c r="B47">
        <v>-94870.617199999993</v>
      </c>
      <c r="C47">
        <f t="shared" si="4"/>
        <v>3905129.3827999998</v>
      </c>
      <c r="D47">
        <v>-120</v>
      </c>
      <c r="K47">
        <v>6378137</v>
      </c>
      <c r="L47">
        <f t="shared" si="0"/>
        <v>-1.73426948113884E-3</v>
      </c>
      <c r="M47">
        <v>1.3631667397991651</v>
      </c>
      <c r="N47">
        <v>0.60432047590046523</v>
      </c>
      <c r="O47">
        <f t="shared" si="5"/>
        <v>12322562.357618183</v>
      </c>
      <c r="P47">
        <f t="shared" si="1"/>
        <v>8417445.6333131306</v>
      </c>
      <c r="Q47">
        <f t="shared" si="2"/>
        <v>-120.00286978441125</v>
      </c>
      <c r="R47">
        <f t="shared" si="3"/>
        <v>36.983058986483684</v>
      </c>
    </row>
    <row r="48" spans="1:18" x14ac:dyDescent="0.35">
      <c r="A48">
        <v>-15096.305700000001</v>
      </c>
      <c r="B48">
        <v>-94512.710900000005</v>
      </c>
      <c r="C48">
        <f t="shared" si="4"/>
        <v>3905487.2891000002</v>
      </c>
      <c r="D48">
        <v>-120</v>
      </c>
      <c r="K48">
        <v>6378137</v>
      </c>
      <c r="L48">
        <f t="shared" si="0"/>
        <v>-1.7935344131613054E-3</v>
      </c>
      <c r="M48">
        <v>1.3631667397991651</v>
      </c>
      <c r="N48">
        <v>0.60432047590046523</v>
      </c>
      <c r="O48">
        <f t="shared" si="5"/>
        <v>12322562.357618183</v>
      </c>
      <c r="P48">
        <f t="shared" si="1"/>
        <v>8417088.606371928</v>
      </c>
      <c r="Q48">
        <f t="shared" si="2"/>
        <v>-120.00296785312543</v>
      </c>
      <c r="R48">
        <f t="shared" si="3"/>
        <v>36.986261110458855</v>
      </c>
    </row>
    <row r="49" spans="1:18" x14ac:dyDescent="0.35">
      <c r="A49">
        <v>-15431.973599999999</v>
      </c>
      <c r="B49">
        <v>-94519.828099999999</v>
      </c>
      <c r="C49">
        <f t="shared" si="4"/>
        <v>3905480.1719</v>
      </c>
      <c r="D49">
        <v>-120</v>
      </c>
      <c r="K49">
        <v>6378137</v>
      </c>
      <c r="L49">
        <f t="shared" si="0"/>
        <v>-1.8334123280506667E-3</v>
      </c>
      <c r="M49">
        <v>1.3631667397991651</v>
      </c>
      <c r="N49">
        <v>0.60432047590046523</v>
      </c>
      <c r="O49">
        <f t="shared" si="5"/>
        <v>12322562.357618183</v>
      </c>
      <c r="P49">
        <f t="shared" si="1"/>
        <v>8417096.3322836906</v>
      </c>
      <c r="Q49">
        <f t="shared" si="2"/>
        <v>-120.00303384115078</v>
      </c>
      <c r="R49">
        <f t="shared" si="3"/>
        <v>36.986191817863542</v>
      </c>
    </row>
    <row r="50" spans="1:18" x14ac:dyDescent="0.35">
      <c r="A50">
        <v>-15659.075199999999</v>
      </c>
      <c r="B50">
        <v>-94948.875</v>
      </c>
      <c r="C50">
        <f t="shared" si="4"/>
        <v>3905051.125</v>
      </c>
      <c r="D50">
        <v>-120</v>
      </c>
      <c r="K50">
        <v>6378137</v>
      </c>
      <c r="L50">
        <f t="shared" si="0"/>
        <v>-1.8602985846037157E-3</v>
      </c>
      <c r="M50">
        <v>1.3631667397991651</v>
      </c>
      <c r="N50">
        <v>0.60432047590046523</v>
      </c>
      <c r="O50">
        <f t="shared" si="5"/>
        <v>12322562.357618183</v>
      </c>
      <c r="P50">
        <f t="shared" si="1"/>
        <v>8417525.7978748959</v>
      </c>
      <c r="Q50">
        <f t="shared" si="2"/>
        <v>-120.00307833121462</v>
      </c>
      <c r="R50">
        <f t="shared" si="3"/>
        <v>36.982340001760747</v>
      </c>
    </row>
    <row r="51" spans="1:18" x14ac:dyDescent="0.35">
      <c r="A51">
        <v>-16459.7539</v>
      </c>
      <c r="B51">
        <v>-94983.0625</v>
      </c>
      <c r="C51">
        <f t="shared" si="4"/>
        <v>3905016.9375</v>
      </c>
      <c r="D51">
        <v>-120</v>
      </c>
      <c r="K51">
        <v>6378137</v>
      </c>
      <c r="L51">
        <f t="shared" si="0"/>
        <v>-1.9554114136421021E-3</v>
      </c>
      <c r="M51">
        <v>1.3631667397991651</v>
      </c>
      <c r="N51">
        <v>0.60432047590046523</v>
      </c>
      <c r="O51">
        <f t="shared" si="5"/>
        <v>12322562.357618183</v>
      </c>
      <c r="P51">
        <f t="shared" si="1"/>
        <v>8417561.5128878653</v>
      </c>
      <c r="Q51">
        <f t="shared" si="2"/>
        <v>-120.00323571927747</v>
      </c>
      <c r="R51">
        <f t="shared" si="3"/>
        <v>36.982019678796291</v>
      </c>
    </row>
    <row r="52" spans="1:18" x14ac:dyDescent="0.35">
      <c r="A52">
        <v>-16651.0488</v>
      </c>
      <c r="B52">
        <v>-95147.531199999998</v>
      </c>
      <c r="C52">
        <f t="shared" si="4"/>
        <v>3904852.4687999999</v>
      </c>
      <c r="D52">
        <v>-120</v>
      </c>
      <c r="K52">
        <v>6378137</v>
      </c>
      <c r="L52">
        <f t="shared" si="0"/>
        <v>-1.9780985421025943E-3</v>
      </c>
      <c r="M52">
        <v>1.3631667397991651</v>
      </c>
      <c r="N52">
        <v>0.60432047590046523</v>
      </c>
      <c r="O52">
        <f t="shared" si="5"/>
        <v>12322562.357618183</v>
      </c>
      <c r="P52">
        <f t="shared" si="1"/>
        <v>8417726.357499009</v>
      </c>
      <c r="Q52">
        <f t="shared" si="2"/>
        <v>-120.00327326082929</v>
      </c>
      <c r="R52">
        <f t="shared" si="3"/>
        <v>36.980541210359902</v>
      </c>
    </row>
    <row r="53" spans="1:18" x14ac:dyDescent="0.35">
      <c r="A53">
        <v>-17283.1973</v>
      </c>
      <c r="B53">
        <v>-94821.171900000001</v>
      </c>
      <c r="C53">
        <f t="shared" si="4"/>
        <v>3905178.8281</v>
      </c>
      <c r="D53">
        <v>-120</v>
      </c>
      <c r="K53">
        <v>6378137</v>
      </c>
      <c r="L53">
        <f t="shared" si="0"/>
        <v>-2.0532757457889994E-3</v>
      </c>
      <c r="M53">
        <v>1.3631667397991651</v>
      </c>
      <c r="N53">
        <v>0.60432047590046523</v>
      </c>
      <c r="O53">
        <f t="shared" si="5"/>
        <v>12322562.357618183</v>
      </c>
      <c r="P53">
        <f t="shared" si="1"/>
        <v>8417401.2730719261</v>
      </c>
      <c r="Q53">
        <f t="shared" si="2"/>
        <v>-120.00339766039323</v>
      </c>
      <c r="R53">
        <f t="shared" si="3"/>
        <v>36.983456847249265</v>
      </c>
    </row>
    <row r="54" spans="1:18" x14ac:dyDescent="0.35">
      <c r="A54">
        <v>-18954.918000000001</v>
      </c>
      <c r="B54">
        <v>-94684.4375</v>
      </c>
      <c r="C54">
        <f t="shared" si="4"/>
        <v>3905315.5625</v>
      </c>
      <c r="D54">
        <v>-120</v>
      </c>
      <c r="K54">
        <v>6378137</v>
      </c>
      <c r="L54">
        <f t="shared" si="0"/>
        <v>-2.2519161528526135E-3</v>
      </c>
      <c r="M54">
        <v>1.3631667397991651</v>
      </c>
      <c r="N54">
        <v>0.60432047590046523</v>
      </c>
      <c r="O54">
        <f t="shared" si="5"/>
        <v>12322562.357618183</v>
      </c>
      <c r="P54">
        <f t="shared" si="1"/>
        <v>8417268.1375160981</v>
      </c>
      <c r="Q54">
        <f t="shared" si="2"/>
        <v>-120.00372636083445</v>
      </c>
      <c r="R54">
        <f t="shared" si="3"/>
        <v>36.984650921231577</v>
      </c>
    </row>
    <row r="55" spans="1:18" x14ac:dyDescent="0.35">
      <c r="A55">
        <v>-19455.847699999998</v>
      </c>
      <c r="B55">
        <v>-94914.726599999995</v>
      </c>
      <c r="C55">
        <f t="shared" si="4"/>
        <v>3905085.2733999998</v>
      </c>
      <c r="D55">
        <v>-120</v>
      </c>
      <c r="K55">
        <v>6378137</v>
      </c>
      <c r="L55">
        <f t="shared" si="0"/>
        <v>-2.3113653686099279E-3</v>
      </c>
      <c r="M55">
        <v>1.3631667397991651</v>
      </c>
      <c r="N55">
        <v>0.60432047590046523</v>
      </c>
      <c r="O55">
        <f t="shared" si="5"/>
        <v>12322562.357618183</v>
      </c>
      <c r="P55">
        <f t="shared" si="1"/>
        <v>8417499.5689544268</v>
      </c>
      <c r="Q55">
        <f t="shared" si="2"/>
        <v>-120.00382473449235</v>
      </c>
      <c r="R55">
        <f t="shared" si="3"/>
        <v>36.982575245279413</v>
      </c>
    </row>
    <row r="56" spans="1:18" x14ac:dyDescent="0.35">
      <c r="A56">
        <v>-19787.9375</v>
      </c>
      <c r="B56">
        <v>-94730.625</v>
      </c>
      <c r="C56">
        <f t="shared" si="4"/>
        <v>3905269.375</v>
      </c>
      <c r="D56">
        <v>-120</v>
      </c>
      <c r="K56">
        <v>6378137</v>
      </c>
      <c r="L56">
        <f t="shared" si="0"/>
        <v>-2.350869307685838E-3</v>
      </c>
      <c r="M56">
        <v>1.3631667397991651</v>
      </c>
      <c r="N56">
        <v>0.60432047590046523</v>
      </c>
      <c r="O56">
        <f t="shared" si="5"/>
        <v>12322562.357618183</v>
      </c>
      <c r="P56">
        <f t="shared" si="1"/>
        <v>8417316.241992088</v>
      </c>
      <c r="Q56">
        <f t="shared" si="2"/>
        <v>-120.0038901036808</v>
      </c>
      <c r="R56">
        <f t="shared" si="3"/>
        <v>36.984219479002434</v>
      </c>
    </row>
    <row r="57" spans="1:18" x14ac:dyDescent="0.35">
      <c r="A57">
        <v>-20160.658200000002</v>
      </c>
      <c r="B57">
        <v>-94781.906199999998</v>
      </c>
      <c r="C57">
        <f t="shared" si="4"/>
        <v>3905218.0937999999</v>
      </c>
      <c r="D57">
        <v>-120</v>
      </c>
      <c r="K57">
        <v>6378137</v>
      </c>
      <c r="L57">
        <f t="shared" si="0"/>
        <v>-2.3951351927617441E-3</v>
      </c>
      <c r="M57">
        <v>1.3631667397991651</v>
      </c>
      <c r="N57">
        <v>0.60432047590046523</v>
      </c>
      <c r="O57">
        <f t="shared" si="5"/>
        <v>12322562.357618183</v>
      </c>
      <c r="P57">
        <f t="shared" si="1"/>
        <v>8417368.4075114541</v>
      </c>
      <c r="Q57">
        <f t="shared" si="2"/>
        <v>-120.00396335270486</v>
      </c>
      <c r="R57">
        <f t="shared" si="3"/>
        <v>36.983751613829277</v>
      </c>
    </row>
    <row r="58" spans="1:18" x14ac:dyDescent="0.35">
      <c r="A58">
        <v>-20620.462899999999</v>
      </c>
      <c r="B58">
        <v>-95184.296900000001</v>
      </c>
      <c r="C58">
        <f t="shared" si="4"/>
        <v>3904815.7031</v>
      </c>
      <c r="D58">
        <v>-120</v>
      </c>
      <c r="K58">
        <v>6378137</v>
      </c>
      <c r="L58">
        <f t="shared" si="0"/>
        <v>-2.4496441113499791E-3</v>
      </c>
      <c r="M58">
        <v>1.3631667397991651</v>
      </c>
      <c r="N58">
        <v>0.60432047590046523</v>
      </c>
      <c r="O58">
        <f t="shared" si="5"/>
        <v>12322562.357618183</v>
      </c>
      <c r="P58">
        <f t="shared" si="1"/>
        <v>8417771.9108527917</v>
      </c>
      <c r="Q58">
        <f t="shared" si="2"/>
        <v>-120.00405355140036</v>
      </c>
      <c r="R58">
        <f t="shared" si="3"/>
        <v>36.9801326486132</v>
      </c>
    </row>
    <row r="59" spans="1:18" x14ac:dyDescent="0.35">
      <c r="A59">
        <v>-21645.1934</v>
      </c>
      <c r="B59">
        <v>-95500.882800000007</v>
      </c>
      <c r="C59">
        <f t="shared" si="4"/>
        <v>3904499.1172000002</v>
      </c>
      <c r="D59">
        <v>-120</v>
      </c>
      <c r="K59">
        <v>6378137</v>
      </c>
      <c r="L59">
        <f t="shared" si="0"/>
        <v>-2.5712823286079952E-3</v>
      </c>
      <c r="M59">
        <v>1.3631667397991651</v>
      </c>
      <c r="N59">
        <v>0.60432047590046523</v>
      </c>
      <c r="O59">
        <f t="shared" si="5"/>
        <v>12322562.357618183</v>
      </c>
      <c r="P59">
        <f t="shared" si="1"/>
        <v>8418091.0682931673</v>
      </c>
      <c r="Q59">
        <f t="shared" si="2"/>
        <v>-120.00425483237976</v>
      </c>
      <c r="R59">
        <f t="shared" si="3"/>
        <v>36.977270169070351</v>
      </c>
    </row>
    <row r="60" spans="1:18" x14ac:dyDescent="0.35">
      <c r="A60">
        <v>-22196.148399999998</v>
      </c>
      <c r="B60">
        <v>-95389.476599999995</v>
      </c>
      <c r="C60">
        <f t="shared" si="4"/>
        <v>3904610.5233999998</v>
      </c>
      <c r="D60">
        <v>-120</v>
      </c>
      <c r="K60">
        <v>6378137</v>
      </c>
      <c r="L60">
        <f t="shared" si="0"/>
        <v>-2.6367665861098347E-3</v>
      </c>
      <c r="M60">
        <v>1.3631667397991651</v>
      </c>
      <c r="N60">
        <v>0.60432047590046523</v>
      </c>
      <c r="O60">
        <f t="shared" si="5"/>
        <v>12322562.357618183</v>
      </c>
      <c r="P60">
        <f t="shared" si="1"/>
        <v>8417981.0971646328</v>
      </c>
      <c r="Q60">
        <f t="shared" si="2"/>
        <v>-120.00436319252989</v>
      </c>
      <c r="R60">
        <f t="shared" si="3"/>
        <v>36.978256485215411</v>
      </c>
    </row>
    <row r="61" spans="1:18" x14ac:dyDescent="0.35">
      <c r="A61">
        <v>-24550.705099999999</v>
      </c>
      <c r="B61">
        <v>-96022.726599999995</v>
      </c>
      <c r="C61">
        <f t="shared" si="4"/>
        <v>3903977.2733999998</v>
      </c>
      <c r="D61">
        <v>-120</v>
      </c>
      <c r="K61">
        <v>6378137</v>
      </c>
      <c r="L61">
        <f t="shared" si="0"/>
        <v>-2.9162548876308326E-3</v>
      </c>
      <c r="M61">
        <v>1.3631667397991651</v>
      </c>
      <c r="N61">
        <v>0.60432047590046523</v>
      </c>
      <c r="O61">
        <f t="shared" si="5"/>
        <v>12322562.357618183</v>
      </c>
      <c r="P61">
        <f t="shared" si="1"/>
        <v>8418620.8821482025</v>
      </c>
      <c r="Q61">
        <f t="shared" si="2"/>
        <v>-120.00482567611711</v>
      </c>
      <c r="R61">
        <f t="shared" si="3"/>
        <v>36.972518339001908</v>
      </c>
    </row>
    <row r="62" spans="1:18" x14ac:dyDescent="0.35">
      <c r="A62">
        <v>-25697.535199999998</v>
      </c>
      <c r="B62">
        <v>-95917.929699999993</v>
      </c>
      <c r="C62">
        <f t="shared" si="4"/>
        <v>3904082.0702999998</v>
      </c>
      <c r="D62">
        <v>-120</v>
      </c>
      <c r="K62">
        <v>6378137</v>
      </c>
      <c r="L62">
        <f t="shared" si="0"/>
        <v>-3.0525194846025296E-3</v>
      </c>
      <c r="M62">
        <v>1.3631667397991651</v>
      </c>
      <c r="N62">
        <v>0.60432047590046523</v>
      </c>
      <c r="O62">
        <f t="shared" si="5"/>
        <v>12322562.357618183</v>
      </c>
      <c r="P62">
        <f t="shared" si="1"/>
        <v>8418519.5082793627</v>
      </c>
      <c r="Q62">
        <f t="shared" si="2"/>
        <v>-120.00505116011509</v>
      </c>
      <c r="R62">
        <f t="shared" si="3"/>
        <v>36.973427547944567</v>
      </c>
    </row>
    <row r="63" spans="1:18" x14ac:dyDescent="0.35">
      <c r="A63">
        <v>-26460.0605</v>
      </c>
      <c r="B63">
        <v>-96502.3125</v>
      </c>
      <c r="C63">
        <f t="shared" si="4"/>
        <v>3903497.6875</v>
      </c>
      <c r="D63">
        <v>-120</v>
      </c>
      <c r="K63">
        <v>6378137</v>
      </c>
      <c r="L63">
        <f t="shared" si="0"/>
        <v>-3.1428792980625138E-3</v>
      </c>
      <c r="M63">
        <v>1.3631667397991651</v>
      </c>
      <c r="N63">
        <v>0.60432047590046523</v>
      </c>
      <c r="O63">
        <f t="shared" si="5"/>
        <v>12322562.357618183</v>
      </c>
      <c r="P63">
        <f t="shared" si="1"/>
        <v>8419106.250335237</v>
      </c>
      <c r="Q63">
        <f t="shared" si="2"/>
        <v>-120.00520068311997</v>
      </c>
      <c r="R63">
        <f t="shared" si="3"/>
        <v>36.968165134140385</v>
      </c>
    </row>
    <row r="64" spans="1:18" x14ac:dyDescent="0.35">
      <c r="A64">
        <v>-26978.267599999999</v>
      </c>
      <c r="B64">
        <v>-97226.195300000007</v>
      </c>
      <c r="C64">
        <f t="shared" si="4"/>
        <v>3902773.8047000002</v>
      </c>
      <c r="D64">
        <v>-120</v>
      </c>
      <c r="K64">
        <v>6378137</v>
      </c>
      <c r="L64">
        <f t="shared" si="0"/>
        <v>-3.204155733017956E-3</v>
      </c>
      <c r="M64">
        <v>1.3631667397991651</v>
      </c>
      <c r="N64">
        <v>0.60432047590046523</v>
      </c>
      <c r="O64">
        <f t="shared" si="5"/>
        <v>12322562.357618183</v>
      </c>
      <c r="P64">
        <f t="shared" si="1"/>
        <v>8419831.7740186919</v>
      </c>
      <c r="Q64">
        <f t="shared" si="2"/>
        <v>-120.00530208037092</v>
      </c>
      <c r="R64">
        <f t="shared" si="3"/>
        <v>36.961658001739714</v>
      </c>
    </row>
    <row r="65" spans="1:18" x14ac:dyDescent="0.35">
      <c r="A65">
        <v>-27586.6152</v>
      </c>
      <c r="B65">
        <v>-97244.453099999999</v>
      </c>
      <c r="C65">
        <f t="shared" si="4"/>
        <v>3902755.5469</v>
      </c>
      <c r="D65">
        <v>-120</v>
      </c>
      <c r="K65">
        <v>6378137</v>
      </c>
      <c r="L65">
        <f t="shared" si="0"/>
        <v>-3.2764011308546474E-3</v>
      </c>
      <c r="M65">
        <v>1.3631667397991651</v>
      </c>
      <c r="N65">
        <v>0.60432047590046523</v>
      </c>
      <c r="O65">
        <f t="shared" si="5"/>
        <v>12322562.357618183</v>
      </c>
      <c r="P65">
        <f t="shared" si="1"/>
        <v>8419852.0029246639</v>
      </c>
      <c r="Q65">
        <f t="shared" si="2"/>
        <v>-120.00542162852578</v>
      </c>
      <c r="R65">
        <f t="shared" si="3"/>
        <v>36.961476571112513</v>
      </c>
    </row>
    <row r="66" spans="1:18" x14ac:dyDescent="0.35">
      <c r="A66">
        <v>-28031.4375</v>
      </c>
      <c r="B66">
        <v>-97620.289099999995</v>
      </c>
      <c r="C66">
        <f t="shared" si="4"/>
        <v>3902379.7108999998</v>
      </c>
      <c r="D66">
        <v>-120</v>
      </c>
      <c r="K66">
        <v>6378137</v>
      </c>
      <c r="L66">
        <f t="shared" si="0"/>
        <v>-3.3290832816760736E-3</v>
      </c>
      <c r="M66">
        <v>1.3631667397991651</v>
      </c>
      <c r="N66">
        <v>0.60432047590046523</v>
      </c>
      <c r="O66">
        <f t="shared" si="5"/>
        <v>12322562.357618183</v>
      </c>
      <c r="P66">
        <f t="shared" si="1"/>
        <v>8420229.3059976902</v>
      </c>
      <c r="Q66">
        <f t="shared" si="2"/>
        <v>-120.00550880437522</v>
      </c>
      <c r="R66">
        <f t="shared" si="3"/>
        <v>36.958092584526113</v>
      </c>
    </row>
    <row r="67" spans="1:18" x14ac:dyDescent="0.35">
      <c r="A67">
        <v>-28785.083999999999</v>
      </c>
      <c r="B67">
        <v>-97776.945300000007</v>
      </c>
      <c r="C67">
        <f t="shared" ref="C67:C130" si="6">B67+4000000</f>
        <v>3902223.0547000002</v>
      </c>
      <c r="D67">
        <v>-120</v>
      </c>
      <c r="K67">
        <v>6378137</v>
      </c>
      <c r="L67">
        <f t="shared" ref="L67:L130" si="7">ASIN(A67/(O67-C67))</f>
        <v>-3.4185249584123365E-3</v>
      </c>
      <c r="M67">
        <v>1.3631667397991651</v>
      </c>
      <c r="N67">
        <v>0.60432047590046523</v>
      </c>
      <c r="O67">
        <f t="shared" ref="O67:O130" si="8">(K67*(M67-((2*N67)*SIN(0)))^0.5)/N67</f>
        <v>12322562.357618183</v>
      </c>
      <c r="P67">
        <f t="shared" ref="P67:P130" si="9">((A67^2)+(O67-C67)^2)^0.5</f>
        <v>8420388.5039426517</v>
      </c>
      <c r="Q67">
        <f t="shared" ref="Q67:Q130" si="10">D67+L67/N67</f>
        <v>-120.0056568080923</v>
      </c>
      <c r="R67">
        <f t="shared" ref="R67:R130" si="11">DEGREES(ASIN((M67-((P67*N67)/K67)^2)/(2*N67)))</f>
        <v>36.956664756632456</v>
      </c>
    </row>
    <row r="68" spans="1:18" x14ac:dyDescent="0.35">
      <c r="A68">
        <v>-29137.175800000001</v>
      </c>
      <c r="B68">
        <v>-98034.515599999999</v>
      </c>
      <c r="C68">
        <f t="shared" si="6"/>
        <v>3901965.4844</v>
      </c>
      <c r="D68">
        <v>-120</v>
      </c>
      <c r="K68">
        <v>6378137</v>
      </c>
      <c r="L68">
        <f t="shared" si="7"/>
        <v>-3.4602338032646354E-3</v>
      </c>
      <c r="M68">
        <v>1.3631667397991651</v>
      </c>
      <c r="N68">
        <v>0.60432047590046523</v>
      </c>
      <c r="O68">
        <f t="shared" si="8"/>
        <v>12322562.357618183</v>
      </c>
      <c r="P68">
        <f t="shared" si="9"/>
        <v>8420647.2836870104</v>
      </c>
      <c r="Q68">
        <f t="shared" si="10"/>
        <v>-120.0057258258511</v>
      </c>
      <c r="R68">
        <f t="shared" si="11"/>
        <v>36.954343790657632</v>
      </c>
    </row>
    <row r="69" spans="1:18" x14ac:dyDescent="0.35">
      <c r="A69">
        <v>-29129.021499999999</v>
      </c>
      <c r="B69">
        <v>-98353.843699999998</v>
      </c>
      <c r="C69">
        <f t="shared" si="6"/>
        <v>3901646.1562999999</v>
      </c>
      <c r="D69">
        <v>-120</v>
      </c>
      <c r="K69">
        <v>6378137</v>
      </c>
      <c r="L69">
        <f t="shared" si="7"/>
        <v>-3.4591342432080123E-3</v>
      </c>
      <c r="M69">
        <v>1.3631667397991651</v>
      </c>
      <c r="N69">
        <v>0.60432047590046523</v>
      </c>
      <c r="O69">
        <f t="shared" si="8"/>
        <v>12322562.357618183</v>
      </c>
      <c r="P69">
        <f t="shared" si="9"/>
        <v>8420966.5816648733</v>
      </c>
      <c r="Q69">
        <f t="shared" si="10"/>
        <v>-120.00572400635285</v>
      </c>
      <c r="R69">
        <f t="shared" si="11"/>
        <v>36.951480042735767</v>
      </c>
    </row>
    <row r="70" spans="1:18" x14ac:dyDescent="0.35">
      <c r="A70">
        <v>-30276.0664</v>
      </c>
      <c r="B70">
        <v>-99078.335900000005</v>
      </c>
      <c r="C70">
        <f t="shared" si="6"/>
        <v>3900921.6641000002</v>
      </c>
      <c r="D70">
        <v>-120</v>
      </c>
      <c r="K70">
        <v>6378137</v>
      </c>
      <c r="L70">
        <f t="shared" si="7"/>
        <v>-3.5950395793553484E-3</v>
      </c>
      <c r="M70">
        <v>1.3631667397991651</v>
      </c>
      <c r="N70">
        <v>0.60432047590046523</v>
      </c>
      <c r="O70">
        <f t="shared" si="8"/>
        <v>12322562.357618183</v>
      </c>
      <c r="P70">
        <f t="shared" si="9"/>
        <v>8421695.1150536239</v>
      </c>
      <c r="Q70">
        <f t="shared" si="10"/>
        <v>-120.00594889586357</v>
      </c>
      <c r="R70">
        <f t="shared" si="11"/>
        <v>36.944945904659633</v>
      </c>
    </row>
    <row r="71" spans="1:18" x14ac:dyDescent="0.35">
      <c r="A71">
        <v>-31030.083999999999</v>
      </c>
      <c r="B71">
        <v>-99287.828099999999</v>
      </c>
      <c r="C71">
        <f t="shared" si="6"/>
        <v>3900712.1719</v>
      </c>
      <c r="D71">
        <v>-120</v>
      </c>
      <c r="K71">
        <v>6378137</v>
      </c>
      <c r="L71">
        <f t="shared" si="7"/>
        <v>-3.6844818565402522E-3</v>
      </c>
      <c r="M71">
        <v>1.3631667397991651</v>
      </c>
      <c r="N71">
        <v>0.60432047590046523</v>
      </c>
      <c r="O71">
        <f t="shared" si="8"/>
        <v>12322562.357618183</v>
      </c>
      <c r="P71">
        <f t="shared" si="9"/>
        <v>8421907.3502855897</v>
      </c>
      <c r="Q71">
        <f t="shared" si="10"/>
        <v>-120.00609690057424</v>
      </c>
      <c r="R71">
        <f t="shared" si="11"/>
        <v>36.943042388646745</v>
      </c>
    </row>
    <row r="72" spans="1:18" x14ac:dyDescent="0.35">
      <c r="A72">
        <v>-31407.160199999998</v>
      </c>
      <c r="B72">
        <v>-99195.703099999999</v>
      </c>
      <c r="C72">
        <f t="shared" si="6"/>
        <v>3900804.2969</v>
      </c>
      <c r="D72">
        <v>-120</v>
      </c>
      <c r="K72">
        <v>6378137</v>
      </c>
      <c r="L72">
        <f t="shared" si="7"/>
        <v>-3.7292965166726959E-3</v>
      </c>
      <c r="M72">
        <v>1.3631667397991651</v>
      </c>
      <c r="N72">
        <v>0.60432047590046523</v>
      </c>
      <c r="O72">
        <f t="shared" si="8"/>
        <v>12322562.357618183</v>
      </c>
      <c r="P72">
        <f t="shared" si="9"/>
        <v>8421816.623685386</v>
      </c>
      <c r="Q72">
        <f t="shared" si="10"/>
        <v>-120.00617105768444</v>
      </c>
      <c r="R72">
        <f t="shared" si="11"/>
        <v>36.943856106262743</v>
      </c>
    </row>
    <row r="73" spans="1:18" x14ac:dyDescent="0.35">
      <c r="A73">
        <v>-31712.5039</v>
      </c>
      <c r="B73">
        <v>-99289.203099999999</v>
      </c>
      <c r="C73">
        <f t="shared" si="6"/>
        <v>3900710.7969</v>
      </c>
      <c r="D73">
        <v>-120</v>
      </c>
      <c r="K73">
        <v>6378137</v>
      </c>
      <c r="L73">
        <f t="shared" si="7"/>
        <v>-3.7655114927907505E-3</v>
      </c>
      <c r="M73">
        <v>1.3631667397991651</v>
      </c>
      <c r="N73">
        <v>0.60432047590046523</v>
      </c>
      <c r="O73">
        <f t="shared" si="8"/>
        <v>12322562.357618183</v>
      </c>
      <c r="P73">
        <f t="shared" si="9"/>
        <v>8421911.2672643904</v>
      </c>
      <c r="Q73">
        <f t="shared" si="10"/>
        <v>-120.00623098445767</v>
      </c>
      <c r="R73">
        <f t="shared" si="11"/>
        <v>36.943007257662011</v>
      </c>
    </row>
    <row r="74" spans="1:18" x14ac:dyDescent="0.35">
      <c r="A74">
        <v>-31791.8613</v>
      </c>
      <c r="B74">
        <v>-99500.085900000005</v>
      </c>
      <c r="C74">
        <f t="shared" si="6"/>
        <v>3900499.9141000002</v>
      </c>
      <c r="D74">
        <v>-120</v>
      </c>
      <c r="K74">
        <v>6378137</v>
      </c>
      <c r="L74">
        <f t="shared" si="7"/>
        <v>-3.7748398347685424E-3</v>
      </c>
      <c r="M74">
        <v>1.3631667397991651</v>
      </c>
      <c r="N74">
        <v>0.60432047590046523</v>
      </c>
      <c r="O74">
        <f t="shared" si="8"/>
        <v>12322562.357618183</v>
      </c>
      <c r="P74">
        <f t="shared" si="9"/>
        <v>8422122.4477541503</v>
      </c>
      <c r="Q74">
        <f t="shared" si="10"/>
        <v>-120.00624642054225</v>
      </c>
      <c r="R74">
        <f t="shared" si="11"/>
        <v>36.941113201105971</v>
      </c>
    </row>
    <row r="75" spans="1:18" x14ac:dyDescent="0.35">
      <c r="A75">
        <v>-32234.347699999998</v>
      </c>
      <c r="B75">
        <v>-99597.742199999993</v>
      </c>
      <c r="C75">
        <f t="shared" si="6"/>
        <v>3900402.2577999998</v>
      </c>
      <c r="D75">
        <v>-120</v>
      </c>
      <c r="K75">
        <v>6378137</v>
      </c>
      <c r="L75">
        <f t="shared" si="7"/>
        <v>-3.8273347948181518E-3</v>
      </c>
      <c r="M75">
        <v>1.3631667397991651</v>
      </c>
      <c r="N75">
        <v>0.60432047590046523</v>
      </c>
      <c r="O75">
        <f t="shared" si="8"/>
        <v>12322562.357618183</v>
      </c>
      <c r="P75">
        <f t="shared" si="9"/>
        <v>8422221.7852619551</v>
      </c>
      <c r="Q75">
        <f t="shared" si="10"/>
        <v>-120.00633328663756</v>
      </c>
      <c r="R75">
        <f t="shared" si="11"/>
        <v>36.940222252855328</v>
      </c>
    </row>
    <row r="76" spans="1:18" x14ac:dyDescent="0.35">
      <c r="A76">
        <v>-33028.589800000002</v>
      </c>
      <c r="B76">
        <v>-99427.781199999998</v>
      </c>
      <c r="C76">
        <f t="shared" si="6"/>
        <v>3900572.2187999999</v>
      </c>
      <c r="D76">
        <v>-120</v>
      </c>
      <c r="K76">
        <v>6378137</v>
      </c>
      <c r="L76">
        <f t="shared" si="7"/>
        <v>-3.9217184915142705E-3</v>
      </c>
      <c r="M76">
        <v>1.3631667397991651</v>
      </c>
      <c r="N76">
        <v>0.60432047590046523</v>
      </c>
      <c r="O76">
        <f t="shared" si="8"/>
        <v>12322562.357618183</v>
      </c>
      <c r="P76">
        <f t="shared" si="9"/>
        <v>8422054.90281884</v>
      </c>
      <c r="Q76">
        <f t="shared" si="10"/>
        <v>-120.00648946816781</v>
      </c>
      <c r="R76">
        <f t="shared" si="11"/>
        <v>36.941719004876582</v>
      </c>
    </row>
    <row r="77" spans="1:18" x14ac:dyDescent="0.35">
      <c r="A77">
        <v>-33663.496099999997</v>
      </c>
      <c r="B77">
        <v>-99087.554699999993</v>
      </c>
      <c r="C77">
        <f t="shared" si="6"/>
        <v>3900912.4452999998</v>
      </c>
      <c r="D77">
        <v>-120</v>
      </c>
      <c r="K77">
        <v>6378137</v>
      </c>
      <c r="L77">
        <f t="shared" si="7"/>
        <v>-3.997267292913261E-3</v>
      </c>
      <c r="M77">
        <v>1.3631667397991651</v>
      </c>
      <c r="N77">
        <v>0.60432047590046523</v>
      </c>
      <c r="O77">
        <f t="shared" si="8"/>
        <v>12322562.357618183</v>
      </c>
      <c r="P77">
        <f t="shared" si="9"/>
        <v>8421717.1928662229</v>
      </c>
      <c r="Q77">
        <f t="shared" si="10"/>
        <v>-120.00661448263349</v>
      </c>
      <c r="R77">
        <f t="shared" si="11"/>
        <v>36.944747891043576</v>
      </c>
    </row>
    <row r="78" spans="1:18" x14ac:dyDescent="0.35">
      <c r="A78">
        <v>-34150.132799999999</v>
      </c>
      <c r="B78">
        <v>-99067.359400000001</v>
      </c>
      <c r="C78">
        <f t="shared" si="6"/>
        <v>3900932.6406</v>
      </c>
      <c r="D78">
        <v>-120</v>
      </c>
      <c r="K78">
        <v>6378137</v>
      </c>
      <c r="L78">
        <f t="shared" si="7"/>
        <v>-4.0550614951153233E-3</v>
      </c>
      <c r="M78">
        <v>1.3631667397991651</v>
      </c>
      <c r="N78">
        <v>0.60432047590046523</v>
      </c>
      <c r="O78">
        <f t="shared" si="8"/>
        <v>12322562.357618183</v>
      </c>
      <c r="P78">
        <f t="shared" si="9"/>
        <v>8421698.9569880739</v>
      </c>
      <c r="Q78">
        <f t="shared" si="10"/>
        <v>-120.00671011765583</v>
      </c>
      <c r="R78">
        <f t="shared" si="11"/>
        <v>36.944911446747518</v>
      </c>
    </row>
    <row r="79" spans="1:18" x14ac:dyDescent="0.35">
      <c r="A79">
        <v>-34500.070299999999</v>
      </c>
      <c r="B79">
        <v>-99503.8125</v>
      </c>
      <c r="C79">
        <f t="shared" si="6"/>
        <v>3900496.1875</v>
      </c>
      <c r="D79">
        <v>-120</v>
      </c>
      <c r="K79">
        <v>6378137</v>
      </c>
      <c r="L79">
        <f t="shared" si="7"/>
        <v>-4.0964017726091333E-3</v>
      </c>
      <c r="M79">
        <v>1.3631667397991651</v>
      </c>
      <c r="N79">
        <v>0.60432047590046523</v>
      </c>
      <c r="O79">
        <f t="shared" si="8"/>
        <v>12322562.357618183</v>
      </c>
      <c r="P79">
        <f t="shared" si="9"/>
        <v>8422136.832698686</v>
      </c>
      <c r="Q79">
        <f t="shared" si="10"/>
        <v>-120.00677852552738</v>
      </c>
      <c r="R79">
        <f t="shared" si="11"/>
        <v>36.94098418397143</v>
      </c>
    </row>
    <row r="80" spans="1:18" x14ac:dyDescent="0.35">
      <c r="A80">
        <v>-34940.328099999999</v>
      </c>
      <c r="B80">
        <v>-99423.984400000001</v>
      </c>
      <c r="C80">
        <f t="shared" si="6"/>
        <v>3900576.0156</v>
      </c>
      <c r="D80">
        <v>-120</v>
      </c>
      <c r="K80">
        <v>6378137</v>
      </c>
      <c r="L80">
        <f t="shared" si="7"/>
        <v>-4.1487158625657982E-3</v>
      </c>
      <c r="M80">
        <v>1.3631667397991651</v>
      </c>
      <c r="N80">
        <v>0.60432047590046523</v>
      </c>
      <c r="O80">
        <f t="shared" si="8"/>
        <v>12322562.357618183</v>
      </c>
      <c r="P80">
        <f t="shared" si="9"/>
        <v>8422058.8202451169</v>
      </c>
      <c r="Q80">
        <f t="shared" si="10"/>
        <v>-120.00686509232769</v>
      </c>
      <c r="R80">
        <f t="shared" si="11"/>
        <v>36.941683869873188</v>
      </c>
    </row>
    <row r="81" spans="1:18" x14ac:dyDescent="0.35">
      <c r="A81">
        <v>-35070.902300000002</v>
      </c>
      <c r="B81">
        <v>-99709.117199999993</v>
      </c>
      <c r="C81">
        <f t="shared" si="6"/>
        <v>3900290.8827999998</v>
      </c>
      <c r="D81">
        <v>-120</v>
      </c>
      <c r="K81">
        <v>6378137</v>
      </c>
      <c r="L81">
        <f t="shared" si="7"/>
        <v>-4.1640789847921193E-3</v>
      </c>
      <c r="M81">
        <v>1.3631667397991651</v>
      </c>
      <c r="N81">
        <v>0.60432047590046523</v>
      </c>
      <c r="O81">
        <f t="shared" si="8"/>
        <v>12322562.357618183</v>
      </c>
      <c r="P81">
        <f t="shared" si="9"/>
        <v>8422344.4932942633</v>
      </c>
      <c r="Q81">
        <f t="shared" si="10"/>
        <v>-120.00689051447179</v>
      </c>
      <c r="R81">
        <f t="shared" si="11"/>
        <v>36.93912169656344</v>
      </c>
    </row>
    <row r="82" spans="1:18" x14ac:dyDescent="0.35">
      <c r="A82">
        <v>-35621.371099999997</v>
      </c>
      <c r="B82">
        <v>-99826.414099999995</v>
      </c>
      <c r="C82">
        <f t="shared" si="6"/>
        <v>3900173.5858999998</v>
      </c>
      <c r="D82">
        <v>-120</v>
      </c>
      <c r="K82">
        <v>6378137</v>
      </c>
      <c r="L82">
        <f t="shared" si="7"/>
        <v>-4.2293793676371596E-3</v>
      </c>
      <c r="M82">
        <v>1.3631667397991651</v>
      </c>
      <c r="N82">
        <v>0.60432047590046523</v>
      </c>
      <c r="O82">
        <f t="shared" si="8"/>
        <v>12322562.357618183</v>
      </c>
      <c r="P82">
        <f t="shared" si="9"/>
        <v>8422464.0993027445</v>
      </c>
      <c r="Q82">
        <f t="shared" si="10"/>
        <v>-120.00699857035514</v>
      </c>
      <c r="R82">
        <f t="shared" si="11"/>
        <v>36.938048961884355</v>
      </c>
    </row>
    <row r="83" spans="1:18" x14ac:dyDescent="0.35">
      <c r="A83">
        <v>-36052.222699999998</v>
      </c>
      <c r="B83">
        <v>-100434.3906</v>
      </c>
      <c r="C83">
        <f t="shared" si="6"/>
        <v>3899565.6094</v>
      </c>
      <c r="D83">
        <v>-120</v>
      </c>
      <c r="K83">
        <v>6378137</v>
      </c>
      <c r="L83">
        <f t="shared" si="7"/>
        <v>-4.2802263682868808E-3</v>
      </c>
      <c r="M83">
        <v>1.3631667397991651</v>
      </c>
      <c r="N83">
        <v>0.60432047590046523</v>
      </c>
      <c r="O83">
        <f t="shared" si="8"/>
        <v>12322562.357618183</v>
      </c>
      <c r="P83">
        <f t="shared" si="9"/>
        <v>8423073.9034663402</v>
      </c>
      <c r="Q83">
        <f t="shared" si="10"/>
        <v>-120.00708270948772</v>
      </c>
      <c r="R83">
        <f t="shared" si="11"/>
        <v>36.932579685464113</v>
      </c>
    </row>
    <row r="84" spans="1:18" x14ac:dyDescent="0.35">
      <c r="A84">
        <v>-36031.531199999998</v>
      </c>
      <c r="B84">
        <v>-100633.1562</v>
      </c>
      <c r="C84">
        <f t="shared" si="6"/>
        <v>3899366.8437999999</v>
      </c>
      <c r="D84">
        <v>-120</v>
      </c>
      <c r="K84">
        <v>6378137</v>
      </c>
      <c r="L84">
        <f t="shared" si="7"/>
        <v>-4.2776688523959655E-3</v>
      </c>
      <c r="M84">
        <v>1.3631667397991651</v>
      </c>
      <c r="N84">
        <v>0.60432047590046523</v>
      </c>
      <c r="O84">
        <f t="shared" si="8"/>
        <v>12322562.357618183</v>
      </c>
      <c r="P84">
        <f t="shared" si="9"/>
        <v>8423272.578709973</v>
      </c>
      <c r="Q84">
        <f t="shared" si="10"/>
        <v>-120.00707847743537</v>
      </c>
      <c r="R84">
        <f t="shared" si="11"/>
        <v>36.930797785060115</v>
      </c>
    </row>
    <row r="85" spans="1:18" x14ac:dyDescent="0.35">
      <c r="A85">
        <v>-36784.832000000002</v>
      </c>
      <c r="B85">
        <v>-100611.52340000001</v>
      </c>
      <c r="C85">
        <f t="shared" si="6"/>
        <v>3899388.4766000002</v>
      </c>
      <c r="D85">
        <v>-120</v>
      </c>
      <c r="K85">
        <v>6378137</v>
      </c>
      <c r="L85">
        <f t="shared" si="7"/>
        <v>-4.3671126162868387E-3</v>
      </c>
      <c r="M85">
        <v>1.3631667397991651</v>
      </c>
      <c r="N85">
        <v>0.60432047590046523</v>
      </c>
      <c r="O85">
        <f t="shared" si="8"/>
        <v>12322562.357618183</v>
      </c>
      <c r="P85">
        <f t="shared" si="9"/>
        <v>8423254.2021318674</v>
      </c>
      <c r="Q85">
        <f t="shared" si="10"/>
        <v>-120.00722648460616</v>
      </c>
      <c r="R85">
        <f t="shared" si="11"/>
        <v>36.930962602953194</v>
      </c>
    </row>
    <row r="86" spans="1:18" x14ac:dyDescent="0.35">
      <c r="A86">
        <v>-37010.871099999997</v>
      </c>
      <c r="B86">
        <v>-100859.5781</v>
      </c>
      <c r="C86">
        <f t="shared" si="6"/>
        <v>3899140.4219</v>
      </c>
      <c r="D86">
        <v>-120</v>
      </c>
      <c r="K86">
        <v>6378137</v>
      </c>
      <c r="L86">
        <f t="shared" si="7"/>
        <v>-4.39381886235337E-3</v>
      </c>
      <c r="M86">
        <v>1.3631667397991651</v>
      </c>
      <c r="N86">
        <v>0.60432047590046523</v>
      </c>
      <c r="O86">
        <f t="shared" si="8"/>
        <v>12322562.357618183</v>
      </c>
      <c r="P86">
        <f t="shared" si="9"/>
        <v>8423503.2445959095</v>
      </c>
      <c r="Q86">
        <f t="shared" si="10"/>
        <v>-120.00727067679745</v>
      </c>
      <c r="R86">
        <f t="shared" si="11"/>
        <v>36.928728962991514</v>
      </c>
    </row>
    <row r="87" spans="1:18" x14ac:dyDescent="0.35">
      <c r="A87">
        <v>-37376.898399999998</v>
      </c>
      <c r="B87">
        <v>-100699.7031</v>
      </c>
      <c r="C87">
        <f t="shared" si="6"/>
        <v>3899300.2969</v>
      </c>
      <c r="D87">
        <v>-120</v>
      </c>
      <c r="K87">
        <v>6378137</v>
      </c>
      <c r="L87">
        <f t="shared" si="7"/>
        <v>-4.4373570227580128E-3</v>
      </c>
      <c r="M87">
        <v>1.3631667397991651</v>
      </c>
      <c r="N87">
        <v>0.60432047590046523</v>
      </c>
      <c r="O87">
        <f t="shared" si="8"/>
        <v>12322562.357618183</v>
      </c>
      <c r="P87">
        <f t="shared" si="9"/>
        <v>8423344.9873591382</v>
      </c>
      <c r="Q87">
        <f t="shared" si="10"/>
        <v>-120.00734272161827</v>
      </c>
      <c r="R87">
        <f t="shared" si="11"/>
        <v>36.930148358300734</v>
      </c>
    </row>
    <row r="88" spans="1:18" x14ac:dyDescent="0.35">
      <c r="A88">
        <v>-38030.589800000002</v>
      </c>
      <c r="B88">
        <v>-101143.5625</v>
      </c>
      <c r="C88">
        <f t="shared" si="6"/>
        <v>3898856.4375</v>
      </c>
      <c r="D88">
        <v>-120</v>
      </c>
      <c r="K88">
        <v>6378137</v>
      </c>
      <c r="L88">
        <f t="shared" si="7"/>
        <v>-4.5147253899399595E-3</v>
      </c>
      <c r="M88">
        <v>1.3631667397991651</v>
      </c>
      <c r="N88">
        <v>0.60432047590046523</v>
      </c>
      <c r="O88">
        <f t="shared" si="8"/>
        <v>12322562.357618183</v>
      </c>
      <c r="P88">
        <f t="shared" si="9"/>
        <v>8423791.7682237756</v>
      </c>
      <c r="Q88">
        <f t="shared" si="10"/>
        <v>-120.00747074701252</v>
      </c>
      <c r="R88">
        <f t="shared" si="11"/>
        <v>36.926141219204659</v>
      </c>
    </row>
    <row r="89" spans="1:18" x14ac:dyDescent="0.35">
      <c r="A89">
        <v>-39162.398399999998</v>
      </c>
      <c r="B89">
        <v>-101323.5625</v>
      </c>
      <c r="C89">
        <f t="shared" si="6"/>
        <v>3898676.4375</v>
      </c>
      <c r="D89">
        <v>-120</v>
      </c>
      <c r="K89">
        <v>6378137</v>
      </c>
      <c r="L89">
        <f t="shared" si="7"/>
        <v>-4.6489873962869887E-3</v>
      </c>
      <c r="M89">
        <v>1.3631667397991651</v>
      </c>
      <c r="N89">
        <v>0.60432047590046523</v>
      </c>
      <c r="O89">
        <f t="shared" si="8"/>
        <v>12322562.357618183</v>
      </c>
      <c r="P89">
        <f t="shared" si="9"/>
        <v>8423976.9520466868</v>
      </c>
      <c r="Q89">
        <f t="shared" si="10"/>
        <v>-120.00769291722138</v>
      </c>
      <c r="R89">
        <f t="shared" si="11"/>
        <v>36.924480320886353</v>
      </c>
    </row>
    <row r="90" spans="1:18" x14ac:dyDescent="0.35">
      <c r="A90">
        <v>-40137.125</v>
      </c>
      <c r="B90">
        <v>-101844.9375</v>
      </c>
      <c r="C90">
        <f t="shared" si="6"/>
        <v>3898155.0625</v>
      </c>
      <c r="D90">
        <v>-120</v>
      </c>
      <c r="K90">
        <v>6378137</v>
      </c>
      <c r="L90">
        <f t="shared" si="7"/>
        <v>-4.76440364804311E-3</v>
      </c>
      <c r="M90">
        <v>1.3631667397991651</v>
      </c>
      <c r="N90">
        <v>0.60432047590046523</v>
      </c>
      <c r="O90">
        <f t="shared" si="8"/>
        <v>12322562.357618183</v>
      </c>
      <c r="P90">
        <f t="shared" si="9"/>
        <v>8424502.908946244</v>
      </c>
      <c r="Q90">
        <f t="shared" si="10"/>
        <v>-120.00788390239623</v>
      </c>
      <c r="R90">
        <f t="shared" si="11"/>
        <v>36.91976305535897</v>
      </c>
    </row>
    <row r="91" spans="1:18" x14ac:dyDescent="0.35">
      <c r="A91">
        <v>-40447.910199999998</v>
      </c>
      <c r="B91">
        <v>-101747.9219</v>
      </c>
      <c r="C91">
        <f t="shared" si="6"/>
        <v>3898252.0781</v>
      </c>
      <c r="D91">
        <v>-120</v>
      </c>
      <c r="K91">
        <v>6378137</v>
      </c>
      <c r="L91">
        <f t="shared" si="7"/>
        <v>-4.8013504092008314E-3</v>
      </c>
      <c r="M91">
        <v>1.3631667397991651</v>
      </c>
      <c r="N91">
        <v>0.60432047590046523</v>
      </c>
      <c r="O91">
        <f t="shared" si="8"/>
        <v>12322562.357618183</v>
      </c>
      <c r="P91">
        <f t="shared" si="9"/>
        <v>8424407.3808805849</v>
      </c>
      <c r="Q91">
        <f t="shared" si="10"/>
        <v>-120.0079450400916</v>
      </c>
      <c r="R91">
        <f t="shared" si="11"/>
        <v>36.920619839168062</v>
      </c>
    </row>
    <row r="92" spans="1:18" x14ac:dyDescent="0.35">
      <c r="A92">
        <v>-40599.6875</v>
      </c>
      <c r="B92">
        <v>-101897.64840000001</v>
      </c>
      <c r="C92">
        <f t="shared" si="6"/>
        <v>3898102.3516000002</v>
      </c>
      <c r="D92">
        <v>-120</v>
      </c>
      <c r="K92">
        <v>6378137</v>
      </c>
      <c r="L92">
        <f t="shared" si="7"/>
        <v>-4.8192815479280475E-3</v>
      </c>
      <c r="M92">
        <v>1.3631667397991651</v>
      </c>
      <c r="N92">
        <v>0.60432047590046523</v>
      </c>
      <c r="O92">
        <f t="shared" si="8"/>
        <v>12322562.357618183</v>
      </c>
      <c r="P92">
        <f t="shared" si="9"/>
        <v>8424557.8357338719</v>
      </c>
      <c r="Q92">
        <f t="shared" si="10"/>
        <v>-120.00797471166395</v>
      </c>
      <c r="R92">
        <f t="shared" si="11"/>
        <v>36.919270421222166</v>
      </c>
    </row>
    <row r="93" spans="1:18" x14ac:dyDescent="0.35">
      <c r="A93">
        <v>-41108.265599999999</v>
      </c>
      <c r="B93">
        <v>-101911.57030000001</v>
      </c>
      <c r="C93">
        <f t="shared" si="6"/>
        <v>3898088.4297000002</v>
      </c>
      <c r="D93">
        <v>-120</v>
      </c>
      <c r="K93">
        <v>6378137</v>
      </c>
      <c r="L93">
        <f t="shared" si="7"/>
        <v>-4.8796434162880417E-3</v>
      </c>
      <c r="M93">
        <v>1.3631667397991651</v>
      </c>
      <c r="N93">
        <v>0.60432047590046523</v>
      </c>
      <c r="O93">
        <f t="shared" si="8"/>
        <v>12322562.357618183</v>
      </c>
      <c r="P93">
        <f t="shared" si="9"/>
        <v>8424574.2237619255</v>
      </c>
      <c r="Q93">
        <f t="shared" si="10"/>
        <v>-120.00807459553479</v>
      </c>
      <c r="R93">
        <f t="shared" si="11"/>
        <v>36.919123438252377</v>
      </c>
    </row>
    <row r="94" spans="1:18" x14ac:dyDescent="0.35">
      <c r="A94">
        <v>-41720.867200000001</v>
      </c>
      <c r="B94">
        <v>-102401.6094</v>
      </c>
      <c r="C94">
        <f t="shared" si="6"/>
        <v>3897598.3906</v>
      </c>
      <c r="D94">
        <v>-120</v>
      </c>
      <c r="K94">
        <v>6378137</v>
      </c>
      <c r="L94">
        <f t="shared" si="7"/>
        <v>-4.9520731345737441E-3</v>
      </c>
      <c r="M94">
        <v>1.3631667397991651</v>
      </c>
      <c r="N94">
        <v>0.60432047590046523</v>
      </c>
      <c r="O94">
        <f t="shared" si="8"/>
        <v>12322562.357618183</v>
      </c>
      <c r="P94">
        <f t="shared" si="9"/>
        <v>8425067.2683554683</v>
      </c>
      <c r="Q94">
        <f t="shared" si="10"/>
        <v>-120.00819444869413</v>
      </c>
      <c r="R94">
        <f t="shared" si="11"/>
        <v>36.914701357786029</v>
      </c>
    </row>
    <row r="95" spans="1:18" x14ac:dyDescent="0.35">
      <c r="A95">
        <v>-42317.578099999999</v>
      </c>
      <c r="B95">
        <v>-102151.50780000001</v>
      </c>
      <c r="C95">
        <f t="shared" si="6"/>
        <v>3897848.4922000002</v>
      </c>
      <c r="D95">
        <v>-120</v>
      </c>
      <c r="K95">
        <v>6378137</v>
      </c>
      <c r="L95">
        <f t="shared" si="7"/>
        <v>-5.023049652391756E-3</v>
      </c>
      <c r="M95">
        <v>1.3631667397991651</v>
      </c>
      <c r="N95">
        <v>0.60432047590046523</v>
      </c>
      <c r="O95">
        <f t="shared" si="8"/>
        <v>12322562.357618183</v>
      </c>
      <c r="P95">
        <f t="shared" si="9"/>
        <v>8424820.1459488515</v>
      </c>
      <c r="Q95">
        <f t="shared" si="10"/>
        <v>-120.00831189716831</v>
      </c>
      <c r="R95">
        <f t="shared" si="11"/>
        <v>36.916917780657904</v>
      </c>
    </row>
    <row r="96" spans="1:18" x14ac:dyDescent="0.35">
      <c r="A96">
        <v>-53210.273000000001</v>
      </c>
      <c r="B96">
        <v>-112962.5572</v>
      </c>
      <c r="C96">
        <f t="shared" si="6"/>
        <v>3887037.4427999998</v>
      </c>
      <c r="D96">
        <v>-120</v>
      </c>
      <c r="K96">
        <v>6378137</v>
      </c>
      <c r="L96">
        <f t="shared" si="7"/>
        <v>-6.307921132423934E-3</v>
      </c>
      <c r="M96">
        <v>1.3631667397991651</v>
      </c>
      <c r="N96">
        <v>0.60432047590046523</v>
      </c>
      <c r="O96">
        <f t="shared" si="8"/>
        <v>12322562.357618183</v>
      </c>
      <c r="P96">
        <f t="shared" si="9"/>
        <v>8435692.7351386528</v>
      </c>
      <c r="Q96">
        <f t="shared" si="10"/>
        <v>-120.01043803972226</v>
      </c>
      <c r="R96">
        <f t="shared" si="11"/>
        <v>36.819401707284854</v>
      </c>
    </row>
    <row r="97" spans="1:18" x14ac:dyDescent="0.35">
      <c r="A97">
        <v>-52768.093699999998</v>
      </c>
      <c r="B97">
        <v>-113045.75</v>
      </c>
      <c r="C97">
        <f t="shared" si="6"/>
        <v>3886954.25</v>
      </c>
      <c r="D97">
        <v>-120</v>
      </c>
      <c r="K97">
        <v>6378137</v>
      </c>
      <c r="L97">
        <f t="shared" si="7"/>
        <v>-6.2554396990607284E-3</v>
      </c>
      <c r="M97">
        <v>1.3631667397991651</v>
      </c>
      <c r="N97">
        <v>0.60432047590046523</v>
      </c>
      <c r="O97">
        <f t="shared" si="8"/>
        <v>12322562.357618183</v>
      </c>
      <c r="P97">
        <f t="shared" si="9"/>
        <v>8435773.148741398</v>
      </c>
      <c r="Q97">
        <f t="shared" si="10"/>
        <v>-120.01035119601026</v>
      </c>
      <c r="R97">
        <f t="shared" si="11"/>
        <v>36.818680473996722</v>
      </c>
    </row>
    <row r="98" spans="1:18" x14ac:dyDescent="0.35">
      <c r="A98">
        <v>-52544.375</v>
      </c>
      <c r="B98">
        <v>-113610.0937</v>
      </c>
      <c r="C98">
        <f t="shared" si="6"/>
        <v>3886389.9062999999</v>
      </c>
      <c r="D98">
        <v>-120</v>
      </c>
      <c r="K98">
        <v>6378137</v>
      </c>
      <c r="L98">
        <f t="shared" si="7"/>
        <v>-6.228501733601852E-3</v>
      </c>
      <c r="M98">
        <v>1.3631667397991651</v>
      </c>
      <c r="N98">
        <v>0.60432047590046523</v>
      </c>
      <c r="O98">
        <f t="shared" si="8"/>
        <v>12322562.357618183</v>
      </c>
      <c r="P98">
        <f t="shared" si="9"/>
        <v>8436336.0850385744</v>
      </c>
      <c r="Q98">
        <f t="shared" si="10"/>
        <v>-120.01030662038104</v>
      </c>
      <c r="R98">
        <f t="shared" si="11"/>
        <v>36.813631470339899</v>
      </c>
    </row>
    <row r="99" spans="1:18" x14ac:dyDescent="0.35">
      <c r="A99">
        <v>-52270.679700000001</v>
      </c>
      <c r="B99">
        <v>-113618.25</v>
      </c>
      <c r="C99">
        <f t="shared" si="6"/>
        <v>3886381.75</v>
      </c>
      <c r="D99">
        <v>-120</v>
      </c>
      <c r="K99">
        <v>6378137</v>
      </c>
      <c r="L99">
        <f t="shared" si="7"/>
        <v>-6.1960520509448305E-3</v>
      </c>
      <c r="M99">
        <v>1.3631667397991651</v>
      </c>
      <c r="N99">
        <v>0.60432047590046523</v>
      </c>
      <c r="O99">
        <f t="shared" si="8"/>
        <v>12322562.357618183</v>
      </c>
      <c r="P99">
        <f t="shared" si="9"/>
        <v>8436342.5409539528</v>
      </c>
      <c r="Q99">
        <f t="shared" si="10"/>
        <v>-120.01025292423149</v>
      </c>
      <c r="R99">
        <f t="shared" si="11"/>
        <v>36.813573566891158</v>
      </c>
    </row>
    <row r="100" spans="1:18" x14ac:dyDescent="0.35">
      <c r="A100">
        <v>-52010.552799999998</v>
      </c>
      <c r="B100">
        <v>-113856.5239</v>
      </c>
      <c r="C100">
        <f t="shared" si="6"/>
        <v>3886143.4761000001</v>
      </c>
      <c r="D100">
        <v>-120</v>
      </c>
      <c r="K100">
        <v>6378137</v>
      </c>
      <c r="L100">
        <f t="shared" si="7"/>
        <v>-6.1650426560443091E-3</v>
      </c>
      <c r="M100">
        <v>1.3631667397991651</v>
      </c>
      <c r="N100">
        <v>0.60432047590046523</v>
      </c>
      <c r="O100">
        <f t="shared" si="8"/>
        <v>12322562.357618183</v>
      </c>
      <c r="P100">
        <f t="shared" si="9"/>
        <v>8436579.2026175559</v>
      </c>
      <c r="Q100">
        <f t="shared" si="10"/>
        <v>-120.01020161139974</v>
      </c>
      <c r="R100">
        <f t="shared" si="11"/>
        <v>36.81145093547638</v>
      </c>
    </row>
    <row r="101" spans="1:18" x14ac:dyDescent="0.35">
      <c r="A101">
        <v>-52080.936900000001</v>
      </c>
      <c r="B101">
        <v>-114452.7813</v>
      </c>
      <c r="C101">
        <f t="shared" si="6"/>
        <v>3885547.2187000001</v>
      </c>
      <c r="D101">
        <v>-120</v>
      </c>
      <c r="K101">
        <v>6378137</v>
      </c>
      <c r="L101">
        <f t="shared" si="7"/>
        <v>-6.1729494144467552E-3</v>
      </c>
      <c r="M101">
        <v>1.3631667397991651</v>
      </c>
      <c r="N101">
        <v>0.60432047590046523</v>
      </c>
      <c r="O101">
        <f t="shared" si="8"/>
        <v>12322562.357618183</v>
      </c>
      <c r="P101">
        <f t="shared" si="9"/>
        <v>8437175.8828605078</v>
      </c>
      <c r="Q101">
        <f t="shared" si="10"/>
        <v>-120.01021469511727</v>
      </c>
      <c r="R101">
        <f t="shared" si="11"/>
        <v>36.806099274642435</v>
      </c>
    </row>
    <row r="102" spans="1:18" x14ac:dyDescent="0.35">
      <c r="A102">
        <v>-52276.086000000003</v>
      </c>
      <c r="B102">
        <v>-114453.3437</v>
      </c>
      <c r="C102">
        <f t="shared" si="6"/>
        <v>3885546.6562999999</v>
      </c>
      <c r="D102">
        <v>-120</v>
      </c>
      <c r="K102">
        <v>6378137</v>
      </c>
      <c r="L102">
        <f t="shared" si="7"/>
        <v>-6.1960795551640529E-3</v>
      </c>
      <c r="M102">
        <v>1.3631667397991651</v>
      </c>
      <c r="N102">
        <v>0.60432047590046523</v>
      </c>
      <c r="O102">
        <f t="shared" si="8"/>
        <v>12322562.357618183</v>
      </c>
      <c r="P102">
        <f t="shared" si="9"/>
        <v>8437177.6521214135</v>
      </c>
      <c r="Q102">
        <f t="shared" si="10"/>
        <v>-120.01025296974413</v>
      </c>
      <c r="R102">
        <f t="shared" si="11"/>
        <v>36.806083406028847</v>
      </c>
    </row>
    <row r="103" spans="1:18" x14ac:dyDescent="0.35">
      <c r="A103">
        <v>-52282.881200000003</v>
      </c>
      <c r="B103">
        <v>-114858.289</v>
      </c>
      <c r="C103">
        <f t="shared" si="6"/>
        <v>3885141.7110000001</v>
      </c>
      <c r="D103">
        <v>-120</v>
      </c>
      <c r="K103">
        <v>6378137</v>
      </c>
      <c r="L103">
        <f t="shared" si="7"/>
        <v>-6.1965875569839502E-3</v>
      </c>
      <c r="M103">
        <v>1.3631667397991651</v>
      </c>
      <c r="N103">
        <v>0.60432047590046523</v>
      </c>
      <c r="O103">
        <f t="shared" si="8"/>
        <v>12322562.357618183</v>
      </c>
      <c r="P103">
        <f t="shared" si="9"/>
        <v>8437582.6317521408</v>
      </c>
      <c r="Q103">
        <f t="shared" si="10"/>
        <v>-120.01025381036072</v>
      </c>
      <c r="R103">
        <f t="shared" si="11"/>
        <v>36.802451116931238</v>
      </c>
    </row>
    <row r="104" spans="1:18" x14ac:dyDescent="0.35">
      <c r="A104">
        <v>-52477.556499999999</v>
      </c>
      <c r="B104">
        <v>-114855.1332</v>
      </c>
      <c r="C104">
        <f t="shared" si="6"/>
        <v>3885144.8668</v>
      </c>
      <c r="D104">
        <v>-120</v>
      </c>
      <c r="K104">
        <v>6378137</v>
      </c>
      <c r="L104">
        <f t="shared" si="7"/>
        <v>-6.2196631730942172E-3</v>
      </c>
      <c r="M104">
        <v>1.3631667397991651</v>
      </c>
      <c r="N104">
        <v>0.60432047590046523</v>
      </c>
      <c r="O104">
        <f t="shared" si="8"/>
        <v>12322562.357618183</v>
      </c>
      <c r="P104">
        <f t="shared" si="9"/>
        <v>8437580.6845505685</v>
      </c>
      <c r="Q104">
        <f t="shared" si="10"/>
        <v>-120.01029199476292</v>
      </c>
      <c r="R104">
        <f t="shared" si="11"/>
        <v>36.802468581515861</v>
      </c>
    </row>
    <row r="105" spans="1:18" x14ac:dyDescent="0.35">
      <c r="A105">
        <v>-52514.1561</v>
      </c>
      <c r="B105">
        <v>-118088.5523</v>
      </c>
      <c r="C105">
        <f t="shared" si="6"/>
        <v>3881911.4476999999</v>
      </c>
      <c r="D105">
        <v>-120</v>
      </c>
      <c r="K105">
        <v>6378137</v>
      </c>
      <c r="L105">
        <f t="shared" si="7"/>
        <v>-6.2216167275267169E-3</v>
      </c>
      <c r="M105">
        <v>1.3631667397991651</v>
      </c>
      <c r="N105">
        <v>0.60432047590046523</v>
      </c>
      <c r="O105">
        <f t="shared" si="8"/>
        <v>12322562.357618183</v>
      </c>
      <c r="P105">
        <f t="shared" si="9"/>
        <v>8440814.2687594742</v>
      </c>
      <c r="Q105">
        <f t="shared" si="10"/>
        <v>-120.01029522740936</v>
      </c>
      <c r="R105">
        <f t="shared" si="11"/>
        <v>36.773466275850943</v>
      </c>
    </row>
    <row r="106" spans="1:18" x14ac:dyDescent="0.35">
      <c r="A106">
        <v>-58333.809099999999</v>
      </c>
      <c r="B106">
        <v>-118005.06389999999</v>
      </c>
      <c r="C106">
        <f t="shared" si="6"/>
        <v>3881994.9361</v>
      </c>
      <c r="D106">
        <v>-120</v>
      </c>
      <c r="K106">
        <v>6378137</v>
      </c>
      <c r="L106">
        <f t="shared" si="7"/>
        <v>-6.9111791387083772E-3</v>
      </c>
      <c r="M106">
        <v>1.3631667397991651</v>
      </c>
      <c r="N106">
        <v>0.60432047590046523</v>
      </c>
      <c r="O106">
        <f t="shared" si="8"/>
        <v>12322562.357618183</v>
      </c>
      <c r="P106">
        <f t="shared" si="9"/>
        <v>8440768.9952088017</v>
      </c>
      <c r="Q106">
        <f t="shared" si="10"/>
        <v>-120.01143628159944</v>
      </c>
      <c r="R106">
        <f t="shared" si="11"/>
        <v>36.773872339311367</v>
      </c>
    </row>
    <row r="107" spans="1:18" x14ac:dyDescent="0.35">
      <c r="A107">
        <v>-81972.531199999998</v>
      </c>
      <c r="B107">
        <v>-141437.375</v>
      </c>
      <c r="C107">
        <f t="shared" si="6"/>
        <v>3858562.625</v>
      </c>
      <c r="D107">
        <v>-120</v>
      </c>
      <c r="K107">
        <v>6378137</v>
      </c>
      <c r="L107">
        <f t="shared" si="7"/>
        <v>-9.6849970813043303E-3</v>
      </c>
      <c r="M107">
        <v>1.3631667397991651</v>
      </c>
      <c r="N107">
        <v>0.60432047590046523</v>
      </c>
      <c r="O107">
        <f t="shared" si="8"/>
        <v>12322562.357618183</v>
      </c>
      <c r="P107">
        <f t="shared" si="9"/>
        <v>8464396.6689677294</v>
      </c>
      <c r="Q107">
        <f t="shared" si="10"/>
        <v>-120.01602626001853</v>
      </c>
      <c r="R107">
        <f t="shared" si="11"/>
        <v>36.561948970174285</v>
      </c>
    </row>
    <row r="108" spans="1:18" x14ac:dyDescent="0.35">
      <c r="A108">
        <v>-83244.992199999993</v>
      </c>
      <c r="B108">
        <v>-140157.0312</v>
      </c>
      <c r="C108">
        <f t="shared" si="6"/>
        <v>3859842.9687999999</v>
      </c>
      <c r="D108">
        <v>-120</v>
      </c>
      <c r="K108">
        <v>6378137</v>
      </c>
      <c r="L108">
        <f t="shared" si="7"/>
        <v>-9.8368303259843224E-3</v>
      </c>
      <c r="M108">
        <v>1.3631667397991651</v>
      </c>
      <c r="N108">
        <v>0.60432047590046523</v>
      </c>
      <c r="O108">
        <f t="shared" si="8"/>
        <v>12322562.357618183</v>
      </c>
      <c r="P108">
        <f t="shared" si="9"/>
        <v>8463128.8057435099</v>
      </c>
      <c r="Q108">
        <f t="shared" si="10"/>
        <v>-120.01627750625416</v>
      </c>
      <c r="R108">
        <f t="shared" si="11"/>
        <v>36.573321032689456</v>
      </c>
    </row>
    <row r="109" spans="1:18" x14ac:dyDescent="0.35">
      <c r="A109">
        <v>-101679.07030000001</v>
      </c>
      <c r="B109">
        <v>-130539.0312</v>
      </c>
      <c r="C109">
        <f t="shared" si="6"/>
        <v>3869460.9687999999</v>
      </c>
      <c r="D109">
        <v>-120</v>
      </c>
      <c r="K109">
        <v>6378137</v>
      </c>
      <c r="L109">
        <f t="shared" si="7"/>
        <v>-1.2028901314537236E-2</v>
      </c>
      <c r="M109">
        <v>1.3631667397991651</v>
      </c>
      <c r="N109">
        <v>0.60432047590046523</v>
      </c>
      <c r="O109">
        <f t="shared" si="8"/>
        <v>12322562.357618183</v>
      </c>
      <c r="P109">
        <f t="shared" si="9"/>
        <v>8453712.8957031034</v>
      </c>
      <c r="Q109">
        <f t="shared" si="10"/>
        <v>-120.01990483823441</v>
      </c>
      <c r="R109">
        <f t="shared" si="11"/>
        <v>36.657775887400824</v>
      </c>
    </row>
    <row r="110" spans="1:18" x14ac:dyDescent="0.35">
      <c r="A110">
        <v>-101790.1719</v>
      </c>
      <c r="B110">
        <v>-129493.57030000001</v>
      </c>
      <c r="C110">
        <f t="shared" si="6"/>
        <v>3870506.4297000002</v>
      </c>
      <c r="D110">
        <v>-120</v>
      </c>
      <c r="K110">
        <v>6378137</v>
      </c>
      <c r="L110">
        <f t="shared" si="7"/>
        <v>-1.2043535150718669E-2</v>
      </c>
      <c r="M110">
        <v>1.3631667397991651</v>
      </c>
      <c r="N110">
        <v>0.60432047590046523</v>
      </c>
      <c r="O110">
        <f t="shared" si="8"/>
        <v>12322562.357618183</v>
      </c>
      <c r="P110">
        <f t="shared" si="9"/>
        <v>8452668.8476334102</v>
      </c>
      <c r="Q110">
        <f t="shared" si="10"/>
        <v>-120.0199290535916</v>
      </c>
      <c r="R110">
        <f t="shared" si="11"/>
        <v>36.667140258252118</v>
      </c>
    </row>
    <row r="111" spans="1:18" x14ac:dyDescent="0.35">
      <c r="A111">
        <v>-102017.47659999999</v>
      </c>
      <c r="B111">
        <v>-129363.38280000001</v>
      </c>
      <c r="C111">
        <f t="shared" si="6"/>
        <v>3870636.6172000002</v>
      </c>
      <c r="D111">
        <v>-120</v>
      </c>
      <c r="K111">
        <v>6378137</v>
      </c>
      <c r="L111">
        <f t="shared" si="7"/>
        <v>-1.2070616460213013E-2</v>
      </c>
      <c r="M111">
        <v>1.3631667397991651</v>
      </c>
      <c r="N111">
        <v>0.60432047590046523</v>
      </c>
      <c r="O111">
        <f t="shared" si="8"/>
        <v>12322562.357618183</v>
      </c>
      <c r="P111">
        <f t="shared" si="9"/>
        <v>8452541.4099592138</v>
      </c>
      <c r="Q111">
        <f t="shared" si="10"/>
        <v>-120.01997386641952</v>
      </c>
      <c r="R111">
        <f t="shared" si="11"/>
        <v>36.668283282639457</v>
      </c>
    </row>
    <row r="112" spans="1:18" x14ac:dyDescent="0.35">
      <c r="A112">
        <v>-102402.22659999999</v>
      </c>
      <c r="B112">
        <v>-128196.27340000001</v>
      </c>
      <c r="C112">
        <f t="shared" si="6"/>
        <v>3871803.7266000002</v>
      </c>
      <c r="D112">
        <v>-120</v>
      </c>
      <c r="K112">
        <v>6378137</v>
      </c>
      <c r="L112">
        <f t="shared" si="7"/>
        <v>-1.2117815365785272E-2</v>
      </c>
      <c r="M112">
        <v>1.3631667397991651</v>
      </c>
      <c r="N112">
        <v>0.60432047590046523</v>
      </c>
      <c r="O112">
        <f t="shared" si="8"/>
        <v>12322562.357618183</v>
      </c>
      <c r="P112">
        <f t="shared" si="9"/>
        <v>8451379.038697822</v>
      </c>
      <c r="Q112">
        <f t="shared" si="10"/>
        <v>-120.02005196886259</v>
      </c>
      <c r="R112">
        <f t="shared" si="11"/>
        <v>36.678708906048278</v>
      </c>
    </row>
    <row r="113" spans="1:18" x14ac:dyDescent="0.35">
      <c r="A113">
        <v>-102572.4531</v>
      </c>
      <c r="B113">
        <v>-128081.14840000001</v>
      </c>
      <c r="C113">
        <f t="shared" si="6"/>
        <v>3871918.8516000002</v>
      </c>
      <c r="D113">
        <v>-120</v>
      </c>
      <c r="K113">
        <v>6378137</v>
      </c>
      <c r="L113">
        <f t="shared" si="7"/>
        <v>-1.213812555301676E-2</v>
      </c>
      <c r="M113">
        <v>1.3631667397991651</v>
      </c>
      <c r="N113">
        <v>0.60432047590046523</v>
      </c>
      <c r="O113">
        <f t="shared" si="8"/>
        <v>12322562.357618183</v>
      </c>
      <c r="P113">
        <f t="shared" si="9"/>
        <v>8451265.9864627514</v>
      </c>
      <c r="Q113">
        <f t="shared" si="10"/>
        <v>-120.02008557716819</v>
      </c>
      <c r="R113">
        <f t="shared" si="11"/>
        <v>36.679722901112001</v>
      </c>
    </row>
    <row r="114" spans="1:18" x14ac:dyDescent="0.35">
      <c r="A114">
        <v>-102642.14840000001</v>
      </c>
      <c r="B114">
        <v>-127329.61719999999</v>
      </c>
      <c r="C114">
        <f t="shared" si="6"/>
        <v>3872670.3827999998</v>
      </c>
      <c r="D114">
        <v>-120</v>
      </c>
      <c r="K114">
        <v>6378137</v>
      </c>
      <c r="L114">
        <f t="shared" si="7"/>
        <v>-1.2147453845893467E-2</v>
      </c>
      <c r="M114">
        <v>1.3631667397991651</v>
      </c>
      <c r="N114">
        <v>0.60432047590046523</v>
      </c>
      <c r="O114">
        <f t="shared" si="8"/>
        <v>12322562.357618183</v>
      </c>
      <c r="P114">
        <f t="shared" si="9"/>
        <v>8450515.3568717279</v>
      </c>
      <c r="Q114">
        <f t="shared" si="10"/>
        <v>-120.02010101317151</v>
      </c>
      <c r="R114">
        <f t="shared" si="11"/>
        <v>36.686455489222325</v>
      </c>
    </row>
    <row r="115" spans="1:18" x14ac:dyDescent="0.35">
      <c r="A115">
        <v>-103593.7812</v>
      </c>
      <c r="B115">
        <v>-126901.17969999999</v>
      </c>
      <c r="C115">
        <f t="shared" si="6"/>
        <v>3873098.8202999998</v>
      </c>
      <c r="D115">
        <v>-120</v>
      </c>
      <c r="K115">
        <v>6378137</v>
      </c>
      <c r="L115">
        <f t="shared" si="7"/>
        <v>-1.2260704628373795E-2</v>
      </c>
      <c r="M115">
        <v>1.3631667397991651</v>
      </c>
      <c r="N115">
        <v>0.60432047590046523</v>
      </c>
      <c r="O115">
        <f t="shared" si="8"/>
        <v>12322562.357618183</v>
      </c>
      <c r="P115">
        <f t="shared" si="9"/>
        <v>8450098.5639205892</v>
      </c>
      <c r="Q115">
        <f t="shared" si="10"/>
        <v>-120.0202884150336</v>
      </c>
      <c r="R115">
        <f t="shared" si="11"/>
        <v>36.690193807689347</v>
      </c>
    </row>
    <row r="116" spans="1:18" x14ac:dyDescent="0.35">
      <c r="A116">
        <v>-103841.4062</v>
      </c>
      <c r="B116">
        <v>-126174.5781</v>
      </c>
      <c r="C116">
        <f t="shared" si="6"/>
        <v>3873825.4219</v>
      </c>
      <c r="D116">
        <v>-120</v>
      </c>
      <c r="K116">
        <v>6378137</v>
      </c>
      <c r="L116">
        <f t="shared" si="7"/>
        <v>-1.2291070440096986E-2</v>
      </c>
      <c r="M116">
        <v>1.3631667397991651</v>
      </c>
      <c r="N116">
        <v>0.60432047590046523</v>
      </c>
      <c r="O116">
        <f t="shared" si="8"/>
        <v>12322562.357618183</v>
      </c>
      <c r="P116">
        <f t="shared" si="9"/>
        <v>8449375.0565713588</v>
      </c>
      <c r="Q116">
        <f t="shared" si="10"/>
        <v>-120.02033866289536</v>
      </c>
      <c r="R116">
        <f t="shared" si="11"/>
        <v>36.696683116732054</v>
      </c>
    </row>
    <row r="117" spans="1:18" x14ac:dyDescent="0.35">
      <c r="A117">
        <v>-103792.35159999999</v>
      </c>
      <c r="B117">
        <v>-125705.13280000001</v>
      </c>
      <c r="C117">
        <f t="shared" si="6"/>
        <v>3874294.8672000002</v>
      </c>
      <c r="D117">
        <v>-120</v>
      </c>
      <c r="K117">
        <v>6378137</v>
      </c>
      <c r="L117">
        <f t="shared" si="7"/>
        <v>-1.2285946545944363E-2</v>
      </c>
      <c r="M117">
        <v>1.3631667397991651</v>
      </c>
      <c r="N117">
        <v>0.60432047590046523</v>
      </c>
      <c r="O117">
        <f t="shared" si="8"/>
        <v>12322562.357618183</v>
      </c>
      <c r="P117">
        <f t="shared" si="9"/>
        <v>8448905.0439632349</v>
      </c>
      <c r="Q117">
        <f t="shared" si="10"/>
        <v>-120.02033018412563</v>
      </c>
      <c r="R117">
        <f t="shared" si="11"/>
        <v>36.700898767070321</v>
      </c>
    </row>
    <row r="118" spans="1:18" x14ac:dyDescent="0.35">
      <c r="A118">
        <v>-104055.72659999999</v>
      </c>
      <c r="B118">
        <v>-125129.8437</v>
      </c>
      <c r="C118">
        <f t="shared" si="6"/>
        <v>3874870.1562999999</v>
      </c>
      <c r="D118">
        <v>-120</v>
      </c>
      <c r="K118">
        <v>6378137</v>
      </c>
      <c r="L118">
        <f t="shared" si="7"/>
        <v>-1.2317962776214693E-2</v>
      </c>
      <c r="M118">
        <v>1.3631667397991651</v>
      </c>
      <c r="N118">
        <v>0.60432047590046523</v>
      </c>
      <c r="O118">
        <f t="shared" si="8"/>
        <v>12322562.357618183</v>
      </c>
      <c r="P118">
        <f t="shared" si="9"/>
        <v>8448333.0380880628</v>
      </c>
      <c r="Q118">
        <f t="shared" si="10"/>
        <v>-120.02038316301936</v>
      </c>
      <c r="R118">
        <f t="shared" si="11"/>
        <v>36.706029213829581</v>
      </c>
    </row>
    <row r="119" spans="1:18" x14ac:dyDescent="0.35">
      <c r="A119">
        <v>-104495.27340000001</v>
      </c>
      <c r="B119">
        <v>-125055.82030000001</v>
      </c>
      <c r="C119">
        <f t="shared" si="6"/>
        <v>3874944.1797000002</v>
      </c>
      <c r="D119">
        <v>-120</v>
      </c>
      <c r="K119">
        <v>6378137</v>
      </c>
      <c r="L119">
        <f t="shared" si="7"/>
        <v>-1.2370106723160728E-2</v>
      </c>
      <c r="M119">
        <v>1.3631667397991651</v>
      </c>
      <c r="N119">
        <v>0.60432047590046523</v>
      </c>
      <c r="O119">
        <f t="shared" si="8"/>
        <v>12322562.357618183</v>
      </c>
      <c r="P119">
        <f t="shared" si="9"/>
        <v>8448264.4455566518</v>
      </c>
      <c r="Q119">
        <f t="shared" si="10"/>
        <v>-120.02046944827532</v>
      </c>
      <c r="R119">
        <f t="shared" si="11"/>
        <v>36.706644435033482</v>
      </c>
    </row>
    <row r="120" spans="1:18" x14ac:dyDescent="0.35">
      <c r="A120">
        <v>-105389.0312</v>
      </c>
      <c r="B120">
        <v>-123857.8125</v>
      </c>
      <c r="C120">
        <f t="shared" si="6"/>
        <v>3876142.1875</v>
      </c>
      <c r="D120">
        <v>-120</v>
      </c>
      <c r="K120">
        <v>6378137</v>
      </c>
      <c r="L120">
        <f t="shared" si="7"/>
        <v>-1.2477684491483227E-2</v>
      </c>
      <c r="M120">
        <v>1.3631667397991651</v>
      </c>
      <c r="N120">
        <v>0.60432047590046523</v>
      </c>
      <c r="O120">
        <f t="shared" si="8"/>
        <v>12322562.357618183</v>
      </c>
      <c r="P120">
        <f t="shared" si="9"/>
        <v>8447077.6330087408</v>
      </c>
      <c r="Q120">
        <f t="shared" si="10"/>
        <v>-120.02064746271073</v>
      </c>
      <c r="R120">
        <f t="shared" si="11"/>
        <v>36.717289201665395</v>
      </c>
    </row>
    <row r="121" spans="1:18" x14ac:dyDescent="0.35">
      <c r="A121">
        <v>-105264.8437</v>
      </c>
      <c r="B121">
        <v>-123193.57030000001</v>
      </c>
      <c r="C121">
        <f t="shared" si="6"/>
        <v>3876806.4297000002</v>
      </c>
      <c r="D121">
        <v>-120</v>
      </c>
      <c r="K121">
        <v>6378137</v>
      </c>
      <c r="L121">
        <f t="shared" si="7"/>
        <v>-1.2463960613541259E-2</v>
      </c>
      <c r="M121">
        <v>1.3631667397991651</v>
      </c>
      <c r="N121">
        <v>0.60432047590046523</v>
      </c>
      <c r="O121">
        <f t="shared" si="8"/>
        <v>12322562.357618183</v>
      </c>
      <c r="P121">
        <f t="shared" si="9"/>
        <v>8446411.8938922416</v>
      </c>
      <c r="Q121">
        <f t="shared" si="10"/>
        <v>-120.02062475310798</v>
      </c>
      <c r="R121">
        <f t="shared" si="11"/>
        <v>36.72326034414516</v>
      </c>
    </row>
    <row r="122" spans="1:18" x14ac:dyDescent="0.35">
      <c r="A122">
        <v>-105359.1094</v>
      </c>
      <c r="B122">
        <v>-122453.27340000001</v>
      </c>
      <c r="C122">
        <f t="shared" si="6"/>
        <v>3877546.7266000002</v>
      </c>
      <c r="D122">
        <v>-120</v>
      </c>
      <c r="K122">
        <v>6378137</v>
      </c>
      <c r="L122">
        <f t="shared" si="7"/>
        <v>-1.2476216427414012E-2</v>
      </c>
      <c r="M122">
        <v>1.3631667397991651</v>
      </c>
      <c r="N122">
        <v>0.60432047590046523</v>
      </c>
      <c r="O122">
        <f t="shared" si="8"/>
        <v>12322562.357618183</v>
      </c>
      <c r="P122">
        <f t="shared" si="9"/>
        <v>8445672.8299215436</v>
      </c>
      <c r="Q122">
        <f t="shared" si="10"/>
        <v>-120.02064503343003</v>
      </c>
      <c r="R122">
        <f t="shared" si="11"/>
        <v>36.729889143875837</v>
      </c>
    </row>
    <row r="123" spans="1:18" x14ac:dyDescent="0.35">
      <c r="A123">
        <v>-105920.3594</v>
      </c>
      <c r="B123">
        <v>-121992.82030000001</v>
      </c>
      <c r="C123">
        <f t="shared" si="6"/>
        <v>3878007.1797000002</v>
      </c>
      <c r="D123">
        <v>-120</v>
      </c>
      <c r="K123">
        <v>6378137</v>
      </c>
      <c r="L123">
        <f t="shared" si="7"/>
        <v>-1.254336489413832E-2</v>
      </c>
      <c r="M123">
        <v>1.3631667397991651</v>
      </c>
      <c r="N123">
        <v>0.60432047590046523</v>
      </c>
      <c r="O123">
        <f t="shared" si="8"/>
        <v>12322562.357618183</v>
      </c>
      <c r="P123">
        <f t="shared" si="9"/>
        <v>8445219.4332320467</v>
      </c>
      <c r="Q123">
        <f t="shared" si="10"/>
        <v>-120.02075614743228</v>
      </c>
      <c r="R123">
        <f t="shared" si="11"/>
        <v>36.733955737718333</v>
      </c>
    </row>
    <row r="124" spans="1:18" x14ac:dyDescent="0.35">
      <c r="A124">
        <v>-106613.60159999999</v>
      </c>
      <c r="B124">
        <v>-121839.3594</v>
      </c>
      <c r="C124">
        <f t="shared" si="6"/>
        <v>3878160.6406</v>
      </c>
      <c r="D124">
        <v>-120</v>
      </c>
      <c r="K124">
        <v>6378137</v>
      </c>
      <c r="L124">
        <f t="shared" si="7"/>
        <v>-1.2625694245542253E-2</v>
      </c>
      <c r="M124">
        <v>1.3631667397991651</v>
      </c>
      <c r="N124">
        <v>0.60432047590046523</v>
      </c>
      <c r="O124">
        <f t="shared" si="8"/>
        <v>12322562.357618183</v>
      </c>
      <c r="P124">
        <f t="shared" si="9"/>
        <v>8445074.7076876573</v>
      </c>
      <c r="Q124">
        <f t="shared" si="10"/>
        <v>-120.02089238202086</v>
      </c>
      <c r="R124">
        <f t="shared" si="11"/>
        <v>36.735253805706428</v>
      </c>
    </row>
    <row r="125" spans="1:18" x14ac:dyDescent="0.35">
      <c r="A125">
        <v>-107467.1875</v>
      </c>
      <c r="B125">
        <v>-122145.8281</v>
      </c>
      <c r="C125">
        <f t="shared" si="6"/>
        <v>3877854.1719</v>
      </c>
      <c r="D125">
        <v>-120</v>
      </c>
      <c r="K125">
        <v>6378137</v>
      </c>
      <c r="L125">
        <f t="shared" si="7"/>
        <v>-1.2726323524338327E-2</v>
      </c>
      <c r="M125">
        <v>1.3631667397991651</v>
      </c>
      <c r="N125">
        <v>0.60432047590046523</v>
      </c>
      <c r="O125">
        <f t="shared" si="8"/>
        <v>12322562.357618183</v>
      </c>
      <c r="P125">
        <f t="shared" si="9"/>
        <v>8445391.970673997</v>
      </c>
      <c r="Q125">
        <f t="shared" si="10"/>
        <v>-120.02105889843527</v>
      </c>
      <c r="R125">
        <f t="shared" si="11"/>
        <v>36.732408219708624</v>
      </c>
    </row>
    <row r="126" spans="1:18" x14ac:dyDescent="0.35">
      <c r="A126">
        <v>-108248.72659999999</v>
      </c>
      <c r="B126">
        <v>-121891.86719999999</v>
      </c>
      <c r="C126">
        <f t="shared" si="6"/>
        <v>3878108.1327999998</v>
      </c>
      <c r="D126">
        <v>-120</v>
      </c>
      <c r="K126">
        <v>6378137</v>
      </c>
      <c r="L126">
        <f t="shared" si="7"/>
        <v>-1.2819264406071918E-2</v>
      </c>
      <c r="M126">
        <v>1.3631667397991651</v>
      </c>
      <c r="N126">
        <v>0.60432047590046523</v>
      </c>
      <c r="O126">
        <f t="shared" si="8"/>
        <v>12322562.357618183</v>
      </c>
      <c r="P126">
        <f t="shared" si="9"/>
        <v>8445148.0118385237</v>
      </c>
      <c r="Q126">
        <f t="shared" si="10"/>
        <v>-120.02121269246581</v>
      </c>
      <c r="R126">
        <f t="shared" si="11"/>
        <v>36.734596328364319</v>
      </c>
    </row>
    <row r="127" spans="1:18" x14ac:dyDescent="0.35">
      <c r="A127">
        <v>-108684.8437</v>
      </c>
      <c r="B127">
        <v>-122289.46090000001</v>
      </c>
      <c r="C127">
        <f t="shared" si="6"/>
        <v>3877710.5391000002</v>
      </c>
      <c r="D127">
        <v>-120</v>
      </c>
      <c r="K127">
        <v>6378137</v>
      </c>
      <c r="L127">
        <f t="shared" si="7"/>
        <v>-1.2870308041803469E-2</v>
      </c>
      <c r="M127">
        <v>1.3631667397991651</v>
      </c>
      <c r="N127">
        <v>0.60432047590046523</v>
      </c>
      <c r="O127">
        <f t="shared" si="8"/>
        <v>12322562.357618183</v>
      </c>
      <c r="P127">
        <f t="shared" si="9"/>
        <v>8445551.1739601661</v>
      </c>
      <c r="Q127">
        <f t="shared" si="10"/>
        <v>-120.02129715698054</v>
      </c>
      <c r="R127">
        <f t="shared" si="11"/>
        <v>36.730980297660906</v>
      </c>
    </row>
    <row r="128" spans="1:18" x14ac:dyDescent="0.35">
      <c r="A128">
        <v>-108908.49219999999</v>
      </c>
      <c r="B128">
        <v>-121184.7812</v>
      </c>
      <c r="C128">
        <f t="shared" si="6"/>
        <v>3878815.2187999999</v>
      </c>
      <c r="D128">
        <v>-120</v>
      </c>
      <c r="K128">
        <v>6378137</v>
      </c>
      <c r="L128">
        <f t="shared" si="7"/>
        <v>-1.2898481010124167E-2</v>
      </c>
      <c r="M128">
        <v>1.3631667397991651</v>
      </c>
      <c r="N128">
        <v>0.60432047590046523</v>
      </c>
      <c r="O128">
        <f t="shared" si="8"/>
        <v>12322562.357618183</v>
      </c>
      <c r="P128">
        <f t="shared" si="9"/>
        <v>8444449.4671928454</v>
      </c>
      <c r="Q128">
        <f t="shared" si="10"/>
        <v>-120.02134377623214</v>
      </c>
      <c r="R128">
        <f t="shared" si="11"/>
        <v>36.740861690494</v>
      </c>
    </row>
    <row r="129" spans="1:18" x14ac:dyDescent="0.35">
      <c r="A129">
        <v>-109431.7969</v>
      </c>
      <c r="B129">
        <v>-121036.2031</v>
      </c>
      <c r="C129">
        <f t="shared" si="6"/>
        <v>3878963.7969</v>
      </c>
      <c r="D129">
        <v>-120</v>
      </c>
      <c r="K129">
        <v>6378137</v>
      </c>
      <c r="L129">
        <f t="shared" si="7"/>
        <v>-1.2960689673850733E-2</v>
      </c>
      <c r="M129">
        <v>1.3631667397991651</v>
      </c>
      <c r="N129">
        <v>0.60432047590046523</v>
      </c>
      <c r="O129">
        <f t="shared" si="8"/>
        <v>12322562.357618183</v>
      </c>
      <c r="P129">
        <f t="shared" si="9"/>
        <v>8444307.666868547</v>
      </c>
      <c r="Q129">
        <f t="shared" si="10"/>
        <v>-120.02144671608974</v>
      </c>
      <c r="R129">
        <f t="shared" si="11"/>
        <v>36.742133520149409</v>
      </c>
    </row>
    <row r="130" spans="1:18" x14ac:dyDescent="0.35">
      <c r="A130">
        <v>-109808.97659999999</v>
      </c>
      <c r="B130">
        <v>-120464.8125</v>
      </c>
      <c r="C130">
        <f t="shared" si="6"/>
        <v>3879535.1875</v>
      </c>
      <c r="D130">
        <v>-120</v>
      </c>
      <c r="K130">
        <v>6378137</v>
      </c>
      <c r="L130">
        <f t="shared" si="7"/>
        <v>-1.3006244131785636E-2</v>
      </c>
      <c r="M130">
        <v>1.3631667397991651</v>
      </c>
      <c r="N130">
        <v>0.60432047590046523</v>
      </c>
      <c r="O130">
        <f t="shared" si="8"/>
        <v>12322562.357618183</v>
      </c>
      <c r="P130">
        <f t="shared" si="9"/>
        <v>8443741.2209692802</v>
      </c>
      <c r="Q130">
        <f t="shared" si="10"/>
        <v>-120.02152209738121</v>
      </c>
      <c r="R130">
        <f t="shared" si="11"/>
        <v>36.74721406068381</v>
      </c>
    </row>
    <row r="131" spans="1:18" x14ac:dyDescent="0.35">
      <c r="A131">
        <v>-109323</v>
      </c>
      <c r="B131">
        <v>-118841.4062</v>
      </c>
      <c r="C131">
        <f t="shared" ref="C131:C194" si="12">B131+4000000</f>
        <v>3881158.5937999999</v>
      </c>
      <c r="D131">
        <v>-120</v>
      </c>
      <c r="K131">
        <v>6378137</v>
      </c>
      <c r="L131">
        <f t="shared" ref="L131:L194" si="13">ASIN(A131/(O131-C131))</f>
        <v>-1.2951170124573891E-2</v>
      </c>
      <c r="M131">
        <v>1.3631667397991651</v>
      </c>
      <c r="N131">
        <v>0.60432047590046523</v>
      </c>
      <c r="O131">
        <f t="shared" ref="O131:O194" si="14">(K131*(M131-((2*N131)*SIN(0)))^0.5)/N131</f>
        <v>12322562.357618183</v>
      </c>
      <c r="P131">
        <f t="shared" ref="P131:P194" si="15">((A131^2)+(O131-C131)^2)^0.5</f>
        <v>8442111.644732777</v>
      </c>
      <c r="Q131">
        <f t="shared" ref="Q131:Q194" si="16">D131+L131/N131</f>
        <v>-120.02143096360466</v>
      </c>
      <c r="R131">
        <f t="shared" ref="R131:R194" si="17">DEGREES(ASIN((M131-((P131*N131)/K131)^2)/(2*N131)))</f>
        <v>36.761829956288203</v>
      </c>
    </row>
    <row r="132" spans="1:18" x14ac:dyDescent="0.35">
      <c r="A132">
        <v>-108993.36719999999</v>
      </c>
      <c r="B132">
        <v>-118428.9375</v>
      </c>
      <c r="C132">
        <f t="shared" si="12"/>
        <v>3881571.0625</v>
      </c>
      <c r="D132">
        <v>-120</v>
      </c>
      <c r="K132">
        <v>6378137</v>
      </c>
      <c r="L132">
        <f t="shared" si="13"/>
        <v>-1.2912748320298047E-2</v>
      </c>
      <c r="M132">
        <v>1.3631667397991651</v>
      </c>
      <c r="N132">
        <v>0.60432047590046523</v>
      </c>
      <c r="O132">
        <f t="shared" si="14"/>
        <v>12322562.357618183</v>
      </c>
      <c r="P132">
        <f t="shared" si="15"/>
        <v>8441694.9481934328</v>
      </c>
      <c r="Q132">
        <f t="shared" si="16"/>
        <v>-120.02136738508001</v>
      </c>
      <c r="R132">
        <f t="shared" si="17"/>
        <v>36.76556735961973</v>
      </c>
    </row>
    <row r="133" spans="1:18" x14ac:dyDescent="0.35">
      <c r="A133">
        <v>-108668.4062</v>
      </c>
      <c r="B133">
        <v>-118376.0937</v>
      </c>
      <c r="C133">
        <f t="shared" si="12"/>
        <v>3881623.9062999999</v>
      </c>
      <c r="D133">
        <v>-120</v>
      </c>
      <c r="K133">
        <v>6378137</v>
      </c>
      <c r="L133">
        <f t="shared" si="13"/>
        <v>-1.2874327756208948E-2</v>
      </c>
      <c r="M133">
        <v>1.3631667397991651</v>
      </c>
      <c r="N133">
        <v>0.60432047590046523</v>
      </c>
      <c r="O133">
        <f t="shared" si="14"/>
        <v>12322562.357618183</v>
      </c>
      <c r="P133">
        <f t="shared" si="15"/>
        <v>8441637.9193523712</v>
      </c>
      <c r="Q133">
        <f t="shared" si="16"/>
        <v>-120.02130380860756</v>
      </c>
      <c r="R133">
        <f t="shared" si="17"/>
        <v>36.766078858239553</v>
      </c>
    </row>
    <row r="134" spans="1:18" x14ac:dyDescent="0.35">
      <c r="A134">
        <v>-108334.1719</v>
      </c>
      <c r="B134">
        <v>-118085.27340000001</v>
      </c>
      <c r="C134">
        <f t="shared" si="12"/>
        <v>3881914.7266000002</v>
      </c>
      <c r="D134">
        <v>-120</v>
      </c>
      <c r="K134">
        <v>6378137</v>
      </c>
      <c r="L134">
        <f t="shared" si="13"/>
        <v>-1.2835169908401398E-2</v>
      </c>
      <c r="M134">
        <v>1.3631667397991651</v>
      </c>
      <c r="N134">
        <v>0.60432047590046523</v>
      </c>
      <c r="O134">
        <f t="shared" si="14"/>
        <v>12322562.357618183</v>
      </c>
      <c r="P134">
        <f t="shared" si="15"/>
        <v>8441342.8270515185</v>
      </c>
      <c r="Q134">
        <f t="shared" si="16"/>
        <v>-120.02123901211402</v>
      </c>
      <c r="R134">
        <f t="shared" si="17"/>
        <v>36.768725576322062</v>
      </c>
    </row>
    <row r="135" spans="1:18" x14ac:dyDescent="0.35">
      <c r="A135">
        <v>-107725.07030000001</v>
      </c>
      <c r="B135">
        <v>-117062.5469</v>
      </c>
      <c r="C135">
        <f t="shared" si="12"/>
        <v>3882937.4531</v>
      </c>
      <c r="D135">
        <v>-120</v>
      </c>
      <c r="K135">
        <v>6378137</v>
      </c>
      <c r="L135">
        <f t="shared" si="13"/>
        <v>-1.2764547822298505E-2</v>
      </c>
      <c r="M135">
        <v>1.3631667397991651</v>
      </c>
      <c r="N135">
        <v>0.60432047590046523</v>
      </c>
      <c r="O135">
        <f t="shared" si="14"/>
        <v>12322562.357618183</v>
      </c>
      <c r="P135">
        <f t="shared" si="15"/>
        <v>8440312.3887528423</v>
      </c>
      <c r="Q135">
        <f t="shared" si="16"/>
        <v>-120.02112215013612</v>
      </c>
      <c r="R135">
        <f t="shared" si="17"/>
        <v>36.777967691371344</v>
      </c>
    </row>
    <row r="136" spans="1:18" x14ac:dyDescent="0.35">
      <c r="A136">
        <v>-108229.6562</v>
      </c>
      <c r="B136">
        <v>-116558.0312</v>
      </c>
      <c r="C136">
        <f t="shared" si="12"/>
        <v>3883441.9687999999</v>
      </c>
      <c r="D136">
        <v>-120</v>
      </c>
      <c r="K136">
        <v>6378137</v>
      </c>
      <c r="L136">
        <f t="shared" si="13"/>
        <v>-1.2825107151787776E-2</v>
      </c>
      <c r="M136">
        <v>1.3631667397991651</v>
      </c>
      <c r="N136">
        <v>0.60432047590046523</v>
      </c>
      <c r="O136">
        <f t="shared" si="14"/>
        <v>12322562.357618183</v>
      </c>
      <c r="P136">
        <f t="shared" si="15"/>
        <v>8439814.3697268553</v>
      </c>
      <c r="Q136">
        <f t="shared" si="16"/>
        <v>-120.02122236075598</v>
      </c>
      <c r="R136">
        <f t="shared" si="17"/>
        <v>36.782434474069689</v>
      </c>
    </row>
    <row r="137" spans="1:18" x14ac:dyDescent="0.35">
      <c r="A137">
        <v>-108217.99219999999</v>
      </c>
      <c r="B137">
        <v>-116372</v>
      </c>
      <c r="C137">
        <f t="shared" si="12"/>
        <v>3883628</v>
      </c>
      <c r="D137">
        <v>-120</v>
      </c>
      <c r="K137">
        <v>6378137</v>
      </c>
      <c r="L137">
        <f t="shared" si="13"/>
        <v>-1.2824007610307775E-2</v>
      </c>
      <c r="M137">
        <v>1.3631667397991651</v>
      </c>
      <c r="N137">
        <v>0.60432047590046523</v>
      </c>
      <c r="O137">
        <f t="shared" si="14"/>
        <v>12322562.357618183</v>
      </c>
      <c r="P137">
        <f t="shared" si="15"/>
        <v>8439628.2042530999</v>
      </c>
      <c r="Q137">
        <f t="shared" si="16"/>
        <v>-120.02122054128846</v>
      </c>
      <c r="R137">
        <f t="shared" si="17"/>
        <v>36.784104210082866</v>
      </c>
    </row>
    <row r="138" spans="1:18" x14ac:dyDescent="0.35">
      <c r="A138">
        <v>-108959.86719999999</v>
      </c>
      <c r="B138">
        <v>-115959.1875</v>
      </c>
      <c r="C138">
        <f t="shared" si="12"/>
        <v>3884040.8125</v>
      </c>
      <c r="D138">
        <v>-120</v>
      </c>
      <c r="K138">
        <v>6378137</v>
      </c>
      <c r="L138">
        <f t="shared" si="13"/>
        <v>-1.2912557556990251E-2</v>
      </c>
      <c r="M138">
        <v>1.3631667397991651</v>
      </c>
      <c r="N138">
        <v>0.60432047590046523</v>
      </c>
      <c r="O138">
        <f t="shared" si="14"/>
        <v>12322562.357618183</v>
      </c>
      <c r="P138">
        <f t="shared" si="15"/>
        <v>8439224.9715293162</v>
      </c>
      <c r="Q138">
        <f t="shared" si="16"/>
        <v>-120.02136706941421</v>
      </c>
      <c r="R138">
        <f t="shared" si="17"/>
        <v>36.787720841565523</v>
      </c>
    </row>
    <row r="139" spans="1:18" x14ac:dyDescent="0.35">
      <c r="A139">
        <v>-109371.5781</v>
      </c>
      <c r="B139">
        <v>-115921.1094</v>
      </c>
      <c r="C139">
        <f t="shared" si="12"/>
        <v>3884078.8906</v>
      </c>
      <c r="D139">
        <v>-120</v>
      </c>
      <c r="K139">
        <v>6378137</v>
      </c>
      <c r="L139">
        <f t="shared" si="13"/>
        <v>-1.2961409589503708E-2</v>
      </c>
      <c r="M139">
        <v>1.3631667397991651</v>
      </c>
      <c r="N139">
        <v>0.60432047590046523</v>
      </c>
      <c r="O139">
        <f t="shared" si="14"/>
        <v>12322562.357618183</v>
      </c>
      <c r="P139">
        <f t="shared" si="15"/>
        <v>8439192.2223181576</v>
      </c>
      <c r="Q139">
        <f t="shared" si="16"/>
        <v>-120.02144790737098</v>
      </c>
      <c r="R139">
        <f t="shared" si="17"/>
        <v>36.788014572167917</v>
      </c>
    </row>
    <row r="140" spans="1:18" x14ac:dyDescent="0.35">
      <c r="A140">
        <v>-110047.50780000001</v>
      </c>
      <c r="B140">
        <v>-115311.96090000001</v>
      </c>
      <c r="C140">
        <f t="shared" si="12"/>
        <v>3884688.0391000002</v>
      </c>
      <c r="D140">
        <v>-120</v>
      </c>
      <c r="K140">
        <v>6378137</v>
      </c>
      <c r="L140">
        <f t="shared" si="13"/>
        <v>-1.3042458759115005E-2</v>
      </c>
      <c r="M140">
        <v>1.3631667397991651</v>
      </c>
      <c r="N140">
        <v>0.60432047590046523</v>
      </c>
      <c r="O140">
        <f t="shared" si="14"/>
        <v>12322562.357618183</v>
      </c>
      <c r="P140">
        <f t="shared" si="15"/>
        <v>8438591.9126997516</v>
      </c>
      <c r="Q140">
        <f t="shared" si="16"/>
        <v>-120.02158202357728</v>
      </c>
      <c r="R140">
        <f t="shared" si="17"/>
        <v>36.793398800353785</v>
      </c>
    </row>
    <row r="141" spans="1:18" x14ac:dyDescent="0.35">
      <c r="A141">
        <v>-110648.89840000001</v>
      </c>
      <c r="B141">
        <v>-114326.5937</v>
      </c>
      <c r="C141">
        <f t="shared" si="12"/>
        <v>3885673.4062999999</v>
      </c>
      <c r="D141">
        <v>-120</v>
      </c>
      <c r="K141">
        <v>6378137</v>
      </c>
      <c r="L141">
        <f t="shared" si="13"/>
        <v>-1.3115269292621834E-2</v>
      </c>
      <c r="M141">
        <v>1.3631667397991651</v>
      </c>
      <c r="N141">
        <v>0.60432047590046523</v>
      </c>
      <c r="O141">
        <f t="shared" si="14"/>
        <v>12322562.357618183</v>
      </c>
      <c r="P141">
        <f t="shared" si="15"/>
        <v>8437614.4943693634</v>
      </c>
      <c r="Q141">
        <f t="shared" si="16"/>
        <v>-120.02170250689103</v>
      </c>
      <c r="R141">
        <f t="shared" si="17"/>
        <v>36.802165338922421</v>
      </c>
    </row>
    <row r="142" spans="1:18" x14ac:dyDescent="0.35">
      <c r="A142">
        <v>-110734.5469</v>
      </c>
      <c r="B142">
        <v>-113564.24219999999</v>
      </c>
      <c r="C142">
        <f t="shared" si="12"/>
        <v>3886435.7577999998</v>
      </c>
      <c r="D142">
        <v>-120</v>
      </c>
      <c r="K142">
        <v>6378137</v>
      </c>
      <c r="L142">
        <f t="shared" si="13"/>
        <v>-1.3126608014398793E-2</v>
      </c>
      <c r="M142">
        <v>1.3631667397991651</v>
      </c>
      <c r="N142">
        <v>0.60432047590046523</v>
      </c>
      <c r="O142">
        <f t="shared" si="14"/>
        <v>12322562.357618183</v>
      </c>
      <c r="P142">
        <f t="shared" si="15"/>
        <v>8436853.3321397174</v>
      </c>
      <c r="Q142">
        <f t="shared" si="16"/>
        <v>-120.02172126965388</v>
      </c>
      <c r="R142">
        <f t="shared" si="17"/>
        <v>36.808992251923051</v>
      </c>
    </row>
    <row r="143" spans="1:18" x14ac:dyDescent="0.35">
      <c r="A143">
        <v>-110447.63280000001</v>
      </c>
      <c r="B143">
        <v>-112983.2969</v>
      </c>
      <c r="C143">
        <f t="shared" si="12"/>
        <v>3887016.7031</v>
      </c>
      <c r="D143">
        <v>-120</v>
      </c>
      <c r="K143">
        <v>6378137</v>
      </c>
      <c r="L143">
        <f t="shared" si="13"/>
        <v>-1.3093496643531134E-2</v>
      </c>
      <c r="M143">
        <v>1.3631667397991651</v>
      </c>
      <c r="N143">
        <v>0.60432047590046523</v>
      </c>
      <c r="O143">
        <f t="shared" si="14"/>
        <v>12322562.357618183</v>
      </c>
      <c r="P143">
        <f t="shared" si="15"/>
        <v>8436268.6757269502</v>
      </c>
      <c r="Q143">
        <f t="shared" si="16"/>
        <v>-120.021666478575</v>
      </c>
      <c r="R143">
        <f t="shared" si="17"/>
        <v>36.814236068014139</v>
      </c>
    </row>
    <row r="144" spans="1:18" x14ac:dyDescent="0.35">
      <c r="A144">
        <v>-110147.67969999999</v>
      </c>
      <c r="B144">
        <v>-112587.6562</v>
      </c>
      <c r="C144">
        <f t="shared" si="12"/>
        <v>3887412.3437999999</v>
      </c>
      <c r="D144">
        <v>-120</v>
      </c>
      <c r="K144">
        <v>6378137</v>
      </c>
      <c r="L144">
        <f t="shared" si="13"/>
        <v>-1.3058547872062619E-2</v>
      </c>
      <c r="M144">
        <v>1.3631667397991651</v>
      </c>
      <c r="N144">
        <v>0.60432047590046523</v>
      </c>
      <c r="O144">
        <f t="shared" si="14"/>
        <v>12322562.357618183</v>
      </c>
      <c r="P144">
        <f t="shared" si="15"/>
        <v>8435869.1470980141</v>
      </c>
      <c r="Q144">
        <f t="shared" si="16"/>
        <v>-120.02160864705536</v>
      </c>
      <c r="R144">
        <f t="shared" si="17"/>
        <v>36.817819460233878</v>
      </c>
    </row>
    <row r="145" spans="1:18" x14ac:dyDescent="0.35">
      <c r="A145">
        <v>-109499.8906</v>
      </c>
      <c r="B145">
        <v>-112492.9219</v>
      </c>
      <c r="C145">
        <f t="shared" si="12"/>
        <v>3887507.0781</v>
      </c>
      <c r="D145">
        <v>-120</v>
      </c>
      <c r="K145">
        <v>6378137</v>
      </c>
      <c r="L145">
        <f t="shared" si="13"/>
        <v>-1.2981890775090902E-2</v>
      </c>
      <c r="M145">
        <v>1.3631667397991651</v>
      </c>
      <c r="N145">
        <v>0.60432047590046523</v>
      </c>
      <c r="O145">
        <f t="shared" si="14"/>
        <v>12322562.357618183</v>
      </c>
      <c r="P145">
        <f t="shared" si="15"/>
        <v>8435765.9874233697</v>
      </c>
      <c r="Q145">
        <f t="shared" si="16"/>
        <v>-120.0214817986363</v>
      </c>
      <c r="R145">
        <f t="shared" si="17"/>
        <v>36.818744704189506</v>
      </c>
    </row>
    <row r="146" spans="1:18" x14ac:dyDescent="0.35">
      <c r="A146">
        <v>-109899.67969999999</v>
      </c>
      <c r="B146">
        <v>-111435</v>
      </c>
      <c r="C146">
        <f t="shared" si="12"/>
        <v>3888565</v>
      </c>
      <c r="D146">
        <v>-120</v>
      </c>
      <c r="K146">
        <v>6378137</v>
      </c>
      <c r="L146">
        <f t="shared" si="13"/>
        <v>-1.3030925355359482E-2</v>
      </c>
      <c r="M146">
        <v>1.3631667397991651</v>
      </c>
      <c r="N146">
        <v>0.60432047590046523</v>
      </c>
      <c r="O146">
        <f t="shared" si="14"/>
        <v>12322562.357618183</v>
      </c>
      <c r="P146">
        <f t="shared" si="15"/>
        <v>8434713.3542230483</v>
      </c>
      <c r="Q146">
        <f t="shared" si="16"/>
        <v>-120.02156293866419</v>
      </c>
      <c r="R146">
        <f t="shared" si="17"/>
        <v>36.828185813326279</v>
      </c>
    </row>
    <row r="147" spans="1:18" x14ac:dyDescent="0.35">
      <c r="A147">
        <v>-109579</v>
      </c>
      <c r="B147">
        <v>-111100.4062</v>
      </c>
      <c r="C147">
        <f t="shared" si="12"/>
        <v>3888899.5937999999</v>
      </c>
      <c r="D147">
        <v>-120</v>
      </c>
      <c r="K147">
        <v>6378137</v>
      </c>
      <c r="L147">
        <f t="shared" si="13"/>
        <v>-1.2993415373467071E-2</v>
      </c>
      <c r="M147">
        <v>1.3631667397991651</v>
      </c>
      <c r="N147">
        <v>0.60432047590046523</v>
      </c>
      <c r="O147">
        <f t="shared" si="14"/>
        <v>12322562.357618183</v>
      </c>
      <c r="P147">
        <f t="shared" si="15"/>
        <v>8434374.6164759807</v>
      </c>
      <c r="Q147">
        <f t="shared" si="16"/>
        <v>-120.02150086897868</v>
      </c>
      <c r="R147">
        <f t="shared" si="17"/>
        <v>36.831223962857635</v>
      </c>
    </row>
    <row r="148" spans="1:18" x14ac:dyDescent="0.35">
      <c r="A148">
        <v>-110110.02340000001</v>
      </c>
      <c r="B148">
        <v>-110174.88280000001</v>
      </c>
      <c r="C148">
        <f t="shared" si="12"/>
        <v>3889825.1172000002</v>
      </c>
      <c r="D148">
        <v>-120</v>
      </c>
      <c r="K148">
        <v>6378137</v>
      </c>
      <c r="L148">
        <f t="shared" si="13"/>
        <v>-1.3057818523726431E-2</v>
      </c>
      <c r="M148">
        <v>1.3631667397991651</v>
      </c>
      <c r="N148">
        <v>0.60432047590046523</v>
      </c>
      <c r="O148">
        <f t="shared" si="14"/>
        <v>12322562.357618183</v>
      </c>
      <c r="P148">
        <f t="shared" si="15"/>
        <v>8433456.0877014603</v>
      </c>
      <c r="Q148">
        <f t="shared" si="16"/>
        <v>-120.02160744016537</v>
      </c>
      <c r="R148">
        <f t="shared" si="17"/>
        <v>36.839462269562453</v>
      </c>
    </row>
    <row r="149" spans="1:18" x14ac:dyDescent="0.35">
      <c r="A149">
        <v>-110710.4375</v>
      </c>
      <c r="B149">
        <v>-109612.1875</v>
      </c>
      <c r="C149">
        <f t="shared" si="12"/>
        <v>3890387.8125</v>
      </c>
      <c r="D149">
        <v>-120</v>
      </c>
      <c r="K149">
        <v>6378137</v>
      </c>
      <c r="L149">
        <f t="shared" si="13"/>
        <v>-1.3129901183426041E-2</v>
      </c>
      <c r="M149">
        <v>1.3631667397991651</v>
      </c>
      <c r="N149">
        <v>0.60432047590046523</v>
      </c>
      <c r="O149">
        <f t="shared" si="14"/>
        <v>12322562.357618183</v>
      </c>
      <c r="P149">
        <f t="shared" si="15"/>
        <v>8432901.3014685791</v>
      </c>
      <c r="Q149">
        <f t="shared" si="16"/>
        <v>-120.0217267190291</v>
      </c>
      <c r="R149">
        <f t="shared" si="17"/>
        <v>36.844438155869547</v>
      </c>
    </row>
    <row r="150" spans="1:18" x14ac:dyDescent="0.35">
      <c r="A150">
        <v>-110789.27340000001</v>
      </c>
      <c r="B150">
        <v>-108801.6875</v>
      </c>
      <c r="C150">
        <f t="shared" si="12"/>
        <v>3891198.3125</v>
      </c>
      <c r="D150">
        <v>-120</v>
      </c>
      <c r="K150">
        <v>6378137</v>
      </c>
      <c r="L150">
        <f t="shared" si="13"/>
        <v>-1.3140514543038492E-2</v>
      </c>
      <c r="M150">
        <v>1.3631667397991651</v>
      </c>
      <c r="N150">
        <v>0.60432047590046523</v>
      </c>
      <c r="O150">
        <f t="shared" si="14"/>
        <v>12322562.357618183</v>
      </c>
      <c r="P150">
        <f t="shared" si="15"/>
        <v>8432091.9067816231</v>
      </c>
      <c r="Q150">
        <f t="shared" si="16"/>
        <v>-120.02174428149809</v>
      </c>
      <c r="R150">
        <f t="shared" si="17"/>
        <v>36.851697622974775</v>
      </c>
    </row>
    <row r="151" spans="1:18" x14ac:dyDescent="0.35">
      <c r="A151">
        <v>-110129.5469</v>
      </c>
      <c r="B151">
        <v>-108837.36719999999</v>
      </c>
      <c r="C151">
        <f t="shared" si="12"/>
        <v>3891162.6327999998</v>
      </c>
      <c r="D151">
        <v>-120</v>
      </c>
      <c r="K151">
        <v>6378137</v>
      </c>
      <c r="L151">
        <f t="shared" si="13"/>
        <v>-1.3062205837281512E-2</v>
      </c>
      <c r="M151">
        <v>1.3631667397991651</v>
      </c>
      <c r="N151">
        <v>0.60432047590046523</v>
      </c>
      <c r="O151">
        <f t="shared" si="14"/>
        <v>12322562.357618183</v>
      </c>
      <c r="P151">
        <f t="shared" si="15"/>
        <v>8432118.9410944954</v>
      </c>
      <c r="Q151">
        <f t="shared" si="16"/>
        <v>-120.02161470007751</v>
      </c>
      <c r="R151">
        <f t="shared" si="17"/>
        <v>36.851455152137881</v>
      </c>
    </row>
    <row r="152" spans="1:18" x14ac:dyDescent="0.35">
      <c r="A152">
        <v>-109965.71090000001</v>
      </c>
      <c r="B152">
        <v>-108572.21090000001</v>
      </c>
      <c r="C152">
        <f t="shared" si="12"/>
        <v>3891427.7891000002</v>
      </c>
      <c r="D152">
        <v>-120</v>
      </c>
      <c r="K152">
        <v>6378137</v>
      </c>
      <c r="L152">
        <f t="shared" si="13"/>
        <v>-1.3043182746906832E-2</v>
      </c>
      <c r="M152">
        <v>1.3631667397991651</v>
      </c>
      <c r="N152">
        <v>0.60432047590046523</v>
      </c>
      <c r="O152">
        <f t="shared" si="14"/>
        <v>12322562.357618183</v>
      </c>
      <c r="P152">
        <f t="shared" si="15"/>
        <v>8431851.6691196617</v>
      </c>
      <c r="Q152">
        <f t="shared" si="16"/>
        <v>-120.0215832215969</v>
      </c>
      <c r="R152">
        <f t="shared" si="17"/>
        <v>36.85385231495335</v>
      </c>
    </row>
    <row r="153" spans="1:18" x14ac:dyDescent="0.35">
      <c r="A153">
        <v>-109810.99219999999</v>
      </c>
      <c r="B153">
        <v>-108655.2812</v>
      </c>
      <c r="C153">
        <f t="shared" si="12"/>
        <v>3891344.7187999999</v>
      </c>
      <c r="D153">
        <v>-120</v>
      </c>
      <c r="K153">
        <v>6378137</v>
      </c>
      <c r="L153">
        <f t="shared" si="13"/>
        <v>-1.3024701975550043E-2</v>
      </c>
      <c r="M153">
        <v>1.3631667397991651</v>
      </c>
      <c r="N153">
        <v>0.60432047590046523</v>
      </c>
      <c r="O153">
        <f t="shared" si="14"/>
        <v>12322562.357618183</v>
      </c>
      <c r="P153">
        <f t="shared" si="15"/>
        <v>8431932.7159985565</v>
      </c>
      <c r="Q153">
        <f t="shared" si="16"/>
        <v>-120.02155264051933</v>
      </c>
      <c r="R153">
        <f t="shared" si="17"/>
        <v>36.853125405438696</v>
      </c>
    </row>
    <row r="154" spans="1:18" x14ac:dyDescent="0.35">
      <c r="A154">
        <v>-109759.77340000001</v>
      </c>
      <c r="B154">
        <v>-108393.32030000001</v>
      </c>
      <c r="C154">
        <f t="shared" si="12"/>
        <v>3891606.6797000002</v>
      </c>
      <c r="D154">
        <v>-120</v>
      </c>
      <c r="K154">
        <v>6378137</v>
      </c>
      <c r="L154">
        <f t="shared" si="13"/>
        <v>-1.3019031089684104E-2</v>
      </c>
      <c r="M154">
        <v>1.3631667397991651</v>
      </c>
      <c r="N154">
        <v>0.60432047590046523</v>
      </c>
      <c r="O154">
        <f t="shared" si="14"/>
        <v>12322562.357618183</v>
      </c>
      <c r="P154">
        <f t="shared" si="15"/>
        <v>8431670.1104157083</v>
      </c>
      <c r="Q154">
        <f t="shared" si="16"/>
        <v>-120.02154325661444</v>
      </c>
      <c r="R154">
        <f t="shared" si="17"/>
        <v>36.85548071482895</v>
      </c>
    </row>
    <row r="155" spans="1:18" x14ac:dyDescent="0.35">
      <c r="A155">
        <v>-109359.4062</v>
      </c>
      <c r="B155">
        <v>-108204.82030000001</v>
      </c>
      <c r="C155">
        <f t="shared" si="12"/>
        <v>3891795.1797000002</v>
      </c>
      <c r="D155">
        <v>-120</v>
      </c>
      <c r="K155">
        <v>6378137</v>
      </c>
      <c r="L155">
        <f t="shared" si="13"/>
        <v>-1.2971829361063496E-2</v>
      </c>
      <c r="M155">
        <v>1.3631667397991651</v>
      </c>
      <c r="N155">
        <v>0.60432047590046523</v>
      </c>
      <c r="O155">
        <f t="shared" si="14"/>
        <v>12322562.357618183</v>
      </c>
      <c r="P155">
        <f t="shared" si="15"/>
        <v>8431476.4239714816</v>
      </c>
      <c r="Q155">
        <f t="shared" si="16"/>
        <v>-120.02146514949992</v>
      </c>
      <c r="R155">
        <f t="shared" si="17"/>
        <v>36.857217887987673</v>
      </c>
    </row>
    <row r="156" spans="1:18" x14ac:dyDescent="0.35">
      <c r="A156">
        <v>-108548.64840000001</v>
      </c>
      <c r="B156">
        <v>-108125.52340000001</v>
      </c>
      <c r="C156">
        <f t="shared" si="12"/>
        <v>3891874.4766000002</v>
      </c>
      <c r="D156">
        <v>-120</v>
      </c>
      <c r="K156">
        <v>6378137</v>
      </c>
      <c r="L156">
        <f t="shared" si="13"/>
        <v>-1.2875775890478872E-2</v>
      </c>
      <c r="M156">
        <v>1.3631667397991651</v>
      </c>
      <c r="N156">
        <v>0.60432047590046523</v>
      </c>
      <c r="O156">
        <f t="shared" si="14"/>
        <v>12322562.357618183</v>
      </c>
      <c r="P156">
        <f t="shared" si="15"/>
        <v>8431386.6567852478</v>
      </c>
      <c r="Q156">
        <f t="shared" si="16"/>
        <v>-120.02130620490939</v>
      </c>
      <c r="R156">
        <f t="shared" si="17"/>
        <v>36.858023009478558</v>
      </c>
    </row>
    <row r="157" spans="1:18" x14ac:dyDescent="0.35">
      <c r="A157">
        <v>-108720.47659999999</v>
      </c>
      <c r="B157">
        <v>-106498.2969</v>
      </c>
      <c r="C157">
        <f t="shared" si="12"/>
        <v>3893501.7031</v>
      </c>
      <c r="D157">
        <v>-120</v>
      </c>
      <c r="K157">
        <v>6378137</v>
      </c>
      <c r="L157">
        <f t="shared" si="13"/>
        <v>-1.2898648597446421E-2</v>
      </c>
      <c r="M157">
        <v>1.3631667397991651</v>
      </c>
      <c r="N157">
        <v>0.60432047590046523</v>
      </c>
      <c r="O157">
        <f t="shared" si="14"/>
        <v>12322562.357618183</v>
      </c>
      <c r="P157">
        <f t="shared" si="15"/>
        <v>8429761.7795272619</v>
      </c>
      <c r="Q157">
        <f t="shared" si="16"/>
        <v>-120.02134405354747</v>
      </c>
      <c r="R157">
        <f t="shared" si="17"/>
        <v>36.872596510840978</v>
      </c>
    </row>
    <row r="158" spans="1:18" x14ac:dyDescent="0.35">
      <c r="A158">
        <v>-108601.86719999999</v>
      </c>
      <c r="B158">
        <v>-106271.0625</v>
      </c>
      <c r="C158">
        <f t="shared" si="12"/>
        <v>3893728.9375</v>
      </c>
      <c r="D158">
        <v>-120</v>
      </c>
      <c r="K158">
        <v>6378137</v>
      </c>
      <c r="L158">
        <f t="shared" si="13"/>
        <v>-1.2884923319905307E-2</v>
      </c>
      <c r="M158">
        <v>1.3631667397991651</v>
      </c>
      <c r="N158">
        <v>0.60432047590046523</v>
      </c>
      <c r="O158">
        <f t="shared" si="14"/>
        <v>12322562.357618183</v>
      </c>
      <c r="P158">
        <f t="shared" si="15"/>
        <v>8429533.0350892227</v>
      </c>
      <c r="Q158">
        <f t="shared" si="16"/>
        <v>-120.02132134162872</v>
      </c>
      <c r="R158">
        <f t="shared" si="17"/>
        <v>36.874648114174896</v>
      </c>
    </row>
    <row r="159" spans="1:18" x14ac:dyDescent="0.35">
      <c r="A159">
        <v>-108244.07030000001</v>
      </c>
      <c r="B159">
        <v>-106266.1094</v>
      </c>
      <c r="C159">
        <f t="shared" si="12"/>
        <v>3893733.8906</v>
      </c>
      <c r="D159">
        <v>-120</v>
      </c>
      <c r="K159">
        <v>6378137</v>
      </c>
      <c r="L159">
        <f t="shared" si="13"/>
        <v>-1.2842478194485519E-2</v>
      </c>
      <c r="M159">
        <v>1.3631667397991651</v>
      </c>
      <c r="N159">
        <v>0.60432047590046523</v>
      </c>
      <c r="O159">
        <f t="shared" si="14"/>
        <v>12322562.357618183</v>
      </c>
      <c r="P159">
        <f t="shared" si="15"/>
        <v>8429523.4803143647</v>
      </c>
      <c r="Q159">
        <f t="shared" si="16"/>
        <v>-120.0212511055088</v>
      </c>
      <c r="R159">
        <f t="shared" si="17"/>
        <v>36.874733810707227</v>
      </c>
    </row>
    <row r="160" spans="1:18" x14ac:dyDescent="0.35">
      <c r="A160">
        <v>-107921.77340000001</v>
      </c>
      <c r="B160">
        <v>-106023.27340000001</v>
      </c>
      <c r="C160">
        <f t="shared" si="12"/>
        <v>3893976.7266000002</v>
      </c>
      <c r="D160">
        <v>-120</v>
      </c>
      <c r="K160">
        <v>6378137</v>
      </c>
      <c r="L160">
        <f t="shared" si="13"/>
        <v>-1.2804606524333101E-2</v>
      </c>
      <c r="M160">
        <v>1.3631667397991651</v>
      </c>
      <c r="N160">
        <v>0.60432047590046523</v>
      </c>
      <c r="O160">
        <f t="shared" si="14"/>
        <v>12322562.357618183</v>
      </c>
      <c r="P160">
        <f t="shared" si="15"/>
        <v>8429276.5317422096</v>
      </c>
      <c r="Q160">
        <f t="shared" si="16"/>
        <v>-120.02118843731921</v>
      </c>
      <c r="R160">
        <f t="shared" si="17"/>
        <v>36.87694868581881</v>
      </c>
    </row>
    <row r="161" spans="1:18" x14ac:dyDescent="0.35">
      <c r="A161">
        <v>-107635.28909999999</v>
      </c>
      <c r="B161">
        <v>-106166.89840000001</v>
      </c>
      <c r="C161">
        <f t="shared" si="12"/>
        <v>3893833.1016000002</v>
      </c>
      <c r="D161">
        <v>-120</v>
      </c>
      <c r="K161">
        <v>6378137</v>
      </c>
      <c r="L161">
        <f t="shared" si="13"/>
        <v>-1.2770396517395912E-2</v>
      </c>
      <c r="M161">
        <v>1.3631667397991651</v>
      </c>
      <c r="N161">
        <v>0.60432047590046523</v>
      </c>
      <c r="O161">
        <f t="shared" si="14"/>
        <v>12322562.357618183</v>
      </c>
      <c r="P161">
        <f t="shared" si="15"/>
        <v>8429416.4819823951</v>
      </c>
      <c r="Q161">
        <f t="shared" si="16"/>
        <v>-120.02113182827102</v>
      </c>
      <c r="R161">
        <f t="shared" si="17"/>
        <v>36.875693475953923</v>
      </c>
    </row>
    <row r="162" spans="1:18" x14ac:dyDescent="0.35">
      <c r="A162">
        <v>-107291.97659999999</v>
      </c>
      <c r="B162">
        <v>-105483.27340000001</v>
      </c>
      <c r="C162">
        <f t="shared" si="12"/>
        <v>3894516.7266000002</v>
      </c>
      <c r="D162">
        <v>-120</v>
      </c>
      <c r="K162">
        <v>6378137</v>
      </c>
      <c r="L162">
        <f t="shared" si="13"/>
        <v>-1.2730694575913856E-2</v>
      </c>
      <c r="M162">
        <v>1.3631667397991651</v>
      </c>
      <c r="N162">
        <v>0.60432047590046523</v>
      </c>
      <c r="O162">
        <f t="shared" si="14"/>
        <v>12322562.357618183</v>
      </c>
      <c r="P162">
        <f t="shared" si="15"/>
        <v>8428728.5355958287</v>
      </c>
      <c r="Q162">
        <f t="shared" si="16"/>
        <v>-120.02106613143786</v>
      </c>
      <c r="R162">
        <f t="shared" si="17"/>
        <v>36.881863646198177</v>
      </c>
    </row>
    <row r="163" spans="1:18" x14ac:dyDescent="0.35">
      <c r="A163">
        <v>-107442.47659999999</v>
      </c>
      <c r="B163">
        <v>-105075.86719999999</v>
      </c>
      <c r="C163">
        <f t="shared" si="12"/>
        <v>3894924.1327999998</v>
      </c>
      <c r="D163">
        <v>-120</v>
      </c>
      <c r="K163">
        <v>6378137</v>
      </c>
      <c r="L163">
        <f t="shared" si="13"/>
        <v>-1.2749169391148757E-2</v>
      </c>
      <c r="M163">
        <v>1.3631667397991651</v>
      </c>
      <c r="N163">
        <v>0.60432047590046523</v>
      </c>
      <c r="O163">
        <f t="shared" si="14"/>
        <v>12322562.357618183</v>
      </c>
      <c r="P163">
        <f t="shared" si="15"/>
        <v>8428323.0796045382</v>
      </c>
      <c r="Q163">
        <f t="shared" si="16"/>
        <v>-120.02109670265955</v>
      </c>
      <c r="R163">
        <f t="shared" si="17"/>
        <v>36.885500166303139</v>
      </c>
    </row>
    <row r="164" spans="1:18" x14ac:dyDescent="0.35">
      <c r="A164">
        <v>-107369.71090000001</v>
      </c>
      <c r="B164">
        <v>-104805.8437</v>
      </c>
      <c r="C164">
        <f t="shared" si="12"/>
        <v>3895194.1562999999</v>
      </c>
      <c r="D164">
        <v>-120</v>
      </c>
      <c r="K164">
        <v>6378137</v>
      </c>
      <c r="L164">
        <f t="shared" si="13"/>
        <v>-1.2740942760135109E-2</v>
      </c>
      <c r="M164">
        <v>1.3631667397991651</v>
      </c>
      <c r="N164">
        <v>0.60432047590046523</v>
      </c>
      <c r="O164">
        <f t="shared" si="14"/>
        <v>12322562.357618183</v>
      </c>
      <c r="P164">
        <f t="shared" si="15"/>
        <v>8428052.1507289931</v>
      </c>
      <c r="Q164">
        <f t="shared" si="16"/>
        <v>-120.02108308963246</v>
      </c>
      <c r="R164">
        <f t="shared" si="17"/>
        <v>36.887930116609432</v>
      </c>
    </row>
    <row r="165" spans="1:18" x14ac:dyDescent="0.35">
      <c r="A165">
        <v>-107843.7969</v>
      </c>
      <c r="B165">
        <v>-104750.4687</v>
      </c>
      <c r="C165">
        <f t="shared" si="12"/>
        <v>3895249.5312999999</v>
      </c>
      <c r="D165">
        <v>-120</v>
      </c>
      <c r="K165">
        <v>6378137</v>
      </c>
      <c r="L165">
        <f t="shared" si="13"/>
        <v>-1.2797286962675541E-2</v>
      </c>
      <c r="M165">
        <v>1.3631667397991651</v>
      </c>
      <c r="N165">
        <v>0.60432047590046523</v>
      </c>
      <c r="O165">
        <f t="shared" si="14"/>
        <v>12322562.357618183</v>
      </c>
      <c r="P165">
        <f t="shared" si="15"/>
        <v>8428002.8332432806</v>
      </c>
      <c r="Q165">
        <f t="shared" si="16"/>
        <v>-120.02117632526617</v>
      </c>
      <c r="R165">
        <f t="shared" si="17"/>
        <v>36.888372443093701</v>
      </c>
    </row>
    <row r="166" spans="1:18" x14ac:dyDescent="0.35">
      <c r="A166">
        <v>-108102.4062</v>
      </c>
      <c r="B166">
        <v>-104237.6875</v>
      </c>
      <c r="C166">
        <f t="shared" si="12"/>
        <v>3895762.3125</v>
      </c>
      <c r="D166">
        <v>-120</v>
      </c>
      <c r="K166">
        <v>6378137</v>
      </c>
      <c r="L166">
        <f t="shared" si="13"/>
        <v>-1.2828757164435184E-2</v>
      </c>
      <c r="M166">
        <v>1.3631667397991651</v>
      </c>
      <c r="N166">
        <v>0.60432047590046523</v>
      </c>
      <c r="O166">
        <f t="shared" si="14"/>
        <v>12322562.357618183</v>
      </c>
      <c r="P166">
        <f t="shared" si="15"/>
        <v>8427493.4073323403</v>
      </c>
      <c r="Q166">
        <f t="shared" si="16"/>
        <v>-120.0212284006186</v>
      </c>
      <c r="R166">
        <f t="shared" si="17"/>
        <v>36.89294146147575</v>
      </c>
    </row>
    <row r="167" spans="1:18" x14ac:dyDescent="0.35">
      <c r="A167">
        <v>-108577.8125</v>
      </c>
      <c r="B167">
        <v>-104043.47659999999</v>
      </c>
      <c r="C167">
        <f t="shared" si="12"/>
        <v>3895956.5233999998</v>
      </c>
      <c r="D167">
        <v>-120</v>
      </c>
      <c r="K167">
        <v>6378137</v>
      </c>
      <c r="L167">
        <f t="shared" si="13"/>
        <v>-1.2885474807085958E-2</v>
      </c>
      <c r="M167">
        <v>1.3631667397991651</v>
      </c>
      <c r="N167">
        <v>0.60432047590046523</v>
      </c>
      <c r="O167">
        <f t="shared" si="14"/>
        <v>12322562.357618183</v>
      </c>
      <c r="P167">
        <f t="shared" si="15"/>
        <v>8427305.3241618816</v>
      </c>
      <c r="Q167">
        <f t="shared" si="16"/>
        <v>-120.02132225420277</v>
      </c>
      <c r="R167">
        <f t="shared" si="17"/>
        <v>36.894628370400156</v>
      </c>
    </row>
    <row r="168" spans="1:18" x14ac:dyDescent="0.35">
      <c r="A168">
        <v>-108644.8125</v>
      </c>
      <c r="B168">
        <v>-103617.9531</v>
      </c>
      <c r="C168">
        <f t="shared" si="12"/>
        <v>3896382.0469</v>
      </c>
      <c r="D168">
        <v>-120</v>
      </c>
      <c r="K168">
        <v>6378137</v>
      </c>
      <c r="L168">
        <f t="shared" si="13"/>
        <v>-1.2894077630635811E-2</v>
      </c>
      <c r="M168">
        <v>1.3631667397991651</v>
      </c>
      <c r="N168">
        <v>0.60432047590046523</v>
      </c>
      <c r="O168">
        <f t="shared" si="14"/>
        <v>12322562.357618183</v>
      </c>
      <c r="P168">
        <f t="shared" si="15"/>
        <v>8426880.6995244641</v>
      </c>
      <c r="Q168">
        <f t="shared" si="16"/>
        <v>-120.02133648973489</v>
      </c>
      <c r="R168">
        <f t="shared" si="17"/>
        <v>36.898436807040405</v>
      </c>
    </row>
    <row r="169" spans="1:18" x14ac:dyDescent="0.35">
      <c r="A169">
        <v>-109298.21090000001</v>
      </c>
      <c r="B169">
        <v>-103010.2187</v>
      </c>
      <c r="C169">
        <f t="shared" si="12"/>
        <v>3896989.7812999999</v>
      </c>
      <c r="D169">
        <v>-120</v>
      </c>
      <c r="K169">
        <v>6378137</v>
      </c>
      <c r="L169">
        <f t="shared" si="13"/>
        <v>-1.2972563651381131E-2</v>
      </c>
      <c r="M169">
        <v>1.3631667397991651</v>
      </c>
      <c r="N169">
        <v>0.60432047590046523</v>
      </c>
      <c r="O169">
        <f t="shared" si="14"/>
        <v>12322562.357618183</v>
      </c>
      <c r="P169">
        <f t="shared" si="15"/>
        <v>8426281.4656116813</v>
      </c>
      <c r="Q169">
        <f t="shared" si="16"/>
        <v>-120.02146636456766</v>
      </c>
      <c r="R169">
        <f t="shared" si="17"/>
        <v>36.903811302194413</v>
      </c>
    </row>
    <row r="170" spans="1:18" x14ac:dyDescent="0.35">
      <c r="A170">
        <v>-109844.10159999999</v>
      </c>
      <c r="B170">
        <v>-102675.97659999999</v>
      </c>
      <c r="C170">
        <f t="shared" si="12"/>
        <v>3897324.0233999998</v>
      </c>
      <c r="D170">
        <v>-120</v>
      </c>
      <c r="K170">
        <v>6378137</v>
      </c>
      <c r="L170">
        <f t="shared" si="13"/>
        <v>-1.303787611713471E-2</v>
      </c>
      <c r="M170">
        <v>1.3631667397991651</v>
      </c>
      <c r="N170">
        <v>0.60432047590046523</v>
      </c>
      <c r="O170">
        <f t="shared" si="14"/>
        <v>12322562.357618183</v>
      </c>
      <c r="P170">
        <f t="shared" si="15"/>
        <v>8425954.3504006658</v>
      </c>
      <c r="Q170">
        <f t="shared" si="16"/>
        <v>-120.02157444044521</v>
      </c>
      <c r="R170">
        <f t="shared" si="17"/>
        <v>36.906745178529405</v>
      </c>
    </row>
    <row r="171" spans="1:18" x14ac:dyDescent="0.35">
      <c r="A171">
        <v>-110096.9531</v>
      </c>
      <c r="B171">
        <v>-102797.25</v>
      </c>
      <c r="C171">
        <f t="shared" si="12"/>
        <v>3897202.75</v>
      </c>
      <c r="D171">
        <v>-120</v>
      </c>
      <c r="K171">
        <v>6378137</v>
      </c>
      <c r="L171">
        <f t="shared" si="13"/>
        <v>-1.3067701764418179E-2</v>
      </c>
      <c r="M171">
        <v>1.3631667397991651</v>
      </c>
      <c r="N171">
        <v>0.60432047590046523</v>
      </c>
      <c r="O171">
        <f t="shared" si="14"/>
        <v>12322562.357618183</v>
      </c>
      <c r="P171">
        <f t="shared" si="15"/>
        <v>8426078.9135140385</v>
      </c>
      <c r="Q171">
        <f t="shared" si="16"/>
        <v>-120.02162379446924</v>
      </c>
      <c r="R171">
        <f t="shared" si="17"/>
        <v>36.905627979705798</v>
      </c>
    </row>
    <row r="172" spans="1:18" x14ac:dyDescent="0.35">
      <c r="A172">
        <v>-110429.88280000001</v>
      </c>
      <c r="B172">
        <v>-102564.2187</v>
      </c>
      <c r="C172">
        <f t="shared" si="12"/>
        <v>3897435.7812999999</v>
      </c>
      <c r="D172">
        <v>-120</v>
      </c>
      <c r="K172">
        <v>6378137</v>
      </c>
      <c r="L172">
        <f t="shared" si="13"/>
        <v>-1.3107582894968389E-2</v>
      </c>
      <c r="M172">
        <v>1.3631667397991651</v>
      </c>
      <c r="N172">
        <v>0.60432047590046523</v>
      </c>
      <c r="O172">
        <f t="shared" si="14"/>
        <v>12322562.357618183</v>
      </c>
      <c r="P172">
        <f t="shared" si="15"/>
        <v>8425850.258935187</v>
      </c>
      <c r="Q172">
        <f t="shared" si="16"/>
        <v>-120.0216897878157</v>
      </c>
      <c r="R172">
        <f t="shared" si="17"/>
        <v>36.907678768295547</v>
      </c>
    </row>
    <row r="173" spans="1:18" x14ac:dyDescent="0.35">
      <c r="A173">
        <v>-110455.1562</v>
      </c>
      <c r="B173">
        <v>-102375.77340000001</v>
      </c>
      <c r="C173">
        <f t="shared" si="12"/>
        <v>3897624.2266000002</v>
      </c>
      <c r="D173">
        <v>-120</v>
      </c>
      <c r="K173">
        <v>6378137</v>
      </c>
      <c r="L173">
        <f t="shared" si="13"/>
        <v>-1.3110876186299235E-2</v>
      </c>
      <c r="M173">
        <v>1.3631667397991651</v>
      </c>
      <c r="N173">
        <v>0.60432047590046523</v>
      </c>
      <c r="O173">
        <f t="shared" si="14"/>
        <v>12322562.357618183</v>
      </c>
      <c r="P173">
        <f t="shared" si="15"/>
        <v>8425662.1611013636</v>
      </c>
      <c r="Q173">
        <f t="shared" si="16"/>
        <v>-120.02169523739332</v>
      </c>
      <c r="R173">
        <f t="shared" si="17"/>
        <v>36.90936580558742</v>
      </c>
    </row>
    <row r="174" spans="1:18" x14ac:dyDescent="0.35">
      <c r="A174">
        <v>-110179.8437</v>
      </c>
      <c r="B174">
        <v>-102068.5469</v>
      </c>
      <c r="C174">
        <f t="shared" si="12"/>
        <v>3897931.4531</v>
      </c>
      <c r="D174">
        <v>-120</v>
      </c>
      <c r="K174">
        <v>6378137</v>
      </c>
      <c r="L174">
        <f t="shared" si="13"/>
        <v>-1.3078672061210364E-2</v>
      </c>
      <c r="M174">
        <v>1.3631667397991651</v>
      </c>
      <c r="N174">
        <v>0.60432047590046523</v>
      </c>
      <c r="O174">
        <f t="shared" si="14"/>
        <v>12322562.357618183</v>
      </c>
      <c r="P174">
        <f t="shared" si="15"/>
        <v>8425351.3561940324</v>
      </c>
      <c r="Q174">
        <f t="shared" si="16"/>
        <v>-120.02164194758042</v>
      </c>
      <c r="R174">
        <f t="shared" si="17"/>
        <v>36.912153393902521</v>
      </c>
    </row>
    <row r="175" spans="1:18" x14ac:dyDescent="0.35">
      <c r="A175">
        <v>-109651.2187</v>
      </c>
      <c r="B175">
        <v>-101946.97659999999</v>
      </c>
      <c r="C175">
        <f t="shared" si="12"/>
        <v>3898053.0233999998</v>
      </c>
      <c r="D175">
        <v>-120</v>
      </c>
      <c r="K175">
        <v>6378137</v>
      </c>
      <c r="L175">
        <f t="shared" si="13"/>
        <v>-1.3016107001413807E-2</v>
      </c>
      <c r="M175">
        <v>1.3631667397991651</v>
      </c>
      <c r="N175">
        <v>0.60432047590046523</v>
      </c>
      <c r="O175">
        <f t="shared" si="14"/>
        <v>12322562.357618183</v>
      </c>
      <c r="P175">
        <f t="shared" si="15"/>
        <v>8425222.8998461328</v>
      </c>
      <c r="Q175">
        <f t="shared" si="16"/>
        <v>-120.02153841797602</v>
      </c>
      <c r="R175">
        <f t="shared" si="17"/>
        <v>36.913305509969135</v>
      </c>
    </row>
    <row r="176" spans="1:18" x14ac:dyDescent="0.35">
      <c r="A176">
        <v>-109416.1562</v>
      </c>
      <c r="B176">
        <v>-101651.03909999999</v>
      </c>
      <c r="C176">
        <f t="shared" si="12"/>
        <v>3898348.9608999998</v>
      </c>
      <c r="D176">
        <v>-120</v>
      </c>
      <c r="K176">
        <v>6378137</v>
      </c>
      <c r="L176">
        <f t="shared" si="13"/>
        <v>-1.2988658717573267E-2</v>
      </c>
      <c r="M176">
        <v>1.3631667397991651</v>
      </c>
      <c r="N176">
        <v>0.60432047590046523</v>
      </c>
      <c r="O176">
        <f t="shared" si="14"/>
        <v>12322562.357618183</v>
      </c>
      <c r="P176">
        <f t="shared" si="15"/>
        <v>8424923.9313292131</v>
      </c>
      <c r="Q176">
        <f t="shared" si="16"/>
        <v>-120.02149299789689</v>
      </c>
      <c r="R176">
        <f t="shared" si="17"/>
        <v>36.915986937211194</v>
      </c>
    </row>
    <row r="177" spans="1:18" x14ac:dyDescent="0.35">
      <c r="A177">
        <v>-109106.97659999999</v>
      </c>
      <c r="B177">
        <v>-101577.89840000001</v>
      </c>
      <c r="C177">
        <f t="shared" si="12"/>
        <v>3898422.1016000002</v>
      </c>
      <c r="D177">
        <v>-120</v>
      </c>
      <c r="K177">
        <v>6378137</v>
      </c>
      <c r="L177">
        <f t="shared" si="13"/>
        <v>-1.2952066786958382E-2</v>
      </c>
      <c r="M177">
        <v>1.3631667397991651</v>
      </c>
      <c r="N177">
        <v>0.60432047590046523</v>
      </c>
      <c r="O177">
        <f t="shared" si="14"/>
        <v>12322562.357618183</v>
      </c>
      <c r="P177">
        <f t="shared" si="15"/>
        <v>8424846.7870584372</v>
      </c>
      <c r="Q177">
        <f t="shared" si="16"/>
        <v>-120.02143244735777</v>
      </c>
      <c r="R177">
        <f t="shared" si="17"/>
        <v>36.916678838514621</v>
      </c>
    </row>
    <row r="178" spans="1:18" x14ac:dyDescent="0.35">
      <c r="A178">
        <v>-109084.63280000001</v>
      </c>
      <c r="B178">
        <v>-100802.4219</v>
      </c>
      <c r="C178">
        <f t="shared" si="12"/>
        <v>3899197.5781</v>
      </c>
      <c r="D178">
        <v>-120</v>
      </c>
      <c r="K178">
        <v>6378137</v>
      </c>
      <c r="L178">
        <f t="shared" si="13"/>
        <v>-1.2950606433597895E-2</v>
      </c>
      <c r="M178">
        <v>1.3631667397991651</v>
      </c>
      <c r="N178">
        <v>0.60432047590046523</v>
      </c>
      <c r="O178">
        <f t="shared" si="14"/>
        <v>12322562.357618183</v>
      </c>
      <c r="P178">
        <f t="shared" si="15"/>
        <v>8424071.0862349998</v>
      </c>
      <c r="Q178">
        <f t="shared" si="16"/>
        <v>-120.02143003083637</v>
      </c>
      <c r="R178">
        <f t="shared" si="17"/>
        <v>36.923636039047814</v>
      </c>
    </row>
    <row r="179" spans="1:18" x14ac:dyDescent="0.35">
      <c r="A179">
        <v>-108682.02340000001</v>
      </c>
      <c r="B179">
        <v>-100410.0625</v>
      </c>
      <c r="C179">
        <f t="shared" si="12"/>
        <v>3899589.9375</v>
      </c>
      <c r="D179">
        <v>-120</v>
      </c>
      <c r="K179">
        <v>6378137</v>
      </c>
      <c r="L179">
        <f t="shared" si="13"/>
        <v>-1.2903406769706968E-2</v>
      </c>
      <c r="M179">
        <v>1.3631667397991651</v>
      </c>
      <c r="N179">
        <v>0.60432047590046523</v>
      </c>
      <c r="O179">
        <f t="shared" si="14"/>
        <v>12322562.357618183</v>
      </c>
      <c r="P179">
        <f t="shared" si="15"/>
        <v>8423673.5556574054</v>
      </c>
      <c r="Q179">
        <f t="shared" si="16"/>
        <v>-120.02135192713847</v>
      </c>
      <c r="R179">
        <f t="shared" si="17"/>
        <v>36.927201457716698</v>
      </c>
    </row>
    <row r="180" spans="1:18" x14ac:dyDescent="0.35">
      <c r="A180">
        <v>-108809.77340000001</v>
      </c>
      <c r="B180">
        <v>-100044.46090000001</v>
      </c>
      <c r="C180">
        <f t="shared" si="12"/>
        <v>3899955.5391000002</v>
      </c>
      <c r="D180">
        <v>-120</v>
      </c>
      <c r="K180">
        <v>6378137</v>
      </c>
      <c r="L180">
        <f t="shared" si="13"/>
        <v>-1.291913567883121E-2</v>
      </c>
      <c r="M180">
        <v>1.3631667397991651</v>
      </c>
      <c r="N180">
        <v>0.60432047590046523</v>
      </c>
      <c r="O180">
        <f t="shared" si="14"/>
        <v>12322562.357618183</v>
      </c>
      <c r="P180">
        <f t="shared" si="15"/>
        <v>8423309.6337565742</v>
      </c>
      <c r="Q180">
        <f t="shared" si="16"/>
        <v>-120.02137795456886</v>
      </c>
      <c r="R180">
        <f t="shared" si="17"/>
        <v>36.930465441636215</v>
      </c>
    </row>
    <row r="181" spans="1:18" x14ac:dyDescent="0.35">
      <c r="A181">
        <v>-108314.2812</v>
      </c>
      <c r="B181">
        <v>-99493.1875</v>
      </c>
      <c r="C181">
        <f t="shared" si="12"/>
        <v>3900506.8125</v>
      </c>
      <c r="D181">
        <v>-120</v>
      </c>
      <c r="K181">
        <v>6378137</v>
      </c>
      <c r="L181">
        <f t="shared" si="13"/>
        <v>-1.286114377943226E-2</v>
      </c>
      <c r="M181">
        <v>1.3631667397991651</v>
      </c>
      <c r="N181">
        <v>0.60432047590046523</v>
      </c>
      <c r="O181">
        <f t="shared" si="14"/>
        <v>12322562.357618183</v>
      </c>
      <c r="P181">
        <f t="shared" si="15"/>
        <v>8422752.0198903996</v>
      </c>
      <c r="Q181">
        <f t="shared" si="16"/>
        <v>-120.02128199240687</v>
      </c>
      <c r="R181">
        <f t="shared" si="17"/>
        <v>36.935466629538134</v>
      </c>
    </row>
    <row r="182" spans="1:18" x14ac:dyDescent="0.35">
      <c r="A182">
        <v>-108282.03909999999</v>
      </c>
      <c r="B182">
        <v>-99142.4375</v>
      </c>
      <c r="C182">
        <f t="shared" si="12"/>
        <v>3900857.5625</v>
      </c>
      <c r="D182">
        <v>-120</v>
      </c>
      <c r="K182">
        <v>6378137</v>
      </c>
      <c r="L182">
        <f t="shared" si="13"/>
        <v>-1.2857850684753853E-2</v>
      </c>
      <c r="M182">
        <v>1.3631667397991651</v>
      </c>
      <c r="N182">
        <v>0.60432047590046523</v>
      </c>
      <c r="O182">
        <f t="shared" si="14"/>
        <v>12322562.357618183</v>
      </c>
      <c r="P182">
        <f t="shared" si="15"/>
        <v>8422400.884314891</v>
      </c>
      <c r="Q182">
        <f t="shared" si="16"/>
        <v>-120.02127654315468</v>
      </c>
      <c r="R182">
        <f t="shared" si="17"/>
        <v>36.938615930990231</v>
      </c>
    </row>
    <row r="183" spans="1:18" x14ac:dyDescent="0.35">
      <c r="A183">
        <v>-107973.72659999999</v>
      </c>
      <c r="B183">
        <v>-98770.882800000007</v>
      </c>
      <c r="C183">
        <f t="shared" si="12"/>
        <v>3901229.1172000002</v>
      </c>
      <c r="D183">
        <v>-120</v>
      </c>
      <c r="K183">
        <v>6378137</v>
      </c>
      <c r="L183">
        <f t="shared" si="13"/>
        <v>-1.2821804105140213E-2</v>
      </c>
      <c r="M183">
        <v>1.3631667397991651</v>
      </c>
      <c r="N183">
        <v>0.60432047590046523</v>
      </c>
      <c r="O183">
        <f t="shared" si="14"/>
        <v>12322562.357618183</v>
      </c>
      <c r="P183">
        <f t="shared" si="15"/>
        <v>8422025.4019925687</v>
      </c>
      <c r="Q183">
        <f t="shared" si="16"/>
        <v>-120.02121689503576</v>
      </c>
      <c r="R183">
        <f t="shared" si="17"/>
        <v>36.941983594824293</v>
      </c>
    </row>
    <row r="184" spans="1:18" x14ac:dyDescent="0.35">
      <c r="A184">
        <v>-108347.22659999999</v>
      </c>
      <c r="B184">
        <v>-98341.632800000007</v>
      </c>
      <c r="C184">
        <f t="shared" si="12"/>
        <v>3901658.3672000002</v>
      </c>
      <c r="D184">
        <v>-120</v>
      </c>
      <c r="K184">
        <v>6378137</v>
      </c>
      <c r="L184">
        <f t="shared" si="13"/>
        <v>-1.286681529093796E-2</v>
      </c>
      <c r="M184">
        <v>1.3631667397991651</v>
      </c>
      <c r="N184">
        <v>0.60432047590046523</v>
      </c>
      <c r="O184">
        <f t="shared" si="14"/>
        <v>12322562.357618183</v>
      </c>
      <c r="P184">
        <f t="shared" si="15"/>
        <v>8421600.9842162896</v>
      </c>
      <c r="Q184">
        <f t="shared" si="16"/>
        <v>-120.02129137734704</v>
      </c>
      <c r="R184">
        <f t="shared" si="17"/>
        <v>36.945790154346902</v>
      </c>
    </row>
    <row r="185" spans="1:18" x14ac:dyDescent="0.35">
      <c r="A185">
        <v>-108468.38280000001</v>
      </c>
      <c r="B185">
        <v>-97703.164099999995</v>
      </c>
      <c r="C185">
        <f t="shared" si="12"/>
        <v>3902296.8358999998</v>
      </c>
      <c r="D185">
        <v>-120</v>
      </c>
      <c r="K185">
        <v>6378137</v>
      </c>
      <c r="L185">
        <f t="shared" si="13"/>
        <v>-1.2882180810512962E-2</v>
      </c>
      <c r="M185">
        <v>1.3631667397991651</v>
      </c>
      <c r="N185">
        <v>0.60432047590046523</v>
      </c>
      <c r="O185">
        <f t="shared" si="14"/>
        <v>12322562.357618183</v>
      </c>
      <c r="P185">
        <f t="shared" si="15"/>
        <v>8420964.1280736532</v>
      </c>
      <c r="Q185">
        <f t="shared" si="16"/>
        <v>-120.02131680345816</v>
      </c>
      <c r="R185">
        <f t="shared" si="17"/>
        <v>36.951502048725018</v>
      </c>
    </row>
    <row r="186" spans="1:18" x14ac:dyDescent="0.35">
      <c r="A186">
        <v>-108863.7969</v>
      </c>
      <c r="B186">
        <v>-97310.0625</v>
      </c>
      <c r="C186">
        <f t="shared" si="12"/>
        <v>3902689.9375</v>
      </c>
      <c r="D186">
        <v>-120</v>
      </c>
      <c r="K186">
        <v>6378137</v>
      </c>
      <c r="L186">
        <f t="shared" si="13"/>
        <v>-1.2929748196428734E-2</v>
      </c>
      <c r="M186">
        <v>1.3631667397991651</v>
      </c>
      <c r="N186">
        <v>0.60432047590046523</v>
      </c>
      <c r="O186">
        <f t="shared" si="14"/>
        <v>12322562.357618183</v>
      </c>
      <c r="P186">
        <f t="shared" si="15"/>
        <v>8420576.1618396584</v>
      </c>
      <c r="Q186">
        <f t="shared" si="16"/>
        <v>-120.02139551564451</v>
      </c>
      <c r="R186">
        <f t="shared" si="17"/>
        <v>36.954981674443729</v>
      </c>
    </row>
    <row r="187" spans="1:18" x14ac:dyDescent="0.35">
      <c r="A187">
        <v>-85310.617199999993</v>
      </c>
      <c r="B187">
        <v>-74150.953099999999</v>
      </c>
      <c r="C187">
        <f t="shared" si="12"/>
        <v>3925849.0469</v>
      </c>
      <c r="D187">
        <v>-120</v>
      </c>
      <c r="K187">
        <v>6378137</v>
      </c>
      <c r="L187">
        <f t="shared" si="13"/>
        <v>-1.0160175990078573E-2</v>
      </c>
      <c r="M187">
        <v>1.3631667397991651</v>
      </c>
      <c r="N187">
        <v>0.60432047590046523</v>
      </c>
      <c r="O187">
        <f t="shared" si="14"/>
        <v>12322562.357618183</v>
      </c>
      <c r="P187">
        <f t="shared" si="15"/>
        <v>8397146.6775208209</v>
      </c>
      <c r="Q187">
        <f t="shared" si="16"/>
        <v>-120.01681256286234</v>
      </c>
      <c r="R187">
        <f t="shared" si="17"/>
        <v>37.165116082412922</v>
      </c>
    </row>
    <row r="188" spans="1:18" x14ac:dyDescent="0.35">
      <c r="A188">
        <v>-85743.593699999998</v>
      </c>
      <c r="B188">
        <v>-74133.921900000001</v>
      </c>
      <c r="C188">
        <f t="shared" si="12"/>
        <v>3925866.0781</v>
      </c>
      <c r="D188">
        <v>-120</v>
      </c>
      <c r="K188">
        <v>6378137</v>
      </c>
      <c r="L188">
        <f t="shared" si="13"/>
        <v>-1.0211764376047035E-2</v>
      </c>
      <c r="M188">
        <v>1.3631667397991651</v>
      </c>
      <c r="N188">
        <v>0.60432047590046523</v>
      </c>
      <c r="O188">
        <f t="shared" si="14"/>
        <v>12322562.357618183</v>
      </c>
      <c r="P188">
        <f t="shared" si="15"/>
        <v>8397134.0571849328</v>
      </c>
      <c r="Q188">
        <f t="shared" si="16"/>
        <v>-120.01689792880315</v>
      </c>
      <c r="R188">
        <f t="shared" si="17"/>
        <v>37.165229270895729</v>
      </c>
    </row>
    <row r="189" spans="1:18" x14ac:dyDescent="0.35">
      <c r="A189">
        <v>-85970.414099999995</v>
      </c>
      <c r="B189">
        <v>-73785.226599999995</v>
      </c>
      <c r="C189">
        <f t="shared" si="12"/>
        <v>3926214.7733999998</v>
      </c>
      <c r="D189">
        <v>-120</v>
      </c>
      <c r="K189">
        <v>6378137</v>
      </c>
      <c r="L189">
        <f t="shared" si="13"/>
        <v>-1.023920406633662E-2</v>
      </c>
      <c r="M189">
        <v>1.3631667397991651</v>
      </c>
      <c r="N189">
        <v>0.60432047590046523</v>
      </c>
      <c r="O189">
        <f t="shared" si="14"/>
        <v>12322562.357618183</v>
      </c>
      <c r="P189">
        <f t="shared" si="15"/>
        <v>8396787.6992994808</v>
      </c>
      <c r="Q189">
        <f t="shared" si="16"/>
        <v>-120.01694333466209</v>
      </c>
      <c r="R189">
        <f t="shared" si="17"/>
        <v>37.168335663701484</v>
      </c>
    </row>
    <row r="190" spans="1:18" x14ac:dyDescent="0.35">
      <c r="A190">
        <v>-86365.515599999999</v>
      </c>
      <c r="B190">
        <v>-73671.953099999999</v>
      </c>
      <c r="C190">
        <f t="shared" si="12"/>
        <v>3926328.0469</v>
      </c>
      <c r="D190">
        <v>-120</v>
      </c>
      <c r="K190">
        <v>6378137</v>
      </c>
      <c r="L190">
        <f t="shared" si="13"/>
        <v>-1.0286401674768996E-2</v>
      </c>
      <c r="M190">
        <v>1.3631667397991651</v>
      </c>
      <c r="N190">
        <v>0.60432047590046523</v>
      </c>
      <c r="O190">
        <f t="shared" si="14"/>
        <v>12322562.357618183</v>
      </c>
      <c r="P190">
        <f t="shared" si="15"/>
        <v>8396678.4863281567</v>
      </c>
      <c r="Q190">
        <f t="shared" si="16"/>
        <v>-120.01702143495874</v>
      </c>
      <c r="R190">
        <f t="shared" si="17"/>
        <v>37.169315166032888</v>
      </c>
    </row>
    <row r="191" spans="1:18" x14ac:dyDescent="0.35">
      <c r="A191">
        <v>-86360.570300000007</v>
      </c>
      <c r="B191">
        <v>-73192.601599999995</v>
      </c>
      <c r="C191">
        <f t="shared" si="12"/>
        <v>3926807.3983999998</v>
      </c>
      <c r="D191">
        <v>-120</v>
      </c>
      <c r="K191">
        <v>6378137</v>
      </c>
      <c r="L191">
        <f t="shared" si="13"/>
        <v>-1.0286399937503724E-2</v>
      </c>
      <c r="M191">
        <v>1.3631667397991651</v>
      </c>
      <c r="N191">
        <v>0.60432047590046523</v>
      </c>
      <c r="O191">
        <f t="shared" si="14"/>
        <v>12322562.357618183</v>
      </c>
      <c r="P191">
        <f t="shared" si="15"/>
        <v>8396199.1093196012</v>
      </c>
      <c r="Q191">
        <f t="shared" si="16"/>
        <v>-120.01702143208399</v>
      </c>
      <c r="R191">
        <f t="shared" si="17"/>
        <v>37.17361457145536</v>
      </c>
    </row>
    <row r="192" spans="1:18" x14ac:dyDescent="0.35">
      <c r="A192">
        <v>-86541.445300000007</v>
      </c>
      <c r="B192">
        <v>-72859.664099999995</v>
      </c>
      <c r="C192">
        <f t="shared" si="12"/>
        <v>3927140.3358999998</v>
      </c>
      <c r="D192">
        <v>-120</v>
      </c>
      <c r="K192">
        <v>6378137</v>
      </c>
      <c r="L192">
        <f t="shared" si="13"/>
        <v>-1.0308353502082115E-2</v>
      </c>
      <c r="M192">
        <v>1.3631667397991651</v>
      </c>
      <c r="N192">
        <v>0.60432047590046523</v>
      </c>
      <c r="O192">
        <f t="shared" si="14"/>
        <v>12322562.357618183</v>
      </c>
      <c r="P192">
        <f t="shared" si="15"/>
        <v>8395868.0518755913</v>
      </c>
      <c r="Q192">
        <f t="shared" si="16"/>
        <v>-120.01705775977013</v>
      </c>
      <c r="R192">
        <f t="shared" si="17"/>
        <v>37.176583737505226</v>
      </c>
    </row>
    <row r="193" spans="1:18" x14ac:dyDescent="0.35">
      <c r="A193">
        <v>-86473.617199999993</v>
      </c>
      <c r="B193">
        <v>-72385.5625</v>
      </c>
      <c r="C193">
        <f t="shared" si="12"/>
        <v>3927614.4375</v>
      </c>
      <c r="D193">
        <v>-120</v>
      </c>
      <c r="K193">
        <v>6378137</v>
      </c>
      <c r="L193">
        <f t="shared" si="13"/>
        <v>-1.0300855620963372E-2</v>
      </c>
      <c r="M193">
        <v>1.3631667397991651</v>
      </c>
      <c r="N193">
        <v>0.60432047590046523</v>
      </c>
      <c r="O193">
        <f t="shared" si="14"/>
        <v>12322562.357618183</v>
      </c>
      <c r="P193">
        <f t="shared" si="15"/>
        <v>8395393.2765516266</v>
      </c>
      <c r="Q193">
        <f t="shared" si="16"/>
        <v>-120.01704535264275</v>
      </c>
      <c r="R193">
        <f t="shared" si="17"/>
        <v>37.180841870276922</v>
      </c>
    </row>
    <row r="194" spans="1:18" x14ac:dyDescent="0.35">
      <c r="A194">
        <v>-86800.640599999999</v>
      </c>
      <c r="B194">
        <v>-71932.468699999998</v>
      </c>
      <c r="C194">
        <f t="shared" si="12"/>
        <v>3928067.5312999999</v>
      </c>
      <c r="D194">
        <v>-120</v>
      </c>
      <c r="K194">
        <v>6378137</v>
      </c>
      <c r="L194">
        <f t="shared" si="13"/>
        <v>-1.0340370594045948E-2</v>
      </c>
      <c r="M194">
        <v>1.3631667397991651</v>
      </c>
      <c r="N194">
        <v>0.60432047590046523</v>
      </c>
      <c r="O194">
        <f t="shared" si="14"/>
        <v>12322562.357618183</v>
      </c>
      <c r="P194">
        <f t="shared" si="15"/>
        <v>8394943.5817217547</v>
      </c>
      <c r="Q194">
        <f t="shared" si="16"/>
        <v>-120.01711074008975</v>
      </c>
      <c r="R194">
        <f t="shared" si="17"/>
        <v>37.184875062103444</v>
      </c>
    </row>
    <row r="195" spans="1:18" x14ac:dyDescent="0.35">
      <c r="A195">
        <v>-86121.671900000001</v>
      </c>
      <c r="B195">
        <v>-71612.359400000001</v>
      </c>
      <c r="C195">
        <f t="shared" ref="C195:C214" si="18">B195+4000000</f>
        <v>3928387.6406</v>
      </c>
      <c r="D195">
        <v>-120</v>
      </c>
      <c r="K195">
        <v>6378137</v>
      </c>
      <c r="L195">
        <f t="shared" ref="L195:L214" si="19">ASIN(A195/(O195-C195))</f>
        <v>-1.0259874943680032E-2</v>
      </c>
      <c r="M195">
        <v>1.3631667397991651</v>
      </c>
      <c r="N195">
        <v>0.60432047590046523</v>
      </c>
      <c r="O195">
        <f t="shared" ref="O195:O214" si="20">(K195*(M195-((2*N195)*SIN(0)))^0.5)/N195</f>
        <v>12322562.357618183</v>
      </c>
      <c r="P195">
        <f t="shared" ref="P195:P214" si="21">((A195^2)+(O195-C195)^2)^0.5</f>
        <v>8394616.4964337796</v>
      </c>
      <c r="Q195">
        <f t="shared" ref="Q195:Q214" si="22">D195+L195/N195</f>
        <v>-120.01697753982006</v>
      </c>
      <c r="R195">
        <f t="shared" ref="R195:R214" si="23">DEGREES(ASIN((M195-((P195*N195)/K195)^2)/(2*N195)))</f>
        <v>37.187808601546095</v>
      </c>
    </row>
    <row r="196" spans="1:18" x14ac:dyDescent="0.35">
      <c r="A196">
        <v>-86521.398400000005</v>
      </c>
      <c r="B196">
        <v>-71211.570300000007</v>
      </c>
      <c r="C196">
        <f t="shared" si="18"/>
        <v>3928788.4297000002</v>
      </c>
      <c r="D196">
        <v>-120</v>
      </c>
      <c r="K196">
        <v>6378137</v>
      </c>
      <c r="L196">
        <f t="shared" si="19"/>
        <v>-1.030798915704576E-2</v>
      </c>
      <c r="M196">
        <v>1.3631667397991651</v>
      </c>
      <c r="N196">
        <v>0.60432047590046523</v>
      </c>
      <c r="O196">
        <f t="shared" si="20"/>
        <v>12322562.357618183</v>
      </c>
      <c r="P196">
        <f t="shared" si="21"/>
        <v>8394219.8389951717</v>
      </c>
      <c r="Q196">
        <f t="shared" si="22"/>
        <v>-120.01705715686977</v>
      </c>
      <c r="R196">
        <f t="shared" si="23"/>
        <v>37.191366114318676</v>
      </c>
    </row>
    <row r="197" spans="1:18" x14ac:dyDescent="0.35">
      <c r="A197">
        <v>-86420.492199999993</v>
      </c>
      <c r="B197">
        <v>-70956.984400000001</v>
      </c>
      <c r="C197">
        <f t="shared" si="18"/>
        <v>3929043.0156</v>
      </c>
      <c r="D197">
        <v>-120</v>
      </c>
      <c r="K197">
        <v>6378137</v>
      </c>
      <c r="L197">
        <f t="shared" si="19"/>
        <v>-1.0296279266410984E-2</v>
      </c>
      <c r="M197">
        <v>1.3631667397991651</v>
      </c>
      <c r="N197">
        <v>0.60432047590046523</v>
      </c>
      <c r="O197">
        <f t="shared" si="20"/>
        <v>12322562.357618183</v>
      </c>
      <c r="P197">
        <f t="shared" si="21"/>
        <v>8393964.2271280531</v>
      </c>
      <c r="Q197">
        <f t="shared" si="22"/>
        <v>-120.01703777991482</v>
      </c>
      <c r="R197">
        <f t="shared" si="23"/>
        <v>37.193658627427247</v>
      </c>
    </row>
    <row r="198" spans="1:18" x14ac:dyDescent="0.35">
      <c r="A198">
        <v>-86111.867199999993</v>
      </c>
      <c r="B198">
        <v>-70956.281199999998</v>
      </c>
      <c r="C198">
        <f t="shared" si="18"/>
        <v>3929043.7187999999</v>
      </c>
      <c r="D198">
        <v>-120</v>
      </c>
      <c r="K198">
        <v>6378137</v>
      </c>
      <c r="L198">
        <f t="shared" si="19"/>
        <v>-1.0259508744507739E-2</v>
      </c>
      <c r="M198">
        <v>1.3631667397991651</v>
      </c>
      <c r="N198">
        <v>0.60432047590046523</v>
      </c>
      <c r="O198">
        <f t="shared" si="20"/>
        <v>12322562.357618183</v>
      </c>
      <c r="P198">
        <f t="shared" si="21"/>
        <v>8393960.3521735147</v>
      </c>
      <c r="Q198">
        <f t="shared" si="22"/>
        <v>-120.01697693385157</v>
      </c>
      <c r="R198">
        <f t="shared" si="23"/>
        <v>37.193693380835903</v>
      </c>
    </row>
    <row r="199" spans="1:18" x14ac:dyDescent="0.35">
      <c r="A199">
        <v>-86055.054699999993</v>
      </c>
      <c r="B199">
        <v>-70802.523400000005</v>
      </c>
      <c r="C199">
        <f t="shared" si="18"/>
        <v>3929197.4766000002</v>
      </c>
      <c r="D199">
        <v>-120</v>
      </c>
      <c r="K199">
        <v>6378137</v>
      </c>
      <c r="L199">
        <f t="shared" si="19"/>
        <v>-1.0252927599260515E-2</v>
      </c>
      <c r="M199">
        <v>1.3631667397991651</v>
      </c>
      <c r="N199">
        <v>0.60432047590046523</v>
      </c>
      <c r="O199">
        <f t="shared" si="20"/>
        <v>12322562.357618183</v>
      </c>
      <c r="P199">
        <f t="shared" si="21"/>
        <v>8393806.0198189467</v>
      </c>
      <c r="Q199">
        <f t="shared" si="22"/>
        <v>-120.01696604369393</v>
      </c>
      <c r="R199">
        <f t="shared" si="23"/>
        <v>37.195077545524235</v>
      </c>
    </row>
    <row r="200" spans="1:18" x14ac:dyDescent="0.35">
      <c r="A200">
        <v>-86381.195300000007</v>
      </c>
      <c r="B200">
        <v>-70567.656199999998</v>
      </c>
      <c r="C200">
        <f t="shared" si="18"/>
        <v>3929432.3437999999</v>
      </c>
      <c r="D200">
        <v>-120</v>
      </c>
      <c r="K200">
        <v>6378137</v>
      </c>
      <c r="L200">
        <f t="shared" si="19"/>
        <v>-1.0292074612279246E-2</v>
      </c>
      <c r="M200">
        <v>1.3631667397991651</v>
      </c>
      <c r="N200">
        <v>0.60432047590046523</v>
      </c>
      <c r="O200">
        <f t="shared" si="20"/>
        <v>12322562.357618183</v>
      </c>
      <c r="P200">
        <f t="shared" si="21"/>
        <v>8393574.515053587</v>
      </c>
      <c r="Q200">
        <f t="shared" si="22"/>
        <v>-120.01703082225858</v>
      </c>
      <c r="R200">
        <f t="shared" si="23"/>
        <v>37.197153848326998</v>
      </c>
    </row>
    <row r="201" spans="1:18" x14ac:dyDescent="0.35">
      <c r="A201">
        <v>-86883.835900000005</v>
      </c>
      <c r="B201">
        <v>-70772.632800000007</v>
      </c>
      <c r="C201">
        <f t="shared" si="18"/>
        <v>3929227.3672000002</v>
      </c>
      <c r="D201">
        <v>-120</v>
      </c>
      <c r="K201">
        <v>6378137</v>
      </c>
      <c r="L201">
        <f t="shared" si="19"/>
        <v>-1.0351712130413599E-2</v>
      </c>
      <c r="M201">
        <v>1.3631667397991651</v>
      </c>
      <c r="N201">
        <v>0.60432047590046523</v>
      </c>
      <c r="O201">
        <f t="shared" si="20"/>
        <v>12322562.357618183</v>
      </c>
      <c r="P201">
        <f t="shared" si="21"/>
        <v>8393784.6685698871</v>
      </c>
      <c r="Q201">
        <f t="shared" si="22"/>
        <v>-120.01712950751005</v>
      </c>
      <c r="R201">
        <f t="shared" si="23"/>
        <v>37.195269039033128</v>
      </c>
    </row>
    <row r="202" spans="1:18" x14ac:dyDescent="0.35">
      <c r="A202">
        <v>-87055.070300000007</v>
      </c>
      <c r="B202">
        <v>-70703.304699999993</v>
      </c>
      <c r="C202">
        <f t="shared" si="18"/>
        <v>3929296.6952999998</v>
      </c>
      <c r="D202">
        <v>-120</v>
      </c>
      <c r="K202">
        <v>6378137</v>
      </c>
      <c r="L202">
        <f t="shared" si="19"/>
        <v>-1.037220013714525E-2</v>
      </c>
      <c r="M202">
        <v>1.3631667397991651</v>
      </c>
      <c r="N202">
        <v>0.60432047590046523</v>
      </c>
      <c r="O202">
        <f t="shared" si="20"/>
        <v>12322562.357618183</v>
      </c>
      <c r="P202">
        <f t="shared" si="21"/>
        <v>8393717.1183876824</v>
      </c>
      <c r="Q202">
        <f t="shared" si="22"/>
        <v>-120.01716341006266</v>
      </c>
      <c r="R202">
        <f t="shared" si="23"/>
        <v>37.19587487811939</v>
      </c>
    </row>
    <row r="203" spans="1:18" x14ac:dyDescent="0.35">
      <c r="A203">
        <v>-87093.742199999993</v>
      </c>
      <c r="B203">
        <v>-70284.1875</v>
      </c>
      <c r="C203">
        <f t="shared" si="18"/>
        <v>3929715.8125</v>
      </c>
      <c r="D203">
        <v>-120</v>
      </c>
      <c r="K203">
        <v>6378137</v>
      </c>
      <c r="L203">
        <f t="shared" si="19"/>
        <v>-1.0377326086320597E-2</v>
      </c>
      <c r="M203">
        <v>1.3631667397991651</v>
      </c>
      <c r="N203">
        <v>0.60432047590046523</v>
      </c>
      <c r="O203">
        <f t="shared" si="20"/>
        <v>12322562.357618183</v>
      </c>
      <c r="P203">
        <f t="shared" si="21"/>
        <v>8393298.4249240551</v>
      </c>
      <c r="Q203">
        <f t="shared" si="22"/>
        <v>-120.01717189223294</v>
      </c>
      <c r="R203">
        <f t="shared" si="23"/>
        <v>37.19963002483302</v>
      </c>
    </row>
    <row r="204" spans="1:18" x14ac:dyDescent="0.35">
      <c r="A204">
        <v>-86834.601599999995</v>
      </c>
      <c r="B204">
        <v>-69723.234400000001</v>
      </c>
      <c r="C204">
        <f t="shared" si="18"/>
        <v>3930276.7656</v>
      </c>
      <c r="D204">
        <v>-120</v>
      </c>
      <c r="K204">
        <v>6378137</v>
      </c>
      <c r="L204">
        <f t="shared" si="19"/>
        <v>-1.0347139659836043E-2</v>
      </c>
      <c r="M204">
        <v>1.3631667397991651</v>
      </c>
      <c r="N204">
        <v>0.60432047590046523</v>
      </c>
      <c r="O204">
        <f t="shared" si="20"/>
        <v>12322562.357618183</v>
      </c>
      <c r="P204">
        <f t="shared" si="21"/>
        <v>8392734.8168538604</v>
      </c>
      <c r="Q204">
        <f t="shared" si="22"/>
        <v>-120.01712194120913</v>
      </c>
      <c r="R204">
        <f t="shared" si="23"/>
        <v>37.204684870050379</v>
      </c>
    </row>
    <row r="205" spans="1:18" x14ac:dyDescent="0.35">
      <c r="A205">
        <v>-86931.546900000001</v>
      </c>
      <c r="B205">
        <v>-69598.890599999999</v>
      </c>
      <c r="C205">
        <f t="shared" si="18"/>
        <v>3930401.1094</v>
      </c>
      <c r="D205">
        <v>-120</v>
      </c>
      <c r="K205">
        <v>6378137</v>
      </c>
      <c r="L205">
        <f t="shared" si="19"/>
        <v>-1.0358845481674058E-2</v>
      </c>
      <c r="M205">
        <v>1.3631667397991651</v>
      </c>
      <c r="N205">
        <v>0.60432047590046523</v>
      </c>
      <c r="O205">
        <f t="shared" si="20"/>
        <v>12322562.357618183</v>
      </c>
      <c r="P205">
        <f t="shared" si="21"/>
        <v>8392611.4833192062</v>
      </c>
      <c r="Q205">
        <f t="shared" si="22"/>
        <v>-120.01714131143122</v>
      </c>
      <c r="R205">
        <f t="shared" si="23"/>
        <v>37.205791014359797</v>
      </c>
    </row>
    <row r="206" spans="1:18" x14ac:dyDescent="0.35">
      <c r="A206">
        <v>-87525.765599999999</v>
      </c>
      <c r="B206">
        <v>-69460.484400000001</v>
      </c>
      <c r="C206">
        <f t="shared" si="18"/>
        <v>3930539.5156</v>
      </c>
      <c r="D206">
        <v>-120</v>
      </c>
      <c r="K206">
        <v>6378137</v>
      </c>
      <c r="L206">
        <f t="shared" si="19"/>
        <v>-1.0429827721998469E-2</v>
      </c>
      <c r="M206">
        <v>1.3631667397991651</v>
      </c>
      <c r="N206">
        <v>0.60432047590046523</v>
      </c>
      <c r="O206">
        <f t="shared" si="20"/>
        <v>12322562.357618183</v>
      </c>
      <c r="P206">
        <f t="shared" si="21"/>
        <v>8392479.2606594395</v>
      </c>
      <c r="Q206">
        <f t="shared" si="22"/>
        <v>-120.01725876937473</v>
      </c>
      <c r="R206">
        <f t="shared" si="23"/>
        <v>37.206976882722849</v>
      </c>
    </row>
    <row r="207" spans="1:18" x14ac:dyDescent="0.35">
      <c r="A207">
        <v>-87705.367199999993</v>
      </c>
      <c r="B207">
        <v>-69899.4375</v>
      </c>
      <c r="C207">
        <f t="shared" si="18"/>
        <v>3930100.5625</v>
      </c>
      <c r="D207">
        <v>-120</v>
      </c>
      <c r="K207">
        <v>6378137</v>
      </c>
      <c r="L207">
        <f t="shared" si="19"/>
        <v>-1.0450683702185033E-2</v>
      </c>
      <c r="M207">
        <v>1.3631667397991651</v>
      </c>
      <c r="N207">
        <v>0.60432047590046523</v>
      </c>
      <c r="O207">
        <f t="shared" si="20"/>
        <v>12322562.357618183</v>
      </c>
      <c r="P207">
        <f t="shared" si="21"/>
        <v>8392920.0647899657</v>
      </c>
      <c r="Q207">
        <f t="shared" si="22"/>
        <v>-120.01729328083185</v>
      </c>
      <c r="R207">
        <f t="shared" si="23"/>
        <v>37.203023432543532</v>
      </c>
    </row>
    <row r="208" spans="1:18" x14ac:dyDescent="0.35">
      <c r="A208">
        <v>-87844.195300000007</v>
      </c>
      <c r="B208">
        <v>-69819.867199999993</v>
      </c>
      <c r="C208">
        <f t="shared" si="18"/>
        <v>3930180.1327999998</v>
      </c>
      <c r="D208">
        <v>-120</v>
      </c>
      <c r="K208">
        <v>6378137</v>
      </c>
      <c r="L208">
        <f t="shared" si="19"/>
        <v>-1.0467325852679144E-2</v>
      </c>
      <c r="M208">
        <v>1.3631667397991651</v>
      </c>
      <c r="N208">
        <v>0.60432047590046523</v>
      </c>
      <c r="O208">
        <f t="shared" si="20"/>
        <v>12322562.357618183</v>
      </c>
      <c r="P208">
        <f t="shared" si="21"/>
        <v>8392841.9507394582</v>
      </c>
      <c r="Q208">
        <f t="shared" si="22"/>
        <v>-120.01732081944945</v>
      </c>
      <c r="R208">
        <f t="shared" si="23"/>
        <v>37.203724015871266</v>
      </c>
    </row>
    <row r="209" spans="1:18" x14ac:dyDescent="0.35">
      <c r="A209">
        <v>-87883.3125</v>
      </c>
      <c r="B209">
        <v>-69448.835900000005</v>
      </c>
      <c r="C209">
        <f t="shared" si="18"/>
        <v>3930551.1641000002</v>
      </c>
      <c r="D209">
        <v>-120</v>
      </c>
      <c r="K209">
        <v>6378137</v>
      </c>
      <c r="L209">
        <f t="shared" si="19"/>
        <v>-1.0472450153703071E-2</v>
      </c>
      <c r="M209">
        <v>1.3631667397991651</v>
      </c>
      <c r="N209">
        <v>0.60432047590046523</v>
      </c>
      <c r="O209">
        <f t="shared" si="20"/>
        <v>12322562.357618183</v>
      </c>
      <c r="P209">
        <f t="shared" si="21"/>
        <v>8392471.3492957745</v>
      </c>
      <c r="Q209">
        <f t="shared" si="22"/>
        <v>-120.01732929889245</v>
      </c>
      <c r="R209">
        <f t="shared" si="23"/>
        <v>37.207047837547769</v>
      </c>
    </row>
    <row r="210" spans="1:18" x14ac:dyDescent="0.35">
      <c r="A210">
        <v>-87643.75</v>
      </c>
      <c r="B210">
        <v>-69290.367199999993</v>
      </c>
      <c r="C210">
        <f t="shared" si="18"/>
        <v>3930709.6327999998</v>
      </c>
      <c r="D210">
        <v>-120</v>
      </c>
      <c r="K210">
        <v>6378137</v>
      </c>
      <c r="L210">
        <f t="shared" si="19"/>
        <v>-1.0444099324207501E-2</v>
      </c>
      <c r="M210">
        <v>1.3631667397991651</v>
      </c>
      <c r="N210">
        <v>0.60432047590046523</v>
      </c>
      <c r="O210">
        <f t="shared" si="20"/>
        <v>12322562.357618183</v>
      </c>
      <c r="P210">
        <f t="shared" si="21"/>
        <v>8392310.3840332571</v>
      </c>
      <c r="Q210">
        <f t="shared" si="22"/>
        <v>-120.01728238532485</v>
      </c>
      <c r="R210">
        <f t="shared" si="23"/>
        <v>37.208491490274248</v>
      </c>
    </row>
    <row r="211" spans="1:18" x14ac:dyDescent="0.35">
      <c r="A211">
        <v>-87518.140599999999</v>
      </c>
      <c r="B211">
        <v>-68579.351599999995</v>
      </c>
      <c r="C211">
        <f t="shared" si="18"/>
        <v>3931420.6483999998</v>
      </c>
      <c r="D211">
        <v>-120</v>
      </c>
      <c r="K211">
        <v>6378137</v>
      </c>
      <c r="L211">
        <f t="shared" si="19"/>
        <v>-1.0430014226036016E-2</v>
      </c>
      <c r="M211">
        <v>1.3631667397991651</v>
      </c>
      <c r="N211">
        <v>0.60432047590046523</v>
      </c>
      <c r="O211">
        <f t="shared" si="20"/>
        <v>12322562.357618183</v>
      </c>
      <c r="P211">
        <f t="shared" si="21"/>
        <v>8391598.0962576568</v>
      </c>
      <c r="Q211">
        <f t="shared" si="22"/>
        <v>-120.01725907799251</v>
      </c>
      <c r="R211">
        <f t="shared" si="23"/>
        <v>37.214879800636808</v>
      </c>
    </row>
    <row r="212" spans="1:18" x14ac:dyDescent="0.35">
      <c r="A212">
        <v>-87037.617199999993</v>
      </c>
      <c r="B212">
        <v>-68132.921900000001</v>
      </c>
      <c r="C212">
        <f t="shared" si="18"/>
        <v>3931867.0781</v>
      </c>
      <c r="D212">
        <v>-120</v>
      </c>
      <c r="K212">
        <v>6378137</v>
      </c>
      <c r="L212">
        <f t="shared" si="19"/>
        <v>-1.0373297476736303E-2</v>
      </c>
      <c r="M212">
        <v>1.3631667397991651</v>
      </c>
      <c r="N212">
        <v>0.60432047590046523</v>
      </c>
      <c r="O212">
        <f t="shared" si="20"/>
        <v>12322562.357618183</v>
      </c>
      <c r="P212">
        <f t="shared" si="21"/>
        <v>8391146.6928267069</v>
      </c>
      <c r="Q212">
        <f t="shared" si="22"/>
        <v>-120.01716522588661</v>
      </c>
      <c r="R212">
        <f t="shared" si="23"/>
        <v>37.218928311405904</v>
      </c>
    </row>
    <row r="213" spans="1:18" x14ac:dyDescent="0.35">
      <c r="A213">
        <v>-34174.050799999997</v>
      </c>
      <c r="B213">
        <v>-42491.070299999999</v>
      </c>
      <c r="C213">
        <f t="shared" si="18"/>
        <v>3957508.9297000002</v>
      </c>
      <c r="D213">
        <v>-120</v>
      </c>
      <c r="K213">
        <v>6378137</v>
      </c>
      <c r="L213">
        <f t="shared" si="19"/>
        <v>-4.085346992200865E-3</v>
      </c>
      <c r="M213">
        <v>1.3631667397991651</v>
      </c>
      <c r="N213">
        <v>0.60432047590046523</v>
      </c>
      <c r="O213">
        <f t="shared" si="20"/>
        <v>12322562.357618183</v>
      </c>
      <c r="P213">
        <f t="shared" si="21"/>
        <v>8365123.2338605644</v>
      </c>
      <c r="Q213">
        <f t="shared" si="22"/>
        <v>-120.00676023261683</v>
      </c>
      <c r="R213">
        <f t="shared" si="23"/>
        <v>37.452325207137221</v>
      </c>
    </row>
    <row r="214" spans="1:18" x14ac:dyDescent="0.35">
      <c r="A214">
        <v>-32680.666000000001</v>
      </c>
      <c r="B214">
        <v>-45618.5625</v>
      </c>
      <c r="C214">
        <f t="shared" si="18"/>
        <v>3954381.4375</v>
      </c>
      <c r="D214">
        <v>-120</v>
      </c>
      <c r="K214">
        <v>6378137</v>
      </c>
      <c r="L214">
        <f t="shared" si="19"/>
        <v>-3.9053588092117023E-3</v>
      </c>
      <c r="M214">
        <v>1.3631667397991651</v>
      </c>
      <c r="N214">
        <v>0.60432047590046523</v>
      </c>
      <c r="O214">
        <f t="shared" si="20"/>
        <v>12322562.357618183</v>
      </c>
      <c r="P214">
        <f t="shared" si="21"/>
        <v>8368244.7345760753</v>
      </c>
      <c r="Q214">
        <f t="shared" si="22"/>
        <v>-120.00646239696478</v>
      </c>
      <c r="R214">
        <f t="shared" si="23"/>
        <v>37.424329328294782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Brown</dc:creator>
  <cp:lastModifiedBy>Frank</cp:lastModifiedBy>
  <dcterms:created xsi:type="dcterms:W3CDTF">2022-08-10T19:17:06Z</dcterms:created>
  <dcterms:modified xsi:type="dcterms:W3CDTF">2022-09-14T20:47:51Z</dcterms:modified>
</cp:coreProperties>
</file>