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ww.fonartelatino.com/"/>
    </mc:Choice>
  </mc:AlternateContent>
  <xr:revisionPtr revIDLastSave="0" documentId="8_{B7D36163-74F7-8D44-ACB6-C19F19DA11BE}" xr6:coauthVersionLast="47" xr6:coauthVersionMax="47" xr10:uidLastSave="{00000000-0000-0000-0000-000000000000}"/>
  <bookViews>
    <workbookView xWindow="5920" yWindow="2800" windowWidth="27240" windowHeight="16440" xr2:uid="{AD5F180A-9E24-B747-833D-6B5F74BE599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7" i="1" l="1"/>
  <c r="J16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I4" i="1"/>
  <c r="G12" i="1"/>
  <c r="H16" i="1"/>
</calcChain>
</file>

<file path=xl/sharedStrings.xml><?xml version="1.0" encoding="utf-8"?>
<sst xmlns="http://schemas.openxmlformats.org/spreadsheetml/2006/main" count="105" uniqueCount="104">
  <si>
    <t>Plataforma</t>
  </si>
  <si>
    <t>Region</t>
  </si>
  <si>
    <t>Belive</t>
  </si>
  <si>
    <t>Orchard</t>
  </si>
  <si>
    <t>Fonarte</t>
  </si>
  <si>
    <t>Spotify</t>
  </si>
  <si>
    <t>Mexico</t>
  </si>
  <si>
    <t>Japan</t>
  </si>
  <si>
    <t>Spain</t>
  </si>
  <si>
    <t>Ecuador</t>
  </si>
  <si>
    <t>France</t>
  </si>
  <si>
    <t>Guatemala</t>
  </si>
  <si>
    <t>Andorra</t>
  </si>
  <si>
    <t>Belgium</t>
  </si>
  <si>
    <t>Germany</t>
  </si>
  <si>
    <t>Switzerland</t>
  </si>
  <si>
    <t>Turkey</t>
  </si>
  <si>
    <t>United states</t>
  </si>
  <si>
    <t>Uruguay</t>
  </si>
  <si>
    <t>Canada</t>
  </si>
  <si>
    <t>Costa rica</t>
  </si>
  <si>
    <t>Peru</t>
  </si>
  <si>
    <t>Poland</t>
  </si>
  <si>
    <t>El salvador</t>
  </si>
  <si>
    <t>Netherlands</t>
  </si>
  <si>
    <t>Nicaragua</t>
  </si>
  <si>
    <t>Singapore</t>
  </si>
  <si>
    <t>United kingdom</t>
  </si>
  <si>
    <t>Colombia</t>
  </si>
  <si>
    <t>Bolivia</t>
  </si>
  <si>
    <t>Brazil</t>
  </si>
  <si>
    <t>Denmark</t>
  </si>
  <si>
    <t>Dominican republic</t>
  </si>
  <si>
    <t>Finland</t>
  </si>
  <si>
    <t>Honduras</t>
  </si>
  <si>
    <t>Italy</t>
  </si>
  <si>
    <t>Russian federation</t>
  </si>
  <si>
    <t>Argentina</t>
  </si>
  <si>
    <t>Czech republic</t>
  </si>
  <si>
    <t>Hong kong</t>
  </si>
  <si>
    <t>Korea. republic of</t>
  </si>
  <si>
    <t>Philippines</t>
  </si>
  <si>
    <t>Portugal</t>
  </si>
  <si>
    <t>Australia</t>
  </si>
  <si>
    <t>Panama</t>
  </si>
  <si>
    <t>Paraguay</t>
  </si>
  <si>
    <t>Sweden</t>
  </si>
  <si>
    <t>Austria</t>
  </si>
  <si>
    <t>Chile</t>
  </si>
  <si>
    <t>Romania</t>
  </si>
  <si>
    <t>Greece</t>
  </si>
  <si>
    <t>Hungary</t>
  </si>
  <si>
    <t>Iceland</t>
  </si>
  <si>
    <t>Lithuania</t>
  </si>
  <si>
    <t>Luxembourg</t>
  </si>
  <si>
    <t>Malta</t>
  </si>
  <si>
    <t>Slovenia</t>
  </si>
  <si>
    <t>Bulgaria</t>
  </si>
  <si>
    <t>Norway</t>
  </si>
  <si>
    <t>Malaysia</t>
  </si>
  <si>
    <t>Estonia</t>
  </si>
  <si>
    <t>Venezuela</t>
  </si>
  <si>
    <t>Croatia</t>
  </si>
  <si>
    <t>Indonesia</t>
  </si>
  <si>
    <t>South africa</t>
  </si>
  <si>
    <t>Israel</t>
  </si>
  <si>
    <t>New zealand</t>
  </si>
  <si>
    <t>Slovakia</t>
  </si>
  <si>
    <t>Bosnia and herzegovi</t>
  </si>
  <si>
    <t>Taiwan</t>
  </si>
  <si>
    <t>Thailand</t>
  </si>
  <si>
    <t>India</t>
  </si>
  <si>
    <t>Ireland</t>
  </si>
  <si>
    <t>Pakistan</t>
  </si>
  <si>
    <t>Belarus</t>
  </si>
  <si>
    <t>Cyprus</t>
  </si>
  <si>
    <t>Moldova. republic of</t>
  </si>
  <si>
    <t>Saudi arabia</t>
  </si>
  <si>
    <t>Viet nam</t>
  </si>
  <si>
    <t>Ukraine</t>
  </si>
  <si>
    <t>Morocco</t>
  </si>
  <si>
    <t>United arab emirates</t>
  </si>
  <si>
    <t>Kazakhstan</t>
  </si>
  <si>
    <t>Serbia and montenegro</t>
  </si>
  <si>
    <t>Angola</t>
  </si>
  <si>
    <t>Georgia</t>
  </si>
  <si>
    <t>Albania</t>
  </si>
  <si>
    <t>Bangladesh</t>
  </si>
  <si>
    <t>Macedonia. the former yugoslav republic of</t>
  </si>
  <si>
    <t>Qatar</t>
  </si>
  <si>
    <t>Tanzania. united republic of</t>
  </si>
  <si>
    <t>Bahrain</t>
  </si>
  <si>
    <t>Sri lanka</t>
  </si>
  <si>
    <t>Ghana</t>
  </si>
  <si>
    <t>Latvia</t>
  </si>
  <si>
    <t>Kenya</t>
  </si>
  <si>
    <t>Egypt</t>
  </si>
  <si>
    <t>Tunisia</t>
  </si>
  <si>
    <t>Lao people s democratic republic</t>
  </si>
  <si>
    <t>Algeria</t>
  </si>
  <si>
    <t>Azerbaijan</t>
  </si>
  <si>
    <t>Nigeria</t>
  </si>
  <si>
    <t>Trinidad and tobago</t>
  </si>
  <si>
    <t>CÃ´te d 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</si>
</sst>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2"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21DB7B-8AB3-A84B-8F60-2D6D2BFB15E3}" name="Tabla1" displayName="Tabla1" ref="A1:E99" totalsRowShown="0">
  <autoFilter ref="A1:E99" xr:uid="{5E21DB7B-8AB3-A84B-8F60-2D6D2BFB15E3}"/>
  <tableColumns count="5">
    <tableColumn id="1" xr3:uid="{0251B2FB-4743-1C47-8B1E-53209EA2D003}" name="Plataforma"/>
    <tableColumn id="2" xr3:uid="{36718C83-D862-3944-8CB6-BED308585F2D}" name="Region" dataDxfId="1"/>
    <tableColumn id="3" xr3:uid="{1219BA2E-2FB6-F048-81B3-D6B5070B4CAD}" name="Belive"/>
    <tableColumn id="4" xr3:uid="{0B165FE5-0A0B-EE48-A0D6-9400D47F6FCD}" name="Orchard"/>
    <tableColumn id="5" xr3:uid="{D6E38CB0-2E14-314E-A147-4366CF8AD6A1}" name="Fonarte" dataDxfId="0">
      <calculatedColumnFormula>Tabla1[[#This Row],[Orchard]]*0.75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3F1A-CBD1-784E-8AFA-8102B19E9EEB}">
  <dimension ref="A1:J102"/>
  <sheetViews>
    <sheetView tabSelected="1" zoomScale="160" zoomScaleNormal="160" workbookViewId="0">
      <selection activeCell="J18" sqref="J18"/>
    </sheetView>
  </sheetViews>
  <sheetFormatPr baseColWidth="10" defaultRowHeight="16" x14ac:dyDescent="0.2"/>
  <cols>
    <col min="1" max="1" width="12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">
      <c r="A2" s="1" t="s">
        <v>5</v>
      </c>
      <c r="B2" s="2" t="s">
        <v>7</v>
      </c>
      <c r="C2">
        <v>2.9039779395000003E-2</v>
      </c>
      <c r="D2">
        <v>4.2183917302545455E-2</v>
      </c>
      <c r="E2">
        <f>Tabla1[[#This Row],[Orchard]]*0.75</f>
        <v>3.1637937976909093E-2</v>
      </c>
    </row>
    <row r="3" spans="1:10" x14ac:dyDescent="0.2">
      <c r="A3" s="1" t="s">
        <v>5</v>
      </c>
      <c r="B3" s="2" t="s">
        <v>8</v>
      </c>
      <c r="C3" s="3">
        <v>4.3780030144137949E-2</v>
      </c>
      <c r="D3">
        <v>3.3471294743156861E-2</v>
      </c>
      <c r="E3">
        <f>Tabla1[[#This Row],[Orchard]]*0.75</f>
        <v>2.5103471057367648E-2</v>
      </c>
    </row>
    <row r="4" spans="1:10" x14ac:dyDescent="0.2">
      <c r="B4" t="s">
        <v>9</v>
      </c>
      <c r="C4">
        <v>2.0851688061627904E-2</v>
      </c>
      <c r="D4">
        <v>8.6689320937999997E-3</v>
      </c>
      <c r="E4">
        <f>Tabla1[[#This Row],[Orchard]]*0.75</f>
        <v>6.5016990703499998E-3</v>
      </c>
      <c r="I4">
        <f>0.7*1.16</f>
        <v>0.81199999999999994</v>
      </c>
    </row>
    <row r="5" spans="1:10" x14ac:dyDescent="0.2">
      <c r="B5" s="2" t="s">
        <v>10</v>
      </c>
      <c r="C5">
        <v>3.3676634561538459E-2</v>
      </c>
      <c r="D5">
        <v>3.4659731553857147E-2</v>
      </c>
      <c r="E5">
        <f>Tabla1[[#This Row],[Orchard]]*0.75</f>
        <v>2.5994798665392858E-2</v>
      </c>
    </row>
    <row r="6" spans="1:10" x14ac:dyDescent="0.2">
      <c r="B6" s="2" t="s">
        <v>11</v>
      </c>
      <c r="C6">
        <v>1.2408709400357145E-2</v>
      </c>
      <c r="D6">
        <v>1.9760216941149253E-2</v>
      </c>
      <c r="E6">
        <f>Tabla1[[#This Row],[Orchard]]*0.75</f>
        <v>1.482016270586194E-2</v>
      </c>
    </row>
    <row r="7" spans="1:10" x14ac:dyDescent="0.2">
      <c r="B7" s="2" t="s">
        <v>12</v>
      </c>
      <c r="C7">
        <v>3.3650967240000003E-2</v>
      </c>
      <c r="D7">
        <v>4.7464356411666672E-2</v>
      </c>
      <c r="E7">
        <f>Tabla1[[#This Row],[Orchard]]*0.75</f>
        <v>3.5598267308750001E-2</v>
      </c>
    </row>
    <row r="8" spans="1:10" x14ac:dyDescent="0.2">
      <c r="B8" s="2" t="s">
        <v>13</v>
      </c>
      <c r="C8">
        <v>2.9195230140000004E-2</v>
      </c>
      <c r="D8">
        <v>4.2276305572531259E-2</v>
      </c>
      <c r="E8">
        <f>Tabla1[[#This Row],[Orchard]]*0.75</f>
        <v>3.1707229179398444E-2</v>
      </c>
    </row>
    <row r="9" spans="1:10" x14ac:dyDescent="0.2">
      <c r="B9" s="2" t="s">
        <v>14</v>
      </c>
      <c r="C9">
        <v>3.6602277700645169E-2</v>
      </c>
      <c r="D9">
        <v>3.348253568223529E-2</v>
      </c>
      <c r="E9">
        <f>Tabla1[[#This Row],[Orchard]]*0.75</f>
        <v>2.5111901761676467E-2</v>
      </c>
    </row>
    <row r="10" spans="1:10" x14ac:dyDescent="0.2">
      <c r="B10" s="2" t="s">
        <v>15</v>
      </c>
      <c r="C10">
        <v>6.39235769809091E-2</v>
      </c>
      <c r="D10">
        <v>4.1412183116948734E-2</v>
      </c>
      <c r="E10">
        <f>Tabla1[[#This Row],[Orchard]]*0.75</f>
        <v>3.105913733771155E-2</v>
      </c>
    </row>
    <row r="11" spans="1:10" x14ac:dyDescent="0.2">
      <c r="B11" s="2" t="s">
        <v>16</v>
      </c>
      <c r="C11">
        <v>3.8728725872727273E-3</v>
      </c>
      <c r="D11">
        <v>5.5759569890746286E-3</v>
      </c>
      <c r="E11">
        <f>Tabla1[[#This Row],[Orchard]]*0.75</f>
        <v>4.1819677418059717E-3</v>
      </c>
    </row>
    <row r="12" spans="1:10" x14ac:dyDescent="0.2">
      <c r="B12" s="2" t="s">
        <v>17</v>
      </c>
      <c r="C12">
        <v>4.6117396813457966E-2</v>
      </c>
      <c r="D12">
        <v>5.4516797821499992E-2</v>
      </c>
      <c r="E12">
        <f>Tabla1[[#This Row],[Orchard]]*0.75</f>
        <v>4.0887598366124996E-2</v>
      </c>
      <c r="G12">
        <f>Tabla1[[#This Row],[Belive]]*0.95</f>
        <v>4.3811526972785064E-2</v>
      </c>
    </row>
    <row r="13" spans="1:10" x14ac:dyDescent="0.2">
      <c r="B13" s="2" t="s">
        <v>18</v>
      </c>
      <c r="C13">
        <v>1.5237764954999995E-2</v>
      </c>
      <c r="D13">
        <v>1.9308827156953839E-2</v>
      </c>
      <c r="E13">
        <f>Tabla1[[#This Row],[Orchard]]*0.75</f>
        <v>1.448162036771538E-2</v>
      </c>
    </row>
    <row r="14" spans="1:10" x14ac:dyDescent="0.2">
      <c r="B14" s="2" t="s">
        <v>19</v>
      </c>
      <c r="C14">
        <v>3.0428828651249993E-2</v>
      </c>
      <c r="D14">
        <v>3.6060496429183672E-2</v>
      </c>
      <c r="E14">
        <f>Tabla1[[#This Row],[Orchard]]*0.75</f>
        <v>2.7045372321887754E-2</v>
      </c>
    </row>
    <row r="15" spans="1:10" x14ac:dyDescent="0.2">
      <c r="B15" s="2" t="s">
        <v>20</v>
      </c>
      <c r="C15">
        <v>2.3284696628571428E-2</v>
      </c>
      <c r="D15">
        <v>1.2406049871749999E-2</v>
      </c>
      <c r="E15">
        <f>Tabla1[[#This Row],[Orchard]]*0.75</f>
        <v>9.3045374038124989E-3</v>
      </c>
      <c r="J15">
        <v>1.41E-2</v>
      </c>
    </row>
    <row r="16" spans="1:10" x14ac:dyDescent="0.2">
      <c r="B16" s="2" t="s">
        <v>6</v>
      </c>
      <c r="C16">
        <v>1.5299928701443307E-2</v>
      </c>
      <c r="D16">
        <v>1.8906436064080007E-2</v>
      </c>
      <c r="E16">
        <f>Tabla1[[#This Row],[Orchard]]*0.75</f>
        <v>1.4179827048060006E-2</v>
      </c>
      <c r="G16">
        <v>1.2895999999999999E-2</v>
      </c>
      <c r="H16">
        <f>G16*1.16</f>
        <v>1.4959359999999998E-2</v>
      </c>
      <c r="J16">
        <f>Tabla1[[#This Row],[Belive]]*0.95</f>
        <v>1.4534932266371141E-2</v>
      </c>
    </row>
    <row r="17" spans="2:10" x14ac:dyDescent="0.2">
      <c r="B17" s="2" t="s">
        <v>21</v>
      </c>
      <c r="C17">
        <v>1.0013321723773588E-2</v>
      </c>
      <c r="D17">
        <v>6.8681013052302132E-3</v>
      </c>
      <c r="E17">
        <f>Tabla1[[#This Row],[Orchard]]*0.75</f>
        <v>5.1510759789226597E-3</v>
      </c>
      <c r="J17">
        <f>J16-J15</f>
        <v>4.3493226637114114E-4</v>
      </c>
    </row>
    <row r="18" spans="2:10" x14ac:dyDescent="0.2">
      <c r="B18" s="2" t="s">
        <v>22</v>
      </c>
      <c r="C18">
        <v>1.2349599432631581E-2</v>
      </c>
      <c r="D18">
        <v>1.5812196821840003E-2</v>
      </c>
      <c r="E18">
        <f>Tabla1[[#This Row],[Orchard]]*0.75</f>
        <v>1.1859147616380003E-2</v>
      </c>
    </row>
    <row r="19" spans="2:10" x14ac:dyDescent="0.2">
      <c r="B19" s="2" t="s">
        <v>23</v>
      </c>
      <c r="C19">
        <v>1.2064677621081082E-2</v>
      </c>
      <c r="D19">
        <v>1.88279479854375E-2</v>
      </c>
      <c r="E19">
        <f>Tabla1[[#This Row],[Orchard]]*0.75</f>
        <v>1.4120960989078125E-2</v>
      </c>
    </row>
    <row r="20" spans="2:10" x14ac:dyDescent="0.2">
      <c r="B20" s="2" t="s">
        <v>24</v>
      </c>
      <c r="C20">
        <v>4.1180766687000006E-2</v>
      </c>
      <c r="D20">
        <v>3.7570838825250003E-2</v>
      </c>
      <c r="E20">
        <f>Tabla1[[#This Row],[Orchard]]*0.75</f>
        <v>2.8178129118937502E-2</v>
      </c>
    </row>
    <row r="21" spans="2:10" x14ac:dyDescent="0.2">
      <c r="B21" s="2" t="s">
        <v>25</v>
      </c>
      <c r="C21">
        <v>1.3896771061935488E-2</v>
      </c>
      <c r="D21">
        <v>2.1151126940740742E-2</v>
      </c>
      <c r="E21">
        <f>Tabla1[[#This Row],[Orchard]]*0.75</f>
        <v>1.5863345205555556E-2</v>
      </c>
    </row>
    <row r="22" spans="2:10" x14ac:dyDescent="0.2">
      <c r="B22" s="2" t="s">
        <v>26</v>
      </c>
      <c r="C22">
        <v>1.3300357860000002E-2</v>
      </c>
      <c r="D22">
        <v>3.370305914048001E-2</v>
      </c>
      <c r="E22">
        <f>Tabla1[[#This Row],[Orchard]]*0.75</f>
        <v>2.5277294355360008E-2</v>
      </c>
    </row>
    <row r="23" spans="2:10" x14ac:dyDescent="0.2">
      <c r="B23" s="2" t="s">
        <v>27</v>
      </c>
      <c r="C23">
        <v>5.0441003520000013E-2</v>
      </c>
      <c r="D23">
        <v>5.3315633242435899E-2</v>
      </c>
      <c r="E23">
        <f>Tabla1[[#This Row],[Orchard]]*0.75</f>
        <v>3.9986724931826922E-2</v>
      </c>
    </row>
    <row r="24" spans="2:10" x14ac:dyDescent="0.2">
      <c r="B24" s="2" t="s">
        <v>28</v>
      </c>
      <c r="C24">
        <v>1.1514947626956522E-2</v>
      </c>
      <c r="D24">
        <v>7.2526298892480034E-3</v>
      </c>
      <c r="E24">
        <f>Tabla1[[#This Row],[Orchard]]*0.75</f>
        <v>5.4394724169360021E-3</v>
      </c>
    </row>
    <row r="25" spans="2:10" x14ac:dyDescent="0.2">
      <c r="B25" s="2" t="s">
        <v>29</v>
      </c>
      <c r="C25">
        <v>1.4318939126250001E-2</v>
      </c>
      <c r="D25">
        <v>9.5808363046086999E-3</v>
      </c>
      <c r="E25">
        <f>Tabla1[[#This Row],[Orchard]]*0.75</f>
        <v>7.1856272284565245E-3</v>
      </c>
    </row>
    <row r="26" spans="2:10" x14ac:dyDescent="0.2">
      <c r="B26" s="2" t="s">
        <v>30</v>
      </c>
      <c r="C26">
        <v>1.801538035483146E-2</v>
      </c>
      <c r="D26">
        <v>1.2105804678845066E-2</v>
      </c>
      <c r="E26">
        <f>Tabla1[[#This Row],[Orchard]]*0.75</f>
        <v>9.0793535091337994E-3</v>
      </c>
    </row>
    <row r="27" spans="2:10" x14ac:dyDescent="0.2">
      <c r="B27" s="2" t="s">
        <v>31</v>
      </c>
      <c r="C27">
        <v>4.8644691563076936E-2</v>
      </c>
      <c r="D27">
        <v>6.0437085496666675E-2</v>
      </c>
      <c r="E27">
        <f>Tabla1[[#This Row],[Orchard]]*0.75</f>
        <v>4.5327814122500004E-2</v>
      </c>
    </row>
    <row r="28" spans="2:10" x14ac:dyDescent="0.2">
      <c r="B28" s="2" t="s">
        <v>32</v>
      </c>
      <c r="C28">
        <v>2.0863513555714287E-2</v>
      </c>
      <c r="D28">
        <v>1.938472822015384E-2</v>
      </c>
      <c r="E28">
        <f>Tabla1[[#This Row],[Orchard]]*0.75</f>
        <v>1.4538546165115379E-2</v>
      </c>
    </row>
    <row r="29" spans="2:10" x14ac:dyDescent="0.2">
      <c r="B29" s="2" t="s">
        <v>33</v>
      </c>
      <c r="C29">
        <v>3.2104062229090909E-2</v>
      </c>
      <c r="D29">
        <v>7.1919966638000016E-2</v>
      </c>
      <c r="E29">
        <f>Tabla1[[#This Row],[Orchard]]*0.75</f>
        <v>5.3939974978500012E-2</v>
      </c>
    </row>
    <row r="30" spans="2:10" x14ac:dyDescent="0.2">
      <c r="B30" s="2" t="s">
        <v>34</v>
      </c>
      <c r="C30">
        <v>1.7705840163157894E-2</v>
      </c>
      <c r="D30">
        <v>1.3347443049515158E-2</v>
      </c>
      <c r="E30">
        <f>Tabla1[[#This Row],[Orchard]]*0.75</f>
        <v>1.0010582287136369E-2</v>
      </c>
    </row>
    <row r="31" spans="2:10" x14ac:dyDescent="0.2">
      <c r="B31" s="2" t="s">
        <v>35</v>
      </c>
      <c r="C31">
        <v>2.4848563304117641E-2</v>
      </c>
      <c r="D31">
        <v>2.4079525451079366E-2</v>
      </c>
      <c r="E31">
        <f>Tabla1[[#This Row],[Orchard]]*0.75</f>
        <v>1.8059644088309526E-2</v>
      </c>
    </row>
    <row r="32" spans="2:10" x14ac:dyDescent="0.2">
      <c r="B32" s="2" t="s">
        <v>36</v>
      </c>
      <c r="C32">
        <v>3.8112028874999998E-3</v>
      </c>
      <c r="D32" t="e">
        <v>#DIV/0!</v>
      </c>
      <c r="E32" t="e">
        <f>Tabla1[[#This Row],[Orchard]]*0.75</f>
        <v>#DIV/0!</v>
      </c>
    </row>
    <row r="33" spans="2:5" x14ac:dyDescent="0.2">
      <c r="B33" s="2" t="s">
        <v>37</v>
      </c>
      <c r="C33">
        <v>9.8978621320879121E-3</v>
      </c>
      <c r="D33">
        <v>6.7415593204000028E-3</v>
      </c>
      <c r="E33">
        <f>Tabla1[[#This Row],[Orchard]]*0.75</f>
        <v>5.0561694903000021E-3</v>
      </c>
    </row>
    <row r="34" spans="2:5" x14ac:dyDescent="0.2">
      <c r="B34" s="2" t="s">
        <v>38</v>
      </c>
      <c r="C34">
        <v>1.9158600641538463E-2</v>
      </c>
      <c r="D34">
        <v>3.0698819974461538E-2</v>
      </c>
      <c r="E34">
        <f>Tabla1[[#This Row],[Orchard]]*0.75</f>
        <v>2.3024114980846153E-2</v>
      </c>
    </row>
    <row r="35" spans="2:5" x14ac:dyDescent="0.2">
      <c r="B35" s="2" t="s">
        <v>39</v>
      </c>
      <c r="C35">
        <v>1.9515600000000001E-2</v>
      </c>
      <c r="D35">
        <v>3.5829348962739135E-2</v>
      </c>
      <c r="E35">
        <f>Tabla1[[#This Row],[Orchard]]*0.75</f>
        <v>2.6872011722054352E-2</v>
      </c>
    </row>
    <row r="36" spans="2:5" x14ac:dyDescent="0.2">
      <c r="B36" s="2" t="s">
        <v>40</v>
      </c>
      <c r="C36">
        <v>4.1674985999999997E-3</v>
      </c>
      <c r="D36" t="e">
        <v>#DIV/0!</v>
      </c>
      <c r="E36" t="e">
        <f>Tabla1[[#This Row],[Orchard]]*0.75</f>
        <v>#DIV/0!</v>
      </c>
    </row>
    <row r="37" spans="2:5" x14ac:dyDescent="0.2">
      <c r="B37" s="2" t="s">
        <v>41</v>
      </c>
      <c r="C37">
        <v>8.7883663499999983E-3</v>
      </c>
      <c r="D37">
        <v>1.1815437862666667E-2</v>
      </c>
      <c r="E37">
        <f>Tabla1[[#This Row],[Orchard]]*0.75</f>
        <v>8.8615783970000007E-3</v>
      </c>
    </row>
    <row r="38" spans="2:5" x14ac:dyDescent="0.2">
      <c r="B38" s="2" t="s">
        <v>42</v>
      </c>
      <c r="C38">
        <v>2.0266928351999999E-2</v>
      </c>
      <c r="D38">
        <v>2.3801401580785711E-2</v>
      </c>
      <c r="E38">
        <f>Tabla1[[#This Row],[Orchard]]*0.75</f>
        <v>1.7851051185589283E-2</v>
      </c>
    </row>
    <row r="39" spans="2:5" x14ac:dyDescent="0.2">
      <c r="B39" s="2" t="s">
        <v>43</v>
      </c>
      <c r="C39">
        <v>3.9213211252499998E-2</v>
      </c>
      <c r="D39">
        <v>5.4510346473205878E-2</v>
      </c>
      <c r="E39">
        <f>Tabla1[[#This Row],[Orchard]]*0.75</f>
        <v>4.0882759854904409E-2</v>
      </c>
    </row>
    <row r="40" spans="2:5" x14ac:dyDescent="0.2">
      <c r="B40" s="2" t="s">
        <v>44</v>
      </c>
      <c r="C40">
        <v>1.7771025240000005E-2</v>
      </c>
      <c r="D40">
        <v>1.8171885611877554E-2</v>
      </c>
      <c r="E40">
        <f>Tabla1[[#This Row],[Orchard]]*0.75</f>
        <v>1.3628914208908166E-2</v>
      </c>
    </row>
    <row r="41" spans="2:5" x14ac:dyDescent="0.2">
      <c r="B41" s="2" t="s">
        <v>45</v>
      </c>
      <c r="C41">
        <v>1.2950377967368424E-2</v>
      </c>
      <c r="D41">
        <v>1.4212694430283017E-2</v>
      </c>
      <c r="E41">
        <f>Tabla1[[#This Row],[Orchard]]*0.75</f>
        <v>1.0659520822712263E-2</v>
      </c>
    </row>
    <row r="42" spans="2:5" x14ac:dyDescent="0.2">
      <c r="B42" s="2" t="s">
        <v>46</v>
      </c>
      <c r="C42">
        <v>4.9290081768000003E-2</v>
      </c>
      <c r="D42">
        <v>4.5649522129285712E-2</v>
      </c>
      <c r="E42">
        <f>Tabla1[[#This Row],[Orchard]]*0.75</f>
        <v>3.4237141596964282E-2</v>
      </c>
    </row>
    <row r="43" spans="2:5" x14ac:dyDescent="0.2">
      <c r="B43" s="2" t="s">
        <v>47</v>
      </c>
      <c r="C43">
        <v>3.3158833110000008E-2</v>
      </c>
      <c r="D43">
        <v>4.5850913327032256E-2</v>
      </c>
      <c r="E43">
        <f>Tabla1[[#This Row],[Orchard]]*0.75</f>
        <v>3.4388184995274192E-2</v>
      </c>
    </row>
    <row r="44" spans="2:5" x14ac:dyDescent="0.2">
      <c r="B44" s="2" t="s">
        <v>48</v>
      </c>
      <c r="C44">
        <v>1.655901510792453E-2</v>
      </c>
      <c r="D44">
        <v>7.7692091785238138E-3</v>
      </c>
      <c r="E44">
        <f>Tabla1[[#This Row],[Orchard]]*0.75</f>
        <v>5.8269068838928606E-3</v>
      </c>
    </row>
    <row r="45" spans="2:5" x14ac:dyDescent="0.2">
      <c r="B45" s="2" t="s">
        <v>49</v>
      </c>
      <c r="C45">
        <v>7.4619777046153867E-3</v>
      </c>
      <c r="D45">
        <v>2.4095628594666671E-2</v>
      </c>
      <c r="E45">
        <f>Tabla1[[#This Row],[Orchard]]*0.75</f>
        <v>1.8071721446000003E-2</v>
      </c>
    </row>
    <row r="46" spans="2:5" x14ac:dyDescent="0.2">
      <c r="B46" s="2" t="s">
        <v>50</v>
      </c>
      <c r="C46">
        <v>1.203603975E-2</v>
      </c>
      <c r="D46">
        <v>2.5761014358239995E-2</v>
      </c>
      <c r="E46">
        <f>Tabla1[[#This Row],[Orchard]]*0.75</f>
        <v>1.9320760768679997E-2</v>
      </c>
    </row>
    <row r="47" spans="2:5" x14ac:dyDescent="0.2">
      <c r="B47" s="2" t="s">
        <v>51</v>
      </c>
      <c r="C47">
        <v>1.7548113982499999E-2</v>
      </c>
      <c r="D47">
        <v>2.8851922105899996E-2</v>
      </c>
      <c r="E47">
        <f>Tabla1[[#This Row],[Orchard]]*0.75</f>
        <v>2.1638941579424996E-2</v>
      </c>
    </row>
    <row r="48" spans="2:5" x14ac:dyDescent="0.2">
      <c r="B48" s="2" t="s">
        <v>52</v>
      </c>
      <c r="C48">
        <v>4.8672533880000007E-2</v>
      </c>
      <c r="D48">
        <v>9.6076512673615388E-2</v>
      </c>
      <c r="E48">
        <f>Tabla1[[#This Row],[Orchard]]*0.75</f>
        <v>7.2057384505211541E-2</v>
      </c>
    </row>
    <row r="49" spans="2:5" x14ac:dyDescent="0.2">
      <c r="B49" s="2" t="s">
        <v>53</v>
      </c>
      <c r="C49">
        <v>2.3439847230000005E-2</v>
      </c>
      <c r="D49">
        <v>2.9460561867681822E-2</v>
      </c>
      <c r="E49">
        <f>Tabla1[[#This Row],[Orchard]]*0.75</f>
        <v>2.2095421400761366E-2</v>
      </c>
    </row>
    <row r="50" spans="2:5" x14ac:dyDescent="0.2">
      <c r="B50" s="2" t="s">
        <v>54</v>
      </c>
      <c r="C50">
        <v>3.4186073142857147E-2</v>
      </c>
      <c r="D50">
        <v>5.1085720097600006E-2</v>
      </c>
      <c r="E50">
        <f>Tabla1[[#This Row],[Orchard]]*0.75</f>
        <v>3.8314290073200002E-2</v>
      </c>
    </row>
    <row r="51" spans="2:5" x14ac:dyDescent="0.2">
      <c r="B51" s="2" t="s">
        <v>55</v>
      </c>
      <c r="C51">
        <v>2.5688788200000003E-2</v>
      </c>
      <c r="D51">
        <v>3.2874050698666661E-2</v>
      </c>
      <c r="E51">
        <f>Tabla1[[#This Row],[Orchard]]*0.75</f>
        <v>2.4655538023999994E-2</v>
      </c>
    </row>
    <row r="52" spans="2:5" x14ac:dyDescent="0.2">
      <c r="B52" s="2" t="s">
        <v>56</v>
      </c>
      <c r="C52">
        <v>6.4566768600000015E-3</v>
      </c>
      <c r="D52">
        <v>2.6017621089916673E-2</v>
      </c>
      <c r="E52">
        <f>Tabla1[[#This Row],[Orchard]]*0.75</f>
        <v>1.9513215817437504E-2</v>
      </c>
    </row>
    <row r="53" spans="2:5" x14ac:dyDescent="0.2">
      <c r="B53" s="2" t="s">
        <v>57</v>
      </c>
      <c r="C53">
        <v>1.602327357692308E-2</v>
      </c>
      <c r="D53">
        <v>2.5866955219999998E-2</v>
      </c>
      <c r="E53">
        <f>Tabla1[[#This Row],[Orchard]]*0.75</f>
        <v>1.9400216414999998E-2</v>
      </c>
    </row>
    <row r="54" spans="2:5" x14ac:dyDescent="0.2">
      <c r="B54" s="2" t="s">
        <v>58</v>
      </c>
      <c r="C54">
        <v>4.0398213780000004E-2</v>
      </c>
      <c r="D54">
        <v>6.6934762018499988E-2</v>
      </c>
      <c r="E54">
        <f>Tabla1[[#This Row],[Orchard]]*0.75</f>
        <v>5.0201071513874991E-2</v>
      </c>
    </row>
    <row r="55" spans="2:5" x14ac:dyDescent="0.2">
      <c r="B55" s="2" t="s">
        <v>59</v>
      </c>
      <c r="C55">
        <v>7.5329185371428567E-3</v>
      </c>
      <c r="D55">
        <v>1.7608507519954551E-2</v>
      </c>
      <c r="E55">
        <f>Tabla1[[#This Row],[Orchard]]*0.75</f>
        <v>1.3206380639965914E-2</v>
      </c>
    </row>
    <row r="56" spans="2:5" x14ac:dyDescent="0.2">
      <c r="B56" s="2" t="s">
        <v>60</v>
      </c>
      <c r="C56">
        <v>2.2111329375000006E-2</v>
      </c>
      <c r="D56">
        <v>3.4547661446624994E-2</v>
      </c>
      <c r="E56">
        <f>Tabla1[[#This Row],[Orchard]]*0.75</f>
        <v>2.5910746084968746E-2</v>
      </c>
    </row>
    <row r="57" spans="2:5" x14ac:dyDescent="0.2">
      <c r="B57" s="2" t="s">
        <v>61</v>
      </c>
      <c r="C57">
        <v>5.7399987913043463E-4</v>
      </c>
      <c r="D57" t="e">
        <v>#DIV/0!</v>
      </c>
      <c r="E57" t="e">
        <f>Tabla1[[#This Row],[Orchard]]*0.75</f>
        <v>#DIV/0!</v>
      </c>
    </row>
    <row r="58" spans="2:5" x14ac:dyDescent="0.2">
      <c r="B58" s="2" t="s">
        <v>62</v>
      </c>
      <c r="C58">
        <v>1.6253811810000001E-2</v>
      </c>
      <c r="D58">
        <v>2.4180484796133331E-2</v>
      </c>
      <c r="E58">
        <f>Tabla1[[#This Row],[Orchard]]*0.75</f>
        <v>1.8135363597099999E-2</v>
      </c>
    </row>
    <row r="59" spans="2:5" x14ac:dyDescent="0.2">
      <c r="B59" s="2" t="s">
        <v>63</v>
      </c>
      <c r="C59">
        <v>2.2181660999999997E-3</v>
      </c>
      <c r="D59">
        <v>9.5762224877647076E-3</v>
      </c>
      <c r="E59">
        <f>Tabla1[[#This Row],[Orchard]]*0.75</f>
        <v>7.1821668658235312E-3</v>
      </c>
    </row>
    <row r="60" spans="2:5" x14ac:dyDescent="0.2">
      <c r="B60" s="2" t="s">
        <v>64</v>
      </c>
      <c r="C60">
        <v>1.1824047090000001E-2</v>
      </c>
      <c r="D60">
        <v>2.4624042263916662E-2</v>
      </c>
      <c r="E60">
        <f>Tabla1[[#This Row],[Orchard]]*0.75</f>
        <v>1.8468031697937495E-2</v>
      </c>
    </row>
    <row r="61" spans="2:5" x14ac:dyDescent="0.2">
      <c r="B61" s="2" t="s">
        <v>65</v>
      </c>
      <c r="C61">
        <v>2.5720515051428573E-2</v>
      </c>
      <c r="D61">
        <v>3.4060729591499993E-2</v>
      </c>
      <c r="E61">
        <f>Tabla1[[#This Row],[Orchard]]*0.75</f>
        <v>2.5545547193624993E-2</v>
      </c>
    </row>
    <row r="62" spans="2:5" x14ac:dyDescent="0.2">
      <c r="B62" s="2" t="s">
        <v>66</v>
      </c>
      <c r="C62">
        <v>2.8215122850000003E-2</v>
      </c>
      <c r="D62">
        <v>6.07192366107E-2</v>
      </c>
      <c r="E62">
        <f>Tabla1[[#This Row],[Orchard]]*0.75</f>
        <v>4.5539427458025E-2</v>
      </c>
    </row>
    <row r="63" spans="2:5" x14ac:dyDescent="0.2">
      <c r="B63" s="2" t="s">
        <v>67</v>
      </c>
      <c r="C63">
        <v>1.267771314857143E-2</v>
      </c>
      <c r="D63">
        <v>2.3401498112999998E-2</v>
      </c>
      <c r="E63">
        <f>Tabla1[[#This Row],[Orchard]]*0.75</f>
        <v>1.755112358475E-2</v>
      </c>
    </row>
    <row r="64" spans="2:5" x14ac:dyDescent="0.2">
      <c r="B64" s="2" t="s">
        <v>68</v>
      </c>
      <c r="C64">
        <v>1.3844529180000002E-2</v>
      </c>
      <c r="D64" t="e">
        <v>#DIV/0!</v>
      </c>
      <c r="E64" t="e">
        <f>Tabla1[[#This Row],[Orchard]]*0.75</f>
        <v>#DIV/0!</v>
      </c>
    </row>
    <row r="65" spans="2:5" x14ac:dyDescent="0.2">
      <c r="B65" s="2" t="s">
        <v>69</v>
      </c>
      <c r="C65">
        <v>1.119127032E-2</v>
      </c>
      <c r="D65" t="e">
        <v>#DIV/0!</v>
      </c>
      <c r="E65" t="e">
        <f>Tabla1[[#This Row],[Orchard]]*0.75</f>
        <v>#DIV/0!</v>
      </c>
    </row>
    <row r="66" spans="2:5" x14ac:dyDescent="0.2">
      <c r="B66" s="2" t="s">
        <v>70</v>
      </c>
      <c r="C66">
        <v>1.1151444600000001E-2</v>
      </c>
      <c r="D66">
        <v>1.8782107237964286E-2</v>
      </c>
      <c r="E66">
        <f>Tabla1[[#This Row],[Orchard]]*0.75</f>
        <v>1.4086580428473215E-2</v>
      </c>
    </row>
    <row r="67" spans="2:5" x14ac:dyDescent="0.2">
      <c r="B67" s="2" t="s">
        <v>71</v>
      </c>
      <c r="C67">
        <v>7.314359454000002E-3</v>
      </c>
      <c r="D67">
        <v>2.1705179507200006E-2</v>
      </c>
      <c r="E67">
        <f>Tabla1[[#This Row],[Orchard]]*0.75</f>
        <v>1.6278884630400003E-2</v>
      </c>
    </row>
    <row r="68" spans="2:5" x14ac:dyDescent="0.2">
      <c r="B68" s="2" t="s">
        <v>72</v>
      </c>
      <c r="C68">
        <v>3.1849473982500001E-2</v>
      </c>
      <c r="D68">
        <v>6.3915562440230791E-2</v>
      </c>
      <c r="E68">
        <f>Tabla1[[#This Row],[Orchard]]*0.75</f>
        <v>4.7936671830173097E-2</v>
      </c>
    </row>
    <row r="69" spans="2:5" x14ac:dyDescent="0.2">
      <c r="B69" s="2" t="s">
        <v>73</v>
      </c>
      <c r="C69">
        <v>5.75009982E-3</v>
      </c>
      <c r="D69">
        <v>1.0335743467428571E-2</v>
      </c>
      <c r="E69">
        <f>Tabla1[[#This Row],[Orchard]]*0.75</f>
        <v>7.7518076005714288E-3</v>
      </c>
    </row>
    <row r="70" spans="2:5" x14ac:dyDescent="0.2">
      <c r="B70" s="2" t="s">
        <v>74</v>
      </c>
      <c r="C70">
        <v>1.920308418E-2</v>
      </c>
      <c r="D70">
        <v>1.4205868969166665E-2</v>
      </c>
      <c r="E70">
        <f>Tabla1[[#This Row],[Orchard]]*0.75</f>
        <v>1.0654401726874999E-2</v>
      </c>
    </row>
    <row r="71" spans="2:5" x14ac:dyDescent="0.2">
      <c r="B71" s="2" t="s">
        <v>75</v>
      </c>
      <c r="C71">
        <v>3.2834585249999999E-2</v>
      </c>
      <c r="D71">
        <v>2.5624089886199998E-2</v>
      </c>
      <c r="E71">
        <f>Tabla1[[#This Row],[Orchard]]*0.75</f>
        <v>1.921806741465E-2</v>
      </c>
    </row>
    <row r="72" spans="2:5" x14ac:dyDescent="0.2">
      <c r="B72" s="2" t="s">
        <v>76</v>
      </c>
      <c r="C72">
        <v>8.1880793999999993E-3</v>
      </c>
      <c r="D72" t="e">
        <v>#DIV/0!</v>
      </c>
      <c r="E72" t="e">
        <f>Tabla1[[#This Row],[Orchard]]*0.75</f>
        <v>#DIV/0!</v>
      </c>
    </row>
    <row r="73" spans="2:5" x14ac:dyDescent="0.2">
      <c r="B73" s="2" t="s">
        <v>77</v>
      </c>
      <c r="C73">
        <v>7.3563895440000001E-3</v>
      </c>
      <c r="D73">
        <v>2.1447097317090907E-2</v>
      </c>
      <c r="E73">
        <f>Tabla1[[#This Row],[Orchard]]*0.75</f>
        <v>1.6085322987818181E-2</v>
      </c>
    </row>
    <row r="74" spans="2:5" x14ac:dyDescent="0.2">
      <c r="B74" s="2" t="s">
        <v>78</v>
      </c>
      <c r="C74">
        <v>5.1464633850000002E-3</v>
      </c>
      <c r="D74">
        <v>1.6167533230875001E-2</v>
      </c>
      <c r="E74">
        <f>Tabla1[[#This Row],[Orchard]]*0.75</f>
        <v>1.2125649923156252E-2</v>
      </c>
    </row>
    <row r="75" spans="2:5" x14ac:dyDescent="0.2">
      <c r="B75" s="2" t="s">
        <v>79</v>
      </c>
      <c r="C75">
        <v>6.6947543280000011E-3</v>
      </c>
      <c r="D75">
        <v>2.1319107475454548E-2</v>
      </c>
      <c r="E75">
        <f>Tabla1[[#This Row],[Orchard]]*0.75</f>
        <v>1.5989330606590912E-2</v>
      </c>
    </row>
    <row r="76" spans="2:5" x14ac:dyDescent="0.2">
      <c r="B76" s="2" t="s">
        <v>80</v>
      </c>
      <c r="C76">
        <v>7.3229807699999993E-3</v>
      </c>
      <c r="D76">
        <v>1.0226236155555556E-2</v>
      </c>
      <c r="E76">
        <f>Tabla1[[#This Row],[Orchard]]*0.75</f>
        <v>7.6696771166666674E-3</v>
      </c>
    </row>
    <row r="77" spans="2:5" x14ac:dyDescent="0.2">
      <c r="B77" s="2" t="s">
        <v>81</v>
      </c>
      <c r="C77">
        <v>2.28609E-2</v>
      </c>
      <c r="D77">
        <v>4.0319494029999993E-2</v>
      </c>
      <c r="E77">
        <f>Tabla1[[#This Row],[Orchard]]*0.75</f>
        <v>3.0239620522499996E-2</v>
      </c>
    </row>
    <row r="78" spans="2:5" x14ac:dyDescent="0.2">
      <c r="B78" s="2" t="s">
        <v>82</v>
      </c>
      <c r="C78">
        <v>2.8465055235000005E-2</v>
      </c>
      <c r="D78">
        <v>1.60821727436E-2</v>
      </c>
      <c r="E78">
        <f>Tabla1[[#This Row],[Orchard]]*0.75</f>
        <v>1.20616295577E-2</v>
      </c>
    </row>
    <row r="79" spans="2:5" x14ac:dyDescent="0.2">
      <c r="B79" s="2" t="s">
        <v>83</v>
      </c>
      <c r="C79">
        <v>8.391188925000001E-3</v>
      </c>
      <c r="D79">
        <v>2.0554933165391306E-2</v>
      </c>
      <c r="E79">
        <f>Tabla1[[#This Row],[Orchard]]*0.75</f>
        <v>1.5416199874043478E-2</v>
      </c>
    </row>
    <row r="80" spans="2:5" x14ac:dyDescent="0.2">
      <c r="B80" s="2" t="s">
        <v>84</v>
      </c>
      <c r="C80">
        <v>9.0655929000000007E-3</v>
      </c>
      <c r="D80">
        <v>6.635880703714285E-3</v>
      </c>
      <c r="E80">
        <f>Tabla1[[#This Row],[Orchard]]*0.75</f>
        <v>4.9769105277857138E-3</v>
      </c>
    </row>
    <row r="81" spans="2:5" x14ac:dyDescent="0.2">
      <c r="B81" s="2" t="s">
        <v>85</v>
      </c>
      <c r="C81">
        <v>4.8600000000000002E-5</v>
      </c>
      <c r="D81">
        <v>9.9653156674285714E-3</v>
      </c>
      <c r="E81">
        <f>Tabla1[[#This Row],[Orchard]]*0.75</f>
        <v>7.4739867505714281E-3</v>
      </c>
    </row>
    <row r="82" spans="2:5" x14ac:dyDescent="0.2">
      <c r="B82" s="2" t="s">
        <v>86</v>
      </c>
      <c r="C82">
        <v>1.3033709999999999E-4</v>
      </c>
      <c r="D82">
        <v>2.6906049625000001E-2</v>
      </c>
      <c r="E82">
        <f>Tabla1[[#This Row],[Orchard]]*0.75</f>
        <v>2.0179537218750002E-2</v>
      </c>
    </row>
    <row r="83" spans="2:5" x14ac:dyDescent="0.2">
      <c r="B83" s="2" t="s">
        <v>87</v>
      </c>
      <c r="C83">
        <v>3.3615000000000003E-5</v>
      </c>
      <c r="D83">
        <v>7.0995190525000003E-3</v>
      </c>
      <c r="E83">
        <f>Tabla1[[#This Row],[Orchard]]*0.75</f>
        <v>5.3246392893750005E-3</v>
      </c>
    </row>
    <row r="84" spans="2:5" x14ac:dyDescent="0.2">
      <c r="B84" s="2" t="s">
        <v>88</v>
      </c>
      <c r="C84">
        <v>1.964898E-4</v>
      </c>
      <c r="D84" t="e">
        <v>#DIV/0!</v>
      </c>
      <c r="E84" t="e">
        <f>Tabla1[[#This Row],[Orchard]]*0.75</f>
        <v>#DIV/0!</v>
      </c>
    </row>
    <row r="85" spans="2:5" x14ac:dyDescent="0.2">
      <c r="B85" s="2" t="s">
        <v>89</v>
      </c>
      <c r="C85">
        <v>1.6200000000000001E-5</v>
      </c>
      <c r="D85">
        <v>3.4562450342833333E-2</v>
      </c>
      <c r="E85">
        <f>Tabla1[[#This Row],[Orchard]]*0.75</f>
        <v>2.5921837757124998E-2</v>
      </c>
    </row>
    <row r="86" spans="2:5" x14ac:dyDescent="0.2">
      <c r="B86" s="2" t="s">
        <v>90</v>
      </c>
      <c r="C86">
        <v>6.4800000000000014E-4</v>
      </c>
      <c r="D86" t="e">
        <v>#DIV/0!</v>
      </c>
      <c r="E86" t="e">
        <f>Tabla1[[#This Row],[Orchard]]*0.75</f>
        <v>#DIV/0!</v>
      </c>
    </row>
    <row r="87" spans="2:5" x14ac:dyDescent="0.2">
      <c r="B87" s="2" t="s">
        <v>91</v>
      </c>
      <c r="C87">
        <v>1.9979945999999999E-4</v>
      </c>
      <c r="D87">
        <v>2.1461888463000001E-2</v>
      </c>
      <c r="E87">
        <f>Tabla1[[#This Row],[Orchard]]*0.75</f>
        <v>1.6096416347250002E-2</v>
      </c>
    </row>
    <row r="88" spans="2:5" x14ac:dyDescent="0.2">
      <c r="B88" s="2" t="s">
        <v>92</v>
      </c>
      <c r="C88">
        <v>5.4269190000000008E-4</v>
      </c>
      <c r="D88">
        <v>1.0658942368250001E-2</v>
      </c>
      <c r="E88">
        <f>Tabla1[[#This Row],[Orchard]]*0.75</f>
        <v>7.9942067761874999E-3</v>
      </c>
    </row>
    <row r="89" spans="2:5" x14ac:dyDescent="0.2">
      <c r="B89" s="2" t="s">
        <v>93</v>
      </c>
      <c r="C89">
        <v>3.4830000000000001E-4</v>
      </c>
      <c r="D89">
        <v>7.4617464240000009E-3</v>
      </c>
      <c r="E89">
        <f>Tabla1[[#This Row],[Orchard]]*0.75</f>
        <v>5.5963098180000009E-3</v>
      </c>
    </row>
    <row r="90" spans="2:5" x14ac:dyDescent="0.2">
      <c r="B90" s="2" t="s">
        <v>94</v>
      </c>
      <c r="C90">
        <v>1.1016000000000001E-3</v>
      </c>
      <c r="D90">
        <v>2.3597869006875001E-2</v>
      </c>
      <c r="E90">
        <f>Tabla1[[#This Row],[Orchard]]*0.75</f>
        <v>1.7698401755156253E-2</v>
      </c>
    </row>
    <row r="91" spans="2:5" x14ac:dyDescent="0.2">
      <c r="B91" s="2" t="s">
        <v>95</v>
      </c>
      <c r="C91">
        <v>3.5640000000000004E-4</v>
      </c>
      <c r="D91">
        <v>1.0798987855285715E-2</v>
      </c>
      <c r="E91">
        <f>Tabla1[[#This Row],[Orchard]]*0.75</f>
        <v>8.0992408914642867E-3</v>
      </c>
    </row>
    <row r="92" spans="2:5" x14ac:dyDescent="0.2">
      <c r="B92" s="2" t="s">
        <v>96</v>
      </c>
      <c r="C92">
        <v>8.9100000000000008E-4</v>
      </c>
      <c r="D92">
        <v>1.1847653117600001E-2</v>
      </c>
      <c r="E92">
        <f>Tabla1[[#This Row],[Orchard]]*0.75</f>
        <v>8.8857398382000009E-3</v>
      </c>
    </row>
    <row r="93" spans="2:5" x14ac:dyDescent="0.2">
      <c r="B93" s="2" t="s">
        <v>97</v>
      </c>
      <c r="C93">
        <v>4.6980000000000004E-4</v>
      </c>
      <c r="D93">
        <v>1.0982E-2</v>
      </c>
      <c r="E93">
        <f>Tabla1[[#This Row],[Orchard]]*0.75</f>
        <v>8.2365000000000008E-3</v>
      </c>
    </row>
    <row r="94" spans="2:5" x14ac:dyDescent="0.2">
      <c r="B94" s="2" t="s">
        <v>98</v>
      </c>
      <c r="C94">
        <v>8.1000000000000017E-5</v>
      </c>
      <c r="D94" t="e">
        <v>#DIV/0!</v>
      </c>
      <c r="E94" t="e">
        <f>Tabla1[[#This Row],[Orchard]]*0.75</f>
        <v>#DIV/0!</v>
      </c>
    </row>
    <row r="95" spans="2:5" x14ac:dyDescent="0.2">
      <c r="B95" s="2" t="s">
        <v>99</v>
      </c>
      <c r="C95">
        <v>8.8686899999999979E-6</v>
      </c>
      <c r="D95">
        <v>7.3213333333333333E-3</v>
      </c>
      <c r="E95">
        <f>Tabla1[[#This Row],[Orchard]]*0.75</f>
        <v>5.4910000000000002E-3</v>
      </c>
    </row>
    <row r="96" spans="2:5" x14ac:dyDescent="0.2">
      <c r="B96" s="2" t="s">
        <v>100</v>
      </c>
      <c r="C96">
        <v>8.1000000000000004E-6</v>
      </c>
      <c r="D96">
        <v>9.3048383231999991E-3</v>
      </c>
      <c r="E96">
        <f>Tabla1[[#This Row],[Orchard]]*0.75</f>
        <v>6.9786287423999997E-3</v>
      </c>
    </row>
    <row r="97" spans="2:5" x14ac:dyDescent="0.2">
      <c r="B97" s="2" t="s">
        <v>101</v>
      </c>
      <c r="C97">
        <v>1.4904E-3</v>
      </c>
      <c r="D97">
        <v>7.7585338846666669E-3</v>
      </c>
      <c r="E97">
        <f>Tabla1[[#This Row],[Orchard]]*0.75</f>
        <v>5.8189004135E-3</v>
      </c>
    </row>
    <row r="98" spans="2:5" x14ac:dyDescent="0.2">
      <c r="B98" s="2" t="s">
        <v>102</v>
      </c>
      <c r="C98">
        <v>1.6200000000000001E-5</v>
      </c>
      <c r="D98">
        <v>1.1304999999999999E-2</v>
      </c>
      <c r="E98">
        <f>Tabla1[[#This Row],[Orchard]]*0.75</f>
        <v>8.4787500000000002E-3</v>
      </c>
    </row>
    <row r="99" spans="2:5" x14ac:dyDescent="0.2">
      <c r="B99" s="2" t="s">
        <v>103</v>
      </c>
      <c r="C99">
        <v>-4.5229266000000002E-3</v>
      </c>
      <c r="D99" t="e">
        <v>#DIV/0!</v>
      </c>
      <c r="E99" t="e">
        <f>Tabla1[[#This Row],[Orchard]]*0.75</f>
        <v>#DIV/0!</v>
      </c>
    </row>
    <row r="100" spans="2:5" x14ac:dyDescent="0.2">
      <c r="B100" s="2"/>
    </row>
    <row r="101" spans="2:5" x14ac:dyDescent="0.2">
      <c r="B101" s="2"/>
    </row>
    <row r="102" spans="2:5" x14ac:dyDescent="0.2">
      <c r="B10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Zepeda Ibarra</dc:creator>
  <cp:lastModifiedBy>Allan Zepeda Ibarra</cp:lastModifiedBy>
  <dcterms:created xsi:type="dcterms:W3CDTF">2022-04-08T19:23:04Z</dcterms:created>
  <dcterms:modified xsi:type="dcterms:W3CDTF">2022-04-08T20:17:22Z</dcterms:modified>
</cp:coreProperties>
</file>