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filterPrivacy="1" codeName="ThisWorkbook"/>
  <xr:revisionPtr revIDLastSave="0" documentId="8_{AF33898F-CF0B-724B-B3EE-A75A555217E0}" xr6:coauthVersionLast="47" xr6:coauthVersionMax="47" xr10:uidLastSave="{00000000-0000-0000-0000-000000000000}"/>
  <bookViews>
    <workbookView xWindow="28800" yWindow="-6540" windowWidth="37200" windowHeight="211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1" i="11" s="1"/>
  <c r="F21" i="11" s="1"/>
  <c r="E22" i="11" s="1"/>
  <c r="F22" i="11" l="1"/>
  <c r="H22" i="11" s="1"/>
  <c r="E23" i="11"/>
  <c r="F9" i="11"/>
  <c r="E10" i="11" s="1"/>
  <c r="I5" i="11"/>
  <c r="H33" i="11"/>
  <c r="H32" i="11"/>
  <c r="H31" i="11"/>
  <c r="H30" i="11"/>
  <c r="H29" i="11"/>
  <c r="H28" i="11"/>
  <c r="H26" i="11"/>
  <c r="H21" i="11"/>
  <c r="H20" i="11"/>
  <c r="H14" i="11"/>
  <c r="H8" i="11"/>
  <c r="H9" i="11" l="1"/>
  <c r="F23" i="11"/>
  <c r="E25" i="11"/>
  <c r="F10" i="11"/>
  <c r="E11" i="11" s="1"/>
  <c r="E13" i="11"/>
  <c r="E15" i="11" s="1"/>
  <c r="E16" i="11" s="1"/>
  <c r="I6" i="11"/>
  <c r="H27" i="11" l="1"/>
  <c r="F25" i="11"/>
  <c r="H25" i="11" s="1"/>
  <c r="H10" i="11"/>
  <c r="E24" i="11"/>
  <c r="H23" i="11"/>
  <c r="F16" i="11"/>
  <c r="F15" i="11"/>
  <c r="H15" i="11" s="1"/>
  <c r="F13" i="11"/>
  <c r="H13" i="11" s="1"/>
  <c r="F11" i="11"/>
  <c r="E12" i="11" s="1"/>
  <c r="J5" i="11"/>
  <c r="K5" i="11" s="1"/>
  <c r="L5" i="11" s="1"/>
  <c r="M5" i="11" s="1"/>
  <c r="N5" i="11" s="1"/>
  <c r="O5" i="11" s="1"/>
  <c r="P5" i="11" s="1"/>
  <c r="I4" i="11"/>
  <c r="F24" i="11" l="1"/>
  <c r="H24" i="11" s="1"/>
  <c r="H16" i="11"/>
  <c r="E17" i="11"/>
  <c r="E18" i="11" s="1"/>
  <c r="E19" i="11" s="1"/>
  <c r="H11" i="11"/>
  <c r="F12" i="11"/>
  <c r="H12" i="11" s="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<sst xmlns="http://schemas.openxmlformats.org/spreadsheetml/2006/main" count="79" uniqueCount="52">
  <si>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</si>
  <si>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</si>
  <si>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</si>
  <si>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</si>
  <si>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</si>
  <si>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</si>
  <si>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</si>
  <si>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</si>
  <si>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</si>
  <si>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</si>
  <si>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</si>
  <si>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</si>
  <si>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</si>
  <si>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</si>
  <si>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</si>
  <si>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Phase 1 Title</t>
  </si>
  <si>
    <t>Task 1</t>
  </si>
  <si>
    <t>Task 2</t>
  </si>
  <si>
    <t>Task 3</t>
  </si>
  <si>
    <t>Task 4</t>
  </si>
  <si>
    <t>Task 5</t>
  </si>
  <si>
    <t>Phase 2 Title</t>
  </si>
  <si>
    <t>Phase 3 Title</t>
  </si>
  <si>
    <t>Phase 4 Title</t>
  </si>
  <si>
    <t>Insert new rows ABOVE this one</t>
  </si>
  <si>
    <t>Project Start:</t>
  </si>
  <si>
    <t>Display Week:</t>
  </si>
  <si>
    <t>ASSIGNED
TO</t>
  </si>
  <si>
    <t>Name</t>
  </si>
  <si>
    <t>PROGRESS</t>
  </si>
  <si>
    <t>START</t>
  </si>
  <si>
    <t>date</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</si>
  <si>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</si>
  <si>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</si>
  <si>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</si>
  <si>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</si>
  <si>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</si>
  <si>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</si>
  <si>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</si>
  <si>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</si>
  <si>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</si>
  <si>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</si>
  <si>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</si>
  <si>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</si>
  <si>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</si>
  <si>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</si>
  <si>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</si>
  <si>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</si>
  <si>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</si>
  <si>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Causeway Coast &amp; Glens Interactive Web Mapping (GIS)</t>
  </si>
  <si>
    <t>The Queen's University Belfast</t>
  </si>
  <si>
    <t>Markus Condren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</si>
</sst>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ddd\,\ dd/mm/yyyy"/>
    <numFmt numFmtId="167" formatCode="d/m/yy;@"/>
    <numFmt numFmtId="168" formatCode="d"/>
    <numFmt numFmtId="169" formatCode="d\ mmm\ yyyy"/>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6"/>
      <color theme="1" tint="0.34998626667073579"/>
      <name val="Calibri (Headings)"/>
    </font>
    <font>
      <b/>
      <sz val="9"/>
      <name val="Calibri (Body)"/>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4"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5" fillId="0" borderId="0" applyNumberFormat="0" applyFill="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0" applyNumberFormat="0" applyBorder="0" applyAlignment="0" applyProtection="0"/>
    <xf numFmtId="0" fontId="29" fillId="17" borderId="11" applyNumberFormat="0" applyAlignment="0" applyProtection="0"/>
    <xf numFmtId="0" fontId="30" fillId="18" borderId="12" applyNumberFormat="0" applyAlignment="0" applyProtection="0"/>
    <xf numFmtId="0" fontId="31" fillId="18" borderId="11" applyNumberFormat="0" applyAlignment="0" applyProtection="0"/>
    <xf numFmtId="0" fontId="32" fillId="0" borderId="13" applyNumberFormat="0" applyFill="0" applyAlignment="0" applyProtection="0"/>
    <xf numFmtId="0" fontId="33" fillId="19" borderId="14" applyNumberFormat="0" applyAlignment="0" applyProtection="0"/>
    <xf numFmtId="0" fontId="34" fillId="0" borderId="0" applyNumberFormat="0" applyFill="0" applyBorder="0" applyAlignment="0" applyProtection="0"/>
    <xf numFmtId="0" fontId="9" fillId="20" borderId="15" applyNumberFormat="0" applyFont="0" applyAlignment="0" applyProtection="0"/>
    <xf numFmtId="0" fontId="35"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36" fillId="0" borderId="0" xfId="5" applyFont="1" applyAlignment="1">
      <alignment horizontal="left"/>
    </xf>
    <xf numFmtId="0" fontId="37" fillId="0" borderId="0" xfId="0" applyFont="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B3" sqref="B3"/>
    </sheetView>
  </sheetViews>
  <sheetFormatPr baseColWidth="10" defaultColWidth="8.83203125" defaultRowHeight="30" customHeight="1" x14ac:dyDescent="0.2"/>
  <cols>
    <col min="1" max="1" width="2.6640625" style="45"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46" t="s">
        <v>0</v>
      </c>
      <c r="B1" s="92" t="s">
        <v>49</v>
      </c>
      <c r="C1" s="1"/>
      <c r="D1" s="2"/>
      <c r="E1" s="4"/>
      <c r="F1" s="34"/>
      <c r="H1" s="2"/>
      <c r="I1" s="93" t="s">
        <v>34</v>
      </c>
    </row>
    <row r="2" spans="1:64" ht="30" customHeight="1" x14ac:dyDescent="0.25">
      <c r="A2" s="45" t="s">
        <v>1</v>
      </c>
      <c r="B2" s="49" t="s">
        <v>50</v>
      </c>
      <c r="I2" s="66" t="s">
        <v>35</v>
      </c>
    </row>
    <row r="3" spans="1:64" ht="30" customHeight="1" x14ac:dyDescent="0.2">
      <c r="A3" s="45" t="s">
        <v>2</v>
      </c>
      <c r="B3" s="50" t="s">
        <v>51</v>
      </c>
      <c r="C3" s="90" t="s">
        <v>25</v>
      </c>
      <c r="D3" s="91"/>
      <c r="E3" s="89">
        <f ca="1">TODAY()</f>
        <v>44696</v>
      </c>
      <c r="F3" s="89"/>
    </row>
    <row r="4" spans="1:64" ht="30" customHeight="1" x14ac:dyDescent="0.2">
      <c r="A4" s="46" t="s">
        <v>3</v>
      </c>
      <c r="C4" s="90" t="s">
        <v>26</v>
      </c>
      <c r="D4" s="91"/>
      <c r="E4" s="7">
        <v>1</v>
      </c>
      <c r="I4" s="86">
        <f ca="1">I5</f>
        <v>44697</v>
      </c>
      <c r="J4" s="87"/>
      <c r="K4" s="87"/>
      <c r="L4" s="87"/>
      <c r="M4" s="87"/>
      <c r="N4" s="87"/>
      <c r="O4" s="88"/>
      <c r="P4" s="86">
        <f ca="1">P5</f>
        <v>44704</v>
      </c>
      <c r="Q4" s="87"/>
      <c r="R4" s="87"/>
      <c r="S4" s="87"/>
      <c r="T4" s="87"/>
      <c r="U4" s="87"/>
      <c r="V4" s="88"/>
      <c r="W4" s="86">
        <f ca="1">W5</f>
        <v>44711</v>
      </c>
      <c r="X4" s="87"/>
      <c r="Y4" s="87"/>
      <c r="Z4" s="87"/>
      <c r="AA4" s="87"/>
      <c r="AB4" s="87"/>
      <c r="AC4" s="88"/>
      <c r="AD4" s="86">
        <f ca="1">AD5</f>
        <v>44718</v>
      </c>
      <c r="AE4" s="87"/>
      <c r="AF4" s="87"/>
      <c r="AG4" s="87"/>
      <c r="AH4" s="87"/>
      <c r="AI4" s="87"/>
      <c r="AJ4" s="88"/>
      <c r="AK4" s="86">
        <f ca="1">AK5</f>
        <v>44725</v>
      </c>
      <c r="AL4" s="87"/>
      <c r="AM4" s="87"/>
      <c r="AN4" s="87"/>
      <c r="AO4" s="87"/>
      <c r="AP4" s="87"/>
      <c r="AQ4" s="88"/>
      <c r="AR4" s="86">
        <f ca="1">AR5</f>
        <v>44732</v>
      </c>
      <c r="AS4" s="87"/>
      <c r="AT4" s="87"/>
      <c r="AU4" s="87"/>
      <c r="AV4" s="87"/>
      <c r="AW4" s="87"/>
      <c r="AX4" s="88"/>
      <c r="AY4" s="86">
        <f ca="1">AY5</f>
        <v>44739</v>
      </c>
      <c r="AZ4" s="87"/>
      <c r="BA4" s="87"/>
      <c r="BB4" s="87"/>
      <c r="BC4" s="87"/>
      <c r="BD4" s="87"/>
      <c r="BE4" s="88"/>
      <c r="BF4" s="86">
        <f ca="1">BF5</f>
        <v>44746</v>
      </c>
      <c r="BG4" s="87"/>
      <c r="BH4" s="87"/>
      <c r="BI4" s="87"/>
      <c r="BJ4" s="87"/>
      <c r="BK4" s="87"/>
      <c r="BL4" s="88"/>
    </row>
    <row r="5" spans="1:64" ht="15" customHeight="1" x14ac:dyDescent="0.2">
      <c r="A5" s="46" t="s">
        <v>4</v>
      </c>
      <c r="B5" s="65"/>
      <c r="C5" s="65"/>
      <c r="D5" s="65"/>
      <c r="E5" s="65"/>
      <c r="F5" s="65"/>
      <c r="G5" s="65"/>
      <c r="I5" s="83">
        <f ca="1">Project_Start-WEEKDAY(Project_Start,1)+2+7*(Display_Week-1)</f>
        <v>44697</v>
      </c>
      <c r="J5" s="84">
        <f ca="1">I5+1</f>
        <v>44698</v>
      </c>
      <c r="K5" s="84">
        <f t="shared" ref="K5:AX5" ca="1" si="0">J5+1</f>
        <v>44699</v>
      </c>
      <c r="L5" s="84">
        <f t="shared" ca="1" si="0"/>
        <v>44700</v>
      </c>
      <c r="M5" s="84">
        <f t="shared" ca="1" si="0"/>
        <v>44701</v>
      </c>
      <c r="N5" s="84">
        <f t="shared" ca="1" si="0"/>
        <v>44702</v>
      </c>
      <c r="O5" s="85">
        <f t="shared" ca="1" si="0"/>
        <v>44703</v>
      </c>
      <c r="P5" s="83">
        <f ca="1">O5+1</f>
        <v>44704</v>
      </c>
      <c r="Q5" s="84">
        <f ca="1">P5+1</f>
        <v>44705</v>
      </c>
      <c r="R5" s="84">
        <f t="shared" ca="1" si="0"/>
        <v>44706</v>
      </c>
      <c r="S5" s="84">
        <f t="shared" ca="1" si="0"/>
        <v>44707</v>
      </c>
      <c r="T5" s="84">
        <f t="shared" ca="1" si="0"/>
        <v>44708</v>
      </c>
      <c r="U5" s="84">
        <f t="shared" ca="1" si="0"/>
        <v>44709</v>
      </c>
      <c r="V5" s="85">
        <f t="shared" ca="1" si="0"/>
        <v>44710</v>
      </c>
      <c r="W5" s="83">
        <f ca="1">V5+1</f>
        <v>44711</v>
      </c>
      <c r="X5" s="84">
        <f ca="1">W5+1</f>
        <v>44712</v>
      </c>
      <c r="Y5" s="84">
        <f t="shared" ca="1" si="0"/>
        <v>44713</v>
      </c>
      <c r="Z5" s="84">
        <f t="shared" ca="1" si="0"/>
        <v>44714</v>
      </c>
      <c r="AA5" s="84">
        <f t="shared" ca="1" si="0"/>
        <v>44715</v>
      </c>
      <c r="AB5" s="84">
        <f t="shared" ca="1" si="0"/>
        <v>44716</v>
      </c>
      <c r="AC5" s="85">
        <f t="shared" ca="1" si="0"/>
        <v>44717</v>
      </c>
      <c r="AD5" s="83">
        <f ca="1">AC5+1</f>
        <v>44718</v>
      </c>
      <c r="AE5" s="84">
        <f ca="1">AD5+1</f>
        <v>44719</v>
      </c>
      <c r="AF5" s="84">
        <f t="shared" ca="1" si="0"/>
        <v>44720</v>
      </c>
      <c r="AG5" s="84">
        <f t="shared" ca="1" si="0"/>
        <v>44721</v>
      </c>
      <c r="AH5" s="84">
        <f t="shared" ca="1" si="0"/>
        <v>44722</v>
      </c>
      <c r="AI5" s="84">
        <f t="shared" ca="1" si="0"/>
        <v>44723</v>
      </c>
      <c r="AJ5" s="85">
        <f t="shared" ca="1" si="0"/>
        <v>44724</v>
      </c>
      <c r="AK5" s="83">
        <f ca="1">AJ5+1</f>
        <v>44725</v>
      </c>
      <c r="AL5" s="84">
        <f ca="1">AK5+1</f>
        <v>44726</v>
      </c>
      <c r="AM5" s="84">
        <f t="shared" ca="1" si="0"/>
        <v>44727</v>
      </c>
      <c r="AN5" s="84">
        <f t="shared" ca="1" si="0"/>
        <v>44728</v>
      </c>
      <c r="AO5" s="84">
        <f t="shared" ca="1" si="0"/>
        <v>44729</v>
      </c>
      <c r="AP5" s="84">
        <f t="shared" ca="1" si="0"/>
        <v>44730</v>
      </c>
      <c r="AQ5" s="85">
        <f t="shared" ca="1" si="0"/>
        <v>44731</v>
      </c>
      <c r="AR5" s="83">
        <f ca="1">AQ5+1</f>
        <v>44732</v>
      </c>
      <c r="AS5" s="84">
        <f ca="1">AR5+1</f>
        <v>44733</v>
      </c>
      <c r="AT5" s="84">
        <f t="shared" ca="1" si="0"/>
        <v>44734</v>
      </c>
      <c r="AU5" s="84">
        <f t="shared" ca="1" si="0"/>
        <v>44735</v>
      </c>
      <c r="AV5" s="84">
        <f t="shared" ca="1" si="0"/>
        <v>44736</v>
      </c>
      <c r="AW5" s="84">
        <f t="shared" ca="1" si="0"/>
        <v>44737</v>
      </c>
      <c r="AX5" s="85">
        <f t="shared" ca="1" si="0"/>
        <v>44738</v>
      </c>
      <c r="AY5" s="83">
        <f ca="1">AX5+1</f>
        <v>44739</v>
      </c>
      <c r="AZ5" s="84">
        <f ca="1">AY5+1</f>
        <v>44740</v>
      </c>
      <c r="BA5" s="84">
        <f t="shared" ref="BA5:BE5" ca="1" si="1">AZ5+1</f>
        <v>44741</v>
      </c>
      <c r="BB5" s="84">
        <f t="shared" ca="1" si="1"/>
        <v>44742</v>
      </c>
      <c r="BC5" s="84">
        <f t="shared" ca="1" si="1"/>
        <v>44743</v>
      </c>
      <c r="BD5" s="84">
        <f t="shared" ca="1" si="1"/>
        <v>44744</v>
      </c>
      <c r="BE5" s="85">
        <f t="shared" ca="1" si="1"/>
        <v>44745</v>
      </c>
      <c r="BF5" s="83">
        <f ca="1">BE5+1</f>
        <v>44746</v>
      </c>
      <c r="BG5" s="84">
        <f ca="1">BF5+1</f>
        <v>44747</v>
      </c>
      <c r="BH5" s="84">
        <f t="shared" ref="BH5:BL5" ca="1" si="2">BG5+1</f>
        <v>44748</v>
      </c>
      <c r="BI5" s="84">
        <f t="shared" ca="1" si="2"/>
        <v>44749</v>
      </c>
      <c r="BJ5" s="84">
        <f t="shared" ca="1" si="2"/>
        <v>44750</v>
      </c>
      <c r="BK5" s="84">
        <f t="shared" ca="1" si="2"/>
        <v>44751</v>
      </c>
      <c r="BL5" s="85">
        <f t="shared" ca="1" si="2"/>
        <v>44752</v>
      </c>
    </row>
    <row r="6" spans="1:64" ht="30" customHeight="1" thickBot="1" x14ac:dyDescent="0.25">
      <c r="A6" s="46" t="s">
        <v>5</v>
      </c>
      <c r="B6" s="8" t="s">
        <v>14</v>
      </c>
      <c r="C6" s="9" t="s">
        <v>27</v>
      </c>
      <c r="D6" s="9" t="s">
        <v>29</v>
      </c>
      <c r="E6" s="9" t="s">
        <v>30</v>
      </c>
      <c r="F6" s="9" t="s">
        <v>32</v>
      </c>
      <c r="G6" s="9"/>
      <c r="H6" s="9" t="s">
        <v>33</v>
      </c>
      <c r="I6" s="10" t="str">
        <f t="shared" ref="I6" ca="1" si="3">LEFT(TEXT(I5,"ddd"),1)</f>
        <v>M</v>
      </c>
      <c r="J6" s="10" t="str">
        <f t="shared" ref="J6:AR6" ca="1" si="4">LEFT(TEXT(J5,"ddd"),1)</f>
        <v>T</v>
      </c>
      <c r="K6" s="10" t="str">
        <f t="shared" ca="1" si="4"/>
        <v>W</v>
      </c>
      <c r="L6" s="10" t="str">
        <f t="shared" ca="1" si="4"/>
        <v>T</v>
      </c>
      <c r="M6" s="10" t="str">
        <f t="shared" ca="1" si="4"/>
        <v>F</v>
      </c>
      <c r="N6" s="10" t="str">
        <f t="shared" ca="1" si="4"/>
        <v>S</v>
      </c>
      <c r="O6" s="10" t="str">
        <f t="shared" ca="1" si="4"/>
        <v>S</v>
      </c>
      <c r="P6" s="10" t="str">
        <f t="shared" ca="1" si="4"/>
        <v>M</v>
      </c>
      <c r="Q6" s="10" t="str">
        <f t="shared" ca="1" si="4"/>
        <v>T</v>
      </c>
      <c r="R6" s="10" t="str">
        <f t="shared" ca="1" si="4"/>
        <v>W</v>
      </c>
      <c r="S6" s="10" t="str">
        <f t="shared" ca="1" si="4"/>
        <v>T</v>
      </c>
      <c r="T6" s="10" t="str">
        <f t="shared" ca="1" si="4"/>
        <v>F</v>
      </c>
      <c r="U6" s="10" t="str">
        <f t="shared" ca="1" si="4"/>
        <v>S</v>
      </c>
      <c r="V6" s="10" t="str">
        <f t="shared" ca="1" si="4"/>
        <v>S</v>
      </c>
      <c r="W6" s="10" t="str">
        <f t="shared" ca="1" si="4"/>
        <v>M</v>
      </c>
      <c r="X6" s="10" t="str">
        <f t="shared" ca="1" si="4"/>
        <v>T</v>
      </c>
      <c r="Y6" s="10" t="str">
        <f t="shared" ca="1" si="4"/>
        <v>W</v>
      </c>
      <c r="Z6" s="10" t="str">
        <f t="shared" ca="1" si="4"/>
        <v>T</v>
      </c>
      <c r="AA6" s="10" t="str">
        <f t="shared" ca="1" si="4"/>
        <v>F</v>
      </c>
      <c r="AB6" s="10" t="str">
        <f t="shared" ca="1" si="4"/>
        <v>S</v>
      </c>
      <c r="AC6" s="10" t="str">
        <f t="shared" ca="1" si="4"/>
        <v>S</v>
      </c>
      <c r="AD6" s="10" t="str">
        <f t="shared" ca="1" si="4"/>
        <v>M</v>
      </c>
      <c r="AE6" s="10" t="str">
        <f t="shared" ca="1" si="4"/>
        <v>T</v>
      </c>
      <c r="AF6" s="10" t="str">
        <f t="shared" ca="1" si="4"/>
        <v>W</v>
      </c>
      <c r="AG6" s="10" t="str">
        <f t="shared" ca="1" si="4"/>
        <v>T</v>
      </c>
      <c r="AH6" s="10" t="str">
        <f t="shared" ca="1" si="4"/>
        <v>F</v>
      </c>
      <c r="AI6" s="10" t="str">
        <f t="shared" ca="1" si="4"/>
        <v>S</v>
      </c>
      <c r="AJ6" s="10" t="str">
        <f t="shared" ca="1" si="4"/>
        <v>S</v>
      </c>
      <c r="AK6" s="10" t="str">
        <f t="shared" ca="1" si="4"/>
        <v>M</v>
      </c>
      <c r="AL6" s="10" t="str">
        <f t="shared" ca="1" si="4"/>
        <v>T</v>
      </c>
      <c r="AM6" s="10" t="str">
        <f t="shared" ca="1" si="4"/>
        <v>W</v>
      </c>
      <c r="AN6" s="10" t="str">
        <f t="shared" ca="1" si="4"/>
        <v>T</v>
      </c>
      <c r="AO6" s="10" t="str">
        <f t="shared" ca="1" si="4"/>
        <v>F</v>
      </c>
      <c r="AP6" s="10" t="str">
        <f t="shared" ca="1" si="4"/>
        <v>S</v>
      </c>
      <c r="AQ6" s="10" t="str">
        <f t="shared" ca="1" si="4"/>
        <v>S</v>
      </c>
      <c r="AR6" s="10" t="str">
        <f t="shared" ca="1" si="4"/>
        <v>M</v>
      </c>
      <c r="AS6" s="10" t="str">
        <f t="shared" ref="AS6:BL6" ca="1" si="5">LEFT(TEXT(AS5,"ddd"),1)</f>
        <v>T</v>
      </c>
      <c r="AT6" s="10" t="str">
        <f t="shared" ca="1" si="5"/>
        <v>W</v>
      </c>
      <c r="AU6" s="10" t="str">
        <f t="shared" ca="1" si="5"/>
        <v>T</v>
      </c>
      <c r="AV6" s="10" t="str">
        <f t="shared" ca="1" si="5"/>
        <v>F</v>
      </c>
      <c r="AW6" s="10" t="str">
        <f t="shared" ca="1" si="5"/>
        <v>S</v>
      </c>
      <c r="AX6" s="10" t="str">
        <f t="shared" ca="1" si="5"/>
        <v>S</v>
      </c>
      <c r="AY6" s="10" t="str">
        <f t="shared" ca="1" si="5"/>
        <v>M</v>
      </c>
      <c r="AZ6" s="10" t="str">
        <f t="shared" ca="1" si="5"/>
        <v>T</v>
      </c>
      <c r="BA6" s="10" t="str">
        <f t="shared" ca="1" si="5"/>
        <v>W</v>
      </c>
      <c r="BB6" s="10" t="str">
        <f t="shared" ca="1" si="5"/>
        <v>T</v>
      </c>
      <c r="BC6" s="10" t="str">
        <f t="shared" ca="1" si="5"/>
        <v>F</v>
      </c>
      <c r="BD6" s="10" t="str">
        <f t="shared" ca="1" si="5"/>
        <v>S</v>
      </c>
      <c r="BE6" s="10" t="str">
        <f t="shared" ca="1" si="5"/>
        <v>S</v>
      </c>
      <c r="BF6" s="10" t="str">
        <f t="shared" ca="1" si="5"/>
        <v>M</v>
      </c>
      <c r="BG6" s="10" t="str">
        <f t="shared" ca="1" si="5"/>
        <v>T</v>
      </c>
      <c r="BH6" s="10" t="str">
        <f t="shared" ca="1" si="5"/>
        <v>W</v>
      </c>
      <c r="BI6" s="10" t="str">
        <f t="shared" ca="1" si="5"/>
        <v>T</v>
      </c>
      <c r="BJ6" s="10" t="str">
        <f t="shared" ca="1" si="5"/>
        <v>F</v>
      </c>
      <c r="BK6" s="10" t="str">
        <f t="shared" ca="1" si="5"/>
        <v>S</v>
      </c>
      <c r="BL6" s="10" t="str">
        <f t="shared" ca="1" si="5"/>
        <v>S</v>
      </c>
    </row>
    <row r="7" spans="1:64" ht="30" hidden="1" customHeight="1" thickBot="1" x14ac:dyDescent="0.2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25">
      <c r="A8" s="46" t="s">
        <v>7</v>
      </c>
      <c r="B8" s="15" t="s">
        <v>15</v>
      </c>
      <c r="C8" s="51"/>
      <c r="D8" s="16"/>
      <c r="E8" s="68"/>
      <c r="F8" s="69"/>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25">
      <c r="A9" s="46" t="s">
        <v>8</v>
      </c>
      <c r="B9" s="60" t="s">
        <v>16</v>
      </c>
      <c r="C9" s="52" t="s">
        <v>28</v>
      </c>
      <c r="D9" s="17">
        <v>0.5</v>
      </c>
      <c r="E9" s="70">
        <f ca="1">Project_Start</f>
        <v>44696</v>
      </c>
      <c r="F9" s="70">
        <f ca="1">E9+3</f>
        <v>44699</v>
      </c>
      <c r="G9" s="14"/>
      <c r="H9" s="14">
        <f t="shared" ca="1" si="6"/>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25">
      <c r="A10" s="46" t="s">
        <v>9</v>
      </c>
      <c r="B10" s="60" t="s">
        <v>17</v>
      </c>
      <c r="C10" s="52"/>
      <c r="D10" s="17">
        <v>0.6</v>
      </c>
      <c r="E10" s="70">
        <f ca="1">F9</f>
        <v>44699</v>
      </c>
      <c r="F10" s="70">
        <f ca="1">E10+2</f>
        <v>44701</v>
      </c>
      <c r="G10" s="14"/>
      <c r="H10" s="14">
        <f t="shared" ca="1"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25">
      <c r="A11" s="45"/>
      <c r="B11" s="60" t="s">
        <v>18</v>
      </c>
      <c r="C11" s="52"/>
      <c r="D11" s="17">
        <v>0.5</v>
      </c>
      <c r="E11" s="70">
        <f ca="1">F10</f>
        <v>44701</v>
      </c>
      <c r="F11" s="70">
        <f ca="1">E11+4</f>
        <v>44705</v>
      </c>
      <c r="G11" s="14"/>
      <c r="H11" s="14">
        <f t="shared" ca="1" si="6"/>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25">
      <c r="A12" s="45"/>
      <c r="B12" s="60" t="s">
        <v>19</v>
      </c>
      <c r="C12" s="52"/>
      <c r="D12" s="17">
        <v>0.25</v>
      </c>
      <c r="E12" s="70">
        <f ca="1">F11</f>
        <v>44705</v>
      </c>
      <c r="F12" s="70">
        <f ca="1">E12+5</f>
        <v>44710</v>
      </c>
      <c r="G12" s="14"/>
      <c r="H12" s="14">
        <f t="shared" ca="1" si="6"/>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25">
      <c r="A13" s="45"/>
      <c r="B13" s="60" t="s">
        <v>20</v>
      </c>
      <c r="C13" s="52"/>
      <c r="D13" s="17"/>
      <c r="E13" s="70">
        <f ca="1">E10+1</f>
        <v>44700</v>
      </c>
      <c r="F13" s="70">
        <f ca="1">E13+2</f>
        <v>44702</v>
      </c>
      <c r="G13" s="14"/>
      <c r="H13" s="14">
        <f t="shared" ca="1" si="6"/>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25">
      <c r="A14" s="46" t="s">
        <v>10</v>
      </c>
      <c r="B14" s="18" t="s">
        <v>21</v>
      </c>
      <c r="C14" s="53"/>
      <c r="D14" s="19"/>
      <c r="E14" s="71"/>
      <c r="F14" s="72"/>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25">
      <c r="A15" s="46"/>
      <c r="B15" s="61" t="s">
        <v>16</v>
      </c>
      <c r="C15" s="54"/>
      <c r="D15" s="20">
        <v>0.5</v>
      </c>
      <c r="E15" s="73">
        <f ca="1">E13+1</f>
        <v>44701</v>
      </c>
      <c r="F15" s="73">
        <f ca="1">E15+4</f>
        <v>44705</v>
      </c>
      <c r="G15" s="14"/>
      <c r="H15" s="14">
        <f t="shared" ca="1"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25">
      <c r="A16" s="45"/>
      <c r="B16" s="61" t="s">
        <v>17</v>
      </c>
      <c r="C16" s="54"/>
      <c r="D16" s="20">
        <v>0.5</v>
      </c>
      <c r="E16" s="73">
        <f ca="1">E15+2</f>
        <v>44703</v>
      </c>
      <c r="F16" s="73">
        <f ca="1">E16+5</f>
        <v>44708</v>
      </c>
      <c r="G16" s="14"/>
      <c r="H16" s="14">
        <f t="shared" ca="1"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25">
      <c r="A17" s="45"/>
      <c r="B17" s="61" t="s">
        <v>18</v>
      </c>
      <c r="C17" s="54"/>
      <c r="D17" s="20"/>
      <c r="E17" s="73">
        <f ca="1">F16</f>
        <v>44708</v>
      </c>
      <c r="F17" s="73">
        <f ca="1">E17+3</f>
        <v>44711</v>
      </c>
      <c r="G17" s="14"/>
      <c r="H17" s="14">
        <f t="shared" ca="1"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25">
      <c r="A18" s="45"/>
      <c r="B18" s="61" t="s">
        <v>19</v>
      </c>
      <c r="C18" s="54"/>
      <c r="D18" s="20"/>
      <c r="E18" s="73">
        <f ca="1">E17</f>
        <v>44708</v>
      </c>
      <c r="F18" s="73">
        <f ca="1">E18+2</f>
        <v>44710</v>
      </c>
      <c r="G18" s="14"/>
      <c r="H18" s="14">
        <f t="shared" ca="1"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25">
      <c r="A19" s="45"/>
      <c r="B19" s="61" t="s">
        <v>20</v>
      </c>
      <c r="C19" s="54"/>
      <c r="D19" s="20"/>
      <c r="E19" s="73">
        <f ca="1">E18</f>
        <v>44708</v>
      </c>
      <c r="F19" s="73">
        <f ca="1">E19+3</f>
        <v>44711</v>
      </c>
      <c r="G19" s="14"/>
      <c r="H19" s="14">
        <f t="shared" ca="1"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25">
      <c r="A20" s="45" t="s">
        <v>11</v>
      </c>
      <c r="B20" s="21" t="s">
        <v>22</v>
      </c>
      <c r="C20" s="55"/>
      <c r="D20" s="22"/>
      <c r="E20" s="74"/>
      <c r="F20" s="75"/>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25">
      <c r="A21" s="45"/>
      <c r="B21" s="62" t="s">
        <v>16</v>
      </c>
      <c r="C21" s="56"/>
      <c r="D21" s="23"/>
      <c r="E21" s="76">
        <f ca="1">E9+15</f>
        <v>44711</v>
      </c>
      <c r="F21" s="76">
        <f ca="1">E21+5</f>
        <v>44716</v>
      </c>
      <c r="G21" s="14"/>
      <c r="H21" s="14">
        <f t="shared" ca="1"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25">
      <c r="A22" s="45"/>
      <c r="B22" s="62" t="s">
        <v>17</v>
      </c>
      <c r="C22" s="56"/>
      <c r="D22" s="23"/>
      <c r="E22" s="76">
        <f ca="1">F21+1</f>
        <v>44717</v>
      </c>
      <c r="F22" s="76">
        <f ca="1">E22+4</f>
        <v>44721</v>
      </c>
      <c r="G22" s="14"/>
      <c r="H22" s="14">
        <f t="shared" ca="1"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25">
      <c r="A23" s="45"/>
      <c r="B23" s="62" t="s">
        <v>18</v>
      </c>
      <c r="C23" s="56"/>
      <c r="D23" s="23"/>
      <c r="E23" s="76">
        <f ca="1">E22+5</f>
        <v>44722</v>
      </c>
      <c r="F23" s="76">
        <f ca="1">E23+5</f>
        <v>44727</v>
      </c>
      <c r="G23" s="14"/>
      <c r="H23" s="14">
        <f t="shared" ca="1"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25">
      <c r="A24" s="45"/>
      <c r="B24" s="62" t="s">
        <v>19</v>
      </c>
      <c r="C24" s="56"/>
      <c r="D24" s="23"/>
      <c r="E24" s="76">
        <f ca="1">F23+1</f>
        <v>44728</v>
      </c>
      <c r="F24" s="76">
        <f ca="1">E24+4</f>
        <v>44732</v>
      </c>
      <c r="G24" s="14"/>
      <c r="H24" s="14">
        <f t="shared" ca="1"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25">
      <c r="A25" s="45"/>
      <c r="B25" s="62" t="s">
        <v>20</v>
      </c>
      <c r="C25" s="56"/>
      <c r="D25" s="23"/>
      <c r="E25" s="76">
        <f ca="1">E23</f>
        <v>44722</v>
      </c>
      <c r="F25" s="76">
        <f ca="1">E25+4</f>
        <v>44726</v>
      </c>
      <c r="G25" s="14"/>
      <c r="H25" s="14">
        <f t="shared" ca="1"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25">
      <c r="A26" s="45" t="s">
        <v>11</v>
      </c>
      <c r="B26" s="24" t="s">
        <v>23</v>
      </c>
      <c r="C26" s="57"/>
      <c r="D26" s="25"/>
      <c r="E26" s="77"/>
      <c r="F26" s="78"/>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25">
      <c r="A27" s="45"/>
      <c r="B27" s="63" t="s">
        <v>16</v>
      </c>
      <c r="C27" s="58"/>
      <c r="D27" s="26"/>
      <c r="E27" s="79" t="s">
        <v>31</v>
      </c>
      <c r="F27" s="79" t="s">
        <v>31</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25">
      <c r="A28" s="45"/>
      <c r="B28" s="63" t="s">
        <v>17</v>
      </c>
      <c r="C28" s="58"/>
      <c r="D28" s="26"/>
      <c r="E28" s="79" t="s">
        <v>31</v>
      </c>
      <c r="F28" s="79" t="s">
        <v>31</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25">
      <c r="A29" s="45"/>
      <c r="B29" s="63" t="s">
        <v>18</v>
      </c>
      <c r="C29" s="58"/>
      <c r="D29" s="26"/>
      <c r="E29" s="79" t="s">
        <v>31</v>
      </c>
      <c r="F29" s="79" t="s">
        <v>31</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25">
      <c r="A30" s="45"/>
      <c r="B30" s="63" t="s">
        <v>19</v>
      </c>
      <c r="C30" s="58"/>
      <c r="D30" s="26"/>
      <c r="E30" s="79" t="s">
        <v>31</v>
      </c>
      <c r="F30" s="79" t="s">
        <v>31</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25">
      <c r="A31" s="45"/>
      <c r="B31" s="63" t="s">
        <v>20</v>
      </c>
      <c r="C31" s="58"/>
      <c r="D31" s="26"/>
      <c r="E31" s="79" t="s">
        <v>31</v>
      </c>
      <c r="F31" s="79" t="s">
        <v>31</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25">
      <c r="A32" s="45" t="s">
        <v>12</v>
      </c>
      <c r="B32" s="64"/>
      <c r="C32" s="59"/>
      <c r="D32" s="13"/>
      <c r="E32" s="80"/>
      <c r="F32" s="80"/>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25">
      <c r="A33" s="46" t="s">
        <v>13</v>
      </c>
      <c r="B33" s="27" t="s">
        <v>24</v>
      </c>
      <c r="C33" s="28"/>
      <c r="D33" s="29"/>
      <c r="E33" s="81"/>
      <c r="F33" s="82"/>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2">
      <c r="G34" s="6"/>
    </row>
    <row r="35" spans="1:64" ht="30" customHeight="1" x14ac:dyDescent="0.2">
      <c r="C35" s="11"/>
      <c r="F35" s="47"/>
    </row>
    <row r="36" spans="1:64" ht="30" customHeight="1" x14ac:dyDescent="0.2">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35" customWidth="1"/>
    <col min="2" max="16384" width="9.1640625" style="2"/>
  </cols>
  <sheetData>
    <row r="1" spans="1:2" ht="46.5" customHeight="1" x14ac:dyDescent="0.2"/>
    <row r="2" spans="1:2" s="37" customFormat="1" ht="16" x14ac:dyDescent="0.2">
      <c r="A2" s="36" t="s">
        <v>34</v>
      </c>
      <c r="B2" s="36"/>
    </row>
    <row r="3" spans="1:2" s="41" customFormat="1" ht="27" customHeight="1" x14ac:dyDescent="0.2">
      <c r="A3" s="67" t="s">
        <v>35</v>
      </c>
      <c r="B3" s="42"/>
    </row>
    <row r="4" spans="1:2" s="38" customFormat="1" ht="26" x14ac:dyDescent="0.3">
      <c r="A4" s="39" t="s">
        <v>36</v>
      </c>
    </row>
    <row r="5" spans="1:2" ht="74" customHeight="1" x14ac:dyDescent="0.2">
      <c r="A5" s="40" t="s">
        <v>37</v>
      </c>
    </row>
    <row r="6" spans="1:2" ht="26.25" customHeight="1" x14ac:dyDescent="0.2">
      <c r="A6" s="39" t="s">
        <v>38</v>
      </c>
    </row>
    <row r="7" spans="1:2" s="35" customFormat="1" ht="205" customHeight="1" x14ac:dyDescent="0.2">
      <c r="A7" s="44" t="s">
        <v>39</v>
      </c>
    </row>
    <row r="8" spans="1:2" s="38" customFormat="1" ht="26" x14ac:dyDescent="0.3">
      <c r="A8" s="39" t="s">
        <v>40</v>
      </c>
    </row>
    <row r="9" spans="1:2" ht="48" x14ac:dyDescent="0.2">
      <c r="A9" s="40" t="s">
        <v>41</v>
      </c>
    </row>
    <row r="10" spans="1:2" s="35" customFormat="1" ht="28" customHeight="1" x14ac:dyDescent="0.2">
      <c r="A10" s="43" t="s">
        <v>42</v>
      </c>
    </row>
    <row r="11" spans="1:2" s="38" customFormat="1" ht="26" x14ac:dyDescent="0.3">
      <c r="A11" s="39" t="s">
        <v>43</v>
      </c>
    </row>
    <row r="12" spans="1:2" ht="32" x14ac:dyDescent="0.2">
      <c r="A12" s="40" t="s">
        <v>44</v>
      </c>
    </row>
    <row r="13" spans="1:2" s="35" customFormat="1" ht="28" customHeight="1" x14ac:dyDescent="0.2">
      <c r="A13" s="43" t="s">
        <v>45</v>
      </c>
    </row>
    <row r="14" spans="1:2" s="38" customFormat="1" ht="26" x14ac:dyDescent="0.3">
      <c r="A14" s="39" t="s">
        <v>46</v>
      </c>
    </row>
    <row r="15" spans="1:2" ht="75" customHeight="1" x14ac:dyDescent="0.2">
      <c r="A15" s="40" t="s">
        <v>47</v>
      </c>
    </row>
    <row r="16" spans="1:2" ht="64" x14ac:dyDescent="0.2">
      <c r="A16" s="40" t="s">
        <v>48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2022-05-15T09:38:28Z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