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o_\Carrera de IA y Ciencia de Datos\Semestre 2\Estadistica y Ciencia de datos 2\Modulo 1\2do Trabajo Practico\"/>
    </mc:Choice>
  </mc:AlternateContent>
  <xr:revisionPtr revIDLastSave="0" documentId="13_ncr:1_{ACBDD727-8FF1-4F27-B94E-28409899517D}" xr6:coauthVersionLast="47" xr6:coauthVersionMax="47" xr10:uidLastSave="{00000000-0000-0000-0000-000000000000}"/>
  <bookViews>
    <workbookView xWindow="-28920" yWindow="-120" windowWidth="29040" windowHeight="16440" xr2:uid="{43CA5624-4C37-4E94-97A6-A7C8487707D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5" i="1" l="1"/>
  <c r="K34" i="1"/>
  <c r="M34" i="1"/>
  <c r="N24" i="1"/>
  <c r="D22" i="1"/>
  <c r="D24" i="1"/>
  <c r="D21" i="1"/>
  <c r="C16" i="1"/>
  <c r="D13" i="1"/>
  <c r="D63" i="1"/>
  <c r="C63" i="1" s="1"/>
  <c r="D61" i="1"/>
  <c r="C61" i="1" s="1"/>
  <c r="M56" i="1"/>
  <c r="J56" i="1"/>
  <c r="M55" i="1"/>
  <c r="J55" i="1"/>
  <c r="M54" i="1"/>
  <c r="J54" i="1"/>
  <c r="M53" i="1"/>
  <c r="J53" i="1"/>
  <c r="M52" i="1"/>
  <c r="J52" i="1"/>
  <c r="M51" i="1"/>
  <c r="J51" i="1"/>
  <c r="M50" i="1"/>
  <c r="J50" i="1"/>
  <c r="B44" i="1"/>
  <c r="B43" i="1"/>
  <c r="B42" i="1"/>
  <c r="B41" i="1"/>
  <c r="N40" i="1"/>
  <c r="L40" i="1"/>
  <c r="B40" i="1"/>
  <c r="N39" i="1"/>
  <c r="L39" i="1" s="1"/>
  <c r="B39" i="1"/>
  <c r="P38" i="1"/>
  <c r="N38" i="1"/>
  <c r="B38" i="1"/>
  <c r="M37" i="1"/>
  <c r="K37" i="1" s="1"/>
  <c r="K36" i="1"/>
  <c r="N25" i="1"/>
  <c r="D23" i="1"/>
  <c r="N22" i="1"/>
  <c r="C19" i="1"/>
  <c r="D19" i="1" s="1"/>
  <c r="B19" i="1"/>
  <c r="C18" i="1"/>
  <c r="D18" i="1" s="1"/>
  <c r="B18" i="1"/>
  <c r="C17" i="1"/>
  <c r="D17" i="1" s="1"/>
  <c r="B17" i="1"/>
  <c r="D16" i="1"/>
  <c r="B16" i="1"/>
  <c r="C15" i="1"/>
  <c r="D15" i="1" s="1"/>
  <c r="B15" i="1"/>
  <c r="C14" i="1"/>
  <c r="D14" i="1" s="1"/>
  <c r="B14" i="1"/>
  <c r="C13" i="1"/>
  <c r="B13" i="1"/>
  <c r="L38" i="1" l="1"/>
  <c r="N23" i="1"/>
</calcChain>
</file>

<file path=xl/sharedStrings.xml><?xml version="1.0" encoding="utf-8"?>
<sst xmlns="http://schemas.openxmlformats.org/spreadsheetml/2006/main" count="46" uniqueCount="38">
  <si>
    <t>Media</t>
  </si>
  <si>
    <t>Desviacion</t>
  </si>
  <si>
    <t>Distr Normal</t>
  </si>
  <si>
    <t>Distr Estandarizada</t>
  </si>
  <si>
    <t>X</t>
  </si>
  <si>
    <t>P(X)</t>
  </si>
  <si>
    <t>Z</t>
  </si>
  <si>
    <t>P(Z)</t>
  </si>
  <si>
    <t>A)</t>
  </si>
  <si>
    <r>
      <t>P(x)</t>
    </r>
    <r>
      <rPr>
        <sz val="11"/>
        <color theme="1"/>
        <rFont val="Calibri"/>
        <family val="2"/>
      </rPr>
      <t>≤ 7</t>
    </r>
  </si>
  <si>
    <t>B)</t>
  </si>
  <si>
    <r>
      <t xml:space="preserve">P(8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x </t>
    </r>
    <r>
      <rPr>
        <sz val="11"/>
        <color theme="1"/>
        <rFont val="Calibri"/>
        <family val="2"/>
      </rPr>
      <t>≤ 13)</t>
    </r>
  </si>
  <si>
    <t>C)</t>
  </si>
  <si>
    <t>P(z)≤ -0,5</t>
  </si>
  <si>
    <r>
      <t>p(x)</t>
    </r>
    <r>
      <rPr>
        <sz val="11"/>
        <color theme="1"/>
        <rFont val="Calibri"/>
        <family val="2"/>
      </rPr>
      <t>≤13</t>
    </r>
  </si>
  <si>
    <t>P(-1 ≥ z ≤ 1,5)</t>
  </si>
  <si>
    <r>
      <t>p(x)</t>
    </r>
    <r>
      <rPr>
        <sz val="11"/>
        <color theme="1"/>
        <rFont val="Calibri"/>
        <family val="2"/>
      </rPr>
      <t>≥8</t>
    </r>
  </si>
  <si>
    <t xml:space="preserve">P(z) ≥ -1 </t>
  </si>
  <si>
    <t>P(z) ≤ 1,5</t>
  </si>
  <si>
    <r>
      <t>A)P(x</t>
    </r>
    <r>
      <rPr>
        <sz val="11"/>
        <color theme="1"/>
        <rFont val="Calibri"/>
        <family val="2"/>
      </rPr>
      <t>≥70)</t>
    </r>
  </si>
  <si>
    <r>
      <t>P(x</t>
    </r>
    <r>
      <rPr>
        <sz val="11"/>
        <color theme="1"/>
        <rFont val="Calibri"/>
        <family val="2"/>
      </rPr>
      <t>≤70)</t>
    </r>
  </si>
  <si>
    <t>B)P(x≤80)</t>
  </si>
  <si>
    <t>C)P(x≤30)</t>
  </si>
  <si>
    <r>
      <t>D)P(x</t>
    </r>
    <r>
      <rPr>
        <sz val="11"/>
        <color theme="1"/>
        <rFont val="Calibri"/>
        <family val="2"/>
      </rPr>
      <t>≥46)</t>
    </r>
  </si>
  <si>
    <r>
      <t>P(x</t>
    </r>
    <r>
      <rPr>
        <sz val="11"/>
        <color theme="1"/>
        <rFont val="Calibri"/>
        <family val="2"/>
      </rPr>
      <t>≤46</t>
    </r>
    <r>
      <rPr>
        <sz val="11"/>
        <color theme="1"/>
        <rFont val="Calibri"/>
        <family val="2"/>
        <scheme val="minor"/>
      </rPr>
      <t>)</t>
    </r>
  </si>
  <si>
    <r>
      <t>E)P(39</t>
    </r>
    <r>
      <rPr>
        <sz val="11"/>
        <color theme="1"/>
        <rFont val="Calibri"/>
        <family val="2"/>
      </rPr>
      <t>≤x≤80)</t>
    </r>
  </si>
  <si>
    <r>
      <t>P(x</t>
    </r>
    <r>
      <rPr>
        <sz val="11"/>
        <color theme="1"/>
        <rFont val="Calibri"/>
        <family val="2"/>
      </rPr>
      <t>≤39)</t>
    </r>
  </si>
  <si>
    <r>
      <t>P(x</t>
    </r>
    <r>
      <rPr>
        <sz val="11"/>
        <color theme="1"/>
        <rFont val="Calibri"/>
        <family val="2"/>
      </rPr>
      <t>≤80)</t>
    </r>
  </si>
  <si>
    <t>F)P(80≤x≤82,5)</t>
  </si>
  <si>
    <t>P(x≤82,5)</t>
  </si>
  <si>
    <t>G)P(30≤x≤40)</t>
  </si>
  <si>
    <r>
      <t>P(x</t>
    </r>
    <r>
      <rPr>
        <sz val="11"/>
        <color theme="1"/>
        <rFont val="Calibri"/>
        <family val="2"/>
      </rPr>
      <t>≤40)</t>
    </r>
  </si>
  <si>
    <t>Distribuidor B</t>
  </si>
  <si>
    <t>Distibuidor A</t>
  </si>
  <si>
    <r>
      <t>A)P(x)</t>
    </r>
    <r>
      <rPr>
        <sz val="11"/>
        <color theme="1"/>
        <rFont val="Calibri"/>
        <family val="2"/>
      </rPr>
      <t>≥320</t>
    </r>
  </si>
  <si>
    <r>
      <t>B)P(x)</t>
    </r>
    <r>
      <rPr>
        <sz val="11"/>
        <color theme="1"/>
        <rFont val="Calibri"/>
        <family val="2"/>
      </rPr>
      <t>≥320</t>
    </r>
  </si>
  <si>
    <t>C) El distribuidor se beneficia mas que tiene tiene mas probabilidades de superar las 320 venta por dia</t>
  </si>
  <si>
    <t xml:space="preserve">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</si>
</sst>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9" formatCode="_-* #,##0.0000000_-;\-* #,##0.00000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1"/>
      <name val="Calibri"/>
      <family val="2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 applyAlignment="1">
      <alignment horizontal="center" vertical="center"/>
    </xf>
    <xf numFmtId="0" fontId="4" fillId="0" borderId="0" xfId="0" applyFont="1"/>
    <xf numFmtId="0" fontId="0" fillId="3" borderId="0" xfId="0" applyFill="1"/>
    <xf numFmtId="9" fontId="0" fillId="4" borderId="0" xfId="1" applyFont="1" applyFill="1"/>
    <xf numFmtId="0" fontId="6" fillId="0" borderId="0" xfId="0" applyFont="1"/>
    <xf numFmtId="0" fontId="0" fillId="2" borderId="0" xfId="0" applyFill="1"/>
    <xf numFmtId="0" fontId="7" fillId="3" borderId="0" xfId="0" applyFont="1" applyFill="1"/>
    <xf numFmtId="0" fontId="7" fillId="2" borderId="0" xfId="0" applyFont="1" applyFill="1"/>
    <xf numFmtId="164" fontId="0" fillId="4" borderId="0" xfId="1" applyNumberFormat="1" applyFont="1" applyFill="1"/>
    <xf numFmtId="10" fontId="0" fillId="4" borderId="0" xfId="1" applyNumberFormat="1" applyFont="1" applyFill="1"/>
    <xf numFmtId="10" fontId="0" fillId="4" borderId="0" xfId="0" applyNumberFormat="1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1" applyNumberFormat="1" applyFont="1" applyFill="1"/>
    <xf numFmtId="164" fontId="0" fillId="0" borderId="0" xfId="1" applyNumberFormat="1" applyFont="1"/>
    <xf numFmtId="169" fontId="0" fillId="0" borderId="0" xfId="2" applyNumberFormat="1" applyFont="1"/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Distribucion</a:t>
            </a:r>
            <a:r>
              <a:rPr lang="es-AR" baseline="0"/>
              <a:t> Normal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Hoja1!$A$13:$A$19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cat>
          <c:val>
            <c:numRef>
              <c:f>Hoja1!$B$13:$B$19</c:f>
              <c:numCache>
                <c:formatCode>General</c:formatCode>
                <c:ptCount val="7"/>
                <c:pt idx="0">
                  <c:v>2.2159242059690038E-3</c:v>
                </c:pt>
                <c:pt idx="1">
                  <c:v>2.6995483256594031E-2</c:v>
                </c:pt>
                <c:pt idx="2">
                  <c:v>0.12098536225957168</c:v>
                </c:pt>
                <c:pt idx="3">
                  <c:v>0.19947114020071635</c:v>
                </c:pt>
                <c:pt idx="4">
                  <c:v>0.12098536225957168</c:v>
                </c:pt>
                <c:pt idx="5">
                  <c:v>2.6995483256594031E-2</c:v>
                </c:pt>
                <c:pt idx="6">
                  <c:v>2.2159242059690038E-3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511-4215-BDBC-E59DB85BB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410623"/>
        <c:axId val="1740413951"/>
      </c:lineChart>
      <c:catAx>
        <c:axId val="174041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40413951"/>
        <c:crosses val="autoZero"/>
        <c:auto val="1"/>
        <c:lblAlgn val="ctr"/>
        <c:lblOffset val="100"/>
        <c:noMultiLvlLbl val="0"/>
      </c:catAx>
      <c:valAx>
        <c:axId val="174041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4041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Distribucion</a:t>
            </a:r>
            <a:r>
              <a:rPr lang="en-US" baseline="0"/>
              <a:t> Estandarizada</a:t>
            </a:r>
            <a:endParaRPr lang="en-US"/>
          </a:p>
        </c:rich>
      </c:tx>
      <c:layout>
        <c:manualLayout>
          <c:xMode val="edge"/>
          <c:yMode val="edge"/>
          <c:x val="0.2874582239720034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7.1594925634295717E-2"/>
          <c:y val="0.17634259259259263"/>
          <c:w val="0.8839606299212597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Hoja1!$D$12:$D$19</c:f>
              <c:numCache>
                <c:formatCode>General</c:formatCode>
                <c:ptCount val="8"/>
                <c:pt idx="0">
                  <c:v>0</c:v>
                </c:pt>
                <c:pt idx="1">
                  <c:v>4.4318484119380075E-3</c:v>
                </c:pt>
                <c:pt idx="2">
                  <c:v>5.3990966513188063E-2</c:v>
                </c:pt>
                <c:pt idx="3">
                  <c:v>0.24197072451914337</c:v>
                </c:pt>
                <c:pt idx="4">
                  <c:v>0.3989422804014327</c:v>
                </c:pt>
                <c:pt idx="5">
                  <c:v>0.24197072451914337</c:v>
                </c:pt>
                <c:pt idx="6">
                  <c:v>5.3990966513188063E-2</c:v>
                </c:pt>
                <c:pt idx="7">
                  <c:v>4.4318484119380075E-3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608-4340-B15C-9713AC8C8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161055"/>
        <c:axId val="1745142335"/>
      </c:lineChart>
      <c:catAx>
        <c:axId val="17451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45142335"/>
        <c:crosses val="autoZero"/>
        <c:auto val="1"/>
        <c:lblAlgn val="ctr"/>
        <c:lblOffset val="100"/>
        <c:noMultiLvlLbl val="0"/>
      </c:catAx>
      <c:valAx>
        <c:axId val="174514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4516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Hoja1!$A$38:$A$44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cat>
          <c:val>
            <c:numRef>
              <c:f>Hoja1!$B$38:$B$44</c:f>
              <c:numCache>
                <c:formatCode>General</c:formatCode>
                <c:ptCount val="7"/>
                <c:pt idx="0">
                  <c:v>4.4318484119380076E-4</c:v>
                </c:pt>
                <c:pt idx="1">
                  <c:v>5.3990966513188061E-3</c:v>
                </c:pt>
                <c:pt idx="2">
                  <c:v>2.4197072451914336E-2</c:v>
                </c:pt>
                <c:pt idx="3">
                  <c:v>3.9894228040143274E-2</c:v>
                </c:pt>
                <c:pt idx="4">
                  <c:v>2.4197072451914336E-2</c:v>
                </c:pt>
                <c:pt idx="5">
                  <c:v>5.3990966513188061E-3</c:v>
                </c:pt>
                <c:pt idx="6">
                  <c:v>4.4318484119380076E-4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972-4811-8C61-291AE8B9A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027759"/>
        <c:axId val="1450011119"/>
      </c:lineChart>
      <c:catAx>
        <c:axId val="145002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50011119"/>
        <c:crosses val="autoZero"/>
        <c:auto val="1"/>
        <c:lblAlgn val="ctr"/>
        <c:lblOffset val="100"/>
        <c:noMultiLvlLbl val="0"/>
      </c:catAx>
      <c:valAx>
        <c:axId val="145001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5002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Distribuidor A</a:t>
            </a:r>
          </a:p>
        </c:rich>
      </c:tx>
      <c:layout>
        <c:manualLayout>
          <c:xMode val="edge"/>
          <c:yMode val="edge"/>
          <c:x val="0.395854111986001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Hoja1!$M$49</c:f>
              <c:strCache>
                <c:ptCount val="1"/>
                <c:pt idx="0">
                  <c:v>P(X)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Hoja1!$L$50:$L$56</c:f>
              <c:numCache>
                <c:formatCode>General</c:formatCode>
                <c:ptCount val="7"/>
                <c:pt idx="0">
                  <c:v>230</c:v>
                </c:pt>
                <c:pt idx="1">
                  <c:v>250</c:v>
                </c:pt>
                <c:pt idx="2">
                  <c:v>270</c:v>
                </c:pt>
                <c:pt idx="3">
                  <c:v>290</c:v>
                </c:pt>
                <c:pt idx="4">
                  <c:v>310</c:v>
                </c:pt>
                <c:pt idx="5">
                  <c:v>330</c:v>
                </c:pt>
                <c:pt idx="6">
                  <c:v>350</c:v>
                </c:pt>
              </c:numCache>
            </c:numRef>
          </c:cat>
          <c:val>
            <c:numRef>
              <c:f>Hoja1!$M$50:$M$56</c:f>
              <c:numCache>
                <c:formatCode>General</c:formatCode>
                <c:ptCount val="7"/>
                <c:pt idx="0">
                  <c:v>2.2159242059690038E-4</c:v>
                </c:pt>
                <c:pt idx="1">
                  <c:v>2.6995483256594031E-3</c:v>
                </c:pt>
                <c:pt idx="2">
                  <c:v>1.2098536225957168E-2</c:v>
                </c:pt>
                <c:pt idx="3">
                  <c:v>1.9947114020071637E-2</c:v>
                </c:pt>
                <c:pt idx="4">
                  <c:v>1.2098536225957168E-2</c:v>
                </c:pt>
                <c:pt idx="5">
                  <c:v>2.6995483256594031E-3</c:v>
                </c:pt>
                <c:pt idx="6">
                  <c:v>2.2159242059690038E-4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6D-4BF7-93CB-B02074B89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588015"/>
        <c:axId val="1757589679"/>
      </c:lineChart>
      <c:catAx>
        <c:axId val="175758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57589679"/>
        <c:crosses val="autoZero"/>
        <c:auto val="1"/>
        <c:lblAlgn val="ctr"/>
        <c:lblOffset val="100"/>
        <c:noMultiLvlLbl val="0"/>
      </c:catAx>
      <c:valAx>
        <c:axId val="175758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5758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Distribuidor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8.2671611441061332E-2"/>
          <c:y val="0.18029540347722939"/>
          <c:w val="0.89457526000376231"/>
          <c:h val="0.69023375454841895"/>
        </c:manualLayout>
      </c:layout>
      <c:lineChart>
        <c:grouping val="standard"/>
        <c:varyColors val="0"/>
        <c:ser>
          <c:idx val="0"/>
          <c:order val="0"/>
          <c:tx>
            <c:strRef>
              <c:f>Hoja1!$J$49</c:f>
              <c:strCache>
                <c:ptCount val="1"/>
                <c:pt idx="0">
                  <c:v>P(X)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Hoja1!$I$50:$I$56</c:f>
              <c:numCache>
                <c:formatCode>General</c:formatCode>
                <c:ptCount val="7"/>
                <c:pt idx="0">
                  <c:v>270</c:v>
                </c:pt>
                <c:pt idx="1">
                  <c:v>280</c:v>
                </c:pt>
                <c:pt idx="2">
                  <c:v>290</c:v>
                </c:pt>
                <c:pt idx="3">
                  <c:v>300</c:v>
                </c:pt>
                <c:pt idx="4">
                  <c:v>310</c:v>
                </c:pt>
                <c:pt idx="5">
                  <c:v>320</c:v>
                </c:pt>
                <c:pt idx="6">
                  <c:v>330</c:v>
                </c:pt>
              </c:numCache>
            </c:numRef>
          </c:cat>
          <c:val>
            <c:numRef>
              <c:f>Hoja1!$J$50:$J$56</c:f>
              <c:numCache>
                <c:formatCode>General</c:formatCode>
                <c:ptCount val="7"/>
                <c:pt idx="0">
                  <c:v>4.4318484119380076E-4</c:v>
                </c:pt>
                <c:pt idx="1">
                  <c:v>5.3990966513188061E-3</c:v>
                </c:pt>
                <c:pt idx="2">
                  <c:v>2.4197072451914336E-2</c:v>
                </c:pt>
                <c:pt idx="3">
                  <c:v>3.9894228040143274E-2</c:v>
                </c:pt>
                <c:pt idx="4">
                  <c:v>2.4197072451914336E-2</c:v>
                </c:pt>
                <c:pt idx="5">
                  <c:v>5.3990966513188061E-3</c:v>
                </c:pt>
                <c:pt idx="6">
                  <c:v>4.4318484119380076E-4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32C-48A8-8628-25A51BB8D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008623"/>
        <c:axId val="1450024847"/>
      </c:lineChart>
      <c:catAx>
        <c:axId val="145000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50024847"/>
        <c:crosses val="autoZero"/>
        <c:auto val="1"/>
        <c:lblAlgn val="ctr"/>
        <c:lblOffset val="100"/>
        <c:noMultiLvlLbl val="0"/>
      </c:catAx>
      <c:valAx>
        <c:axId val="145002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5000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19051</xdr:rowOff>
    </xdr:from>
    <xdr:to>
      <xdr:col>9</xdr:col>
      <xdr:colOff>95251</xdr:colOff>
      <xdr:row>6</xdr:row>
      <xdr:rowOff>114300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11BC72E-98E1-4C0B-9646-2502D524385A}"/>
            </a:ext>
          </a:extLst>
        </xdr:cNvPr>
        <xdr:cNvSpPr txBox="1"/>
      </xdr:nvSpPr>
      <xdr:spPr>
        <a:xfrm>
          <a:off x="0" y="9734551"/>
          <a:ext cx="6096001" cy="12382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400" b="1" i="1" u="sng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Ejercicios de Distribución Normal </a:t>
          </a:r>
        </a:p>
        <a:p>
          <a:r>
            <a:rPr lang="es-AR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Ejercicio 1.- Para El tiempo empleado, en horas, en hacer un determinado producto sigue una distribución N(10,2). Se pide la probabilidad de que ese producto se tarde en hacer: </a:t>
          </a:r>
        </a:p>
        <a:p>
          <a:r>
            <a:rPr lang="es-AR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a) Menos de 7 horas </a:t>
          </a:r>
        </a:p>
        <a:p>
          <a:r>
            <a:rPr lang="es-AR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b) Entre 8 y 13 horas </a:t>
          </a:r>
        </a:p>
        <a:p>
          <a:r>
            <a:rPr lang="es-AR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c) Realice los mismos cálculos con la variable Z </a:t>
          </a:r>
          <a:endParaRPr lang="es-AR" sz="1100"/>
        </a:p>
      </xdr:txBody>
    </xdr:sp>
    <xdr:clientData/>
  </xdr:twoCellAnchor>
  <xdr:twoCellAnchor>
    <xdr:from>
      <xdr:col>4</xdr:col>
      <xdr:colOff>28575</xdr:colOff>
      <xdr:row>6</xdr:row>
      <xdr:rowOff>123825</xdr:rowOff>
    </xdr:from>
    <xdr:to>
      <xdr:col>10</xdr:col>
      <xdr:colOff>428625</xdr:colOff>
      <xdr:row>19</xdr:row>
      <xdr:rowOff>185737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07498B0-BFDF-4CC3-A8E4-6D9DBA8C7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6</xdr:row>
      <xdr:rowOff>104775</xdr:rowOff>
    </xdr:from>
    <xdr:to>
      <xdr:col>17</xdr:col>
      <xdr:colOff>328612</xdr:colOff>
      <xdr:row>19</xdr:row>
      <xdr:rowOff>185736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774C277-9CCC-406D-AD13-EE1A1E395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161925</xdr:colOff>
      <xdr:row>8</xdr:row>
      <xdr:rowOff>57150</xdr:rowOff>
    </xdr:from>
    <xdr:to>
      <xdr:col>6</xdr:col>
      <xdr:colOff>190500</xdr:colOff>
      <xdr:row>18</xdr:row>
      <xdr:rowOff>66676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82F12F52-B5C0-44BB-BFC1-AE9D488594D3}"/>
            </a:ext>
          </a:extLst>
        </xdr:cNvPr>
        <xdr:cNvCxnSpPr/>
      </xdr:nvCxnSpPr>
      <xdr:spPr>
        <a:xfrm flipV="1">
          <a:off x="4333875" y="11296650"/>
          <a:ext cx="28575" cy="1914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8</xdr:row>
      <xdr:rowOff>66675</xdr:rowOff>
    </xdr:from>
    <xdr:to>
      <xdr:col>6</xdr:col>
      <xdr:colOff>495300</xdr:colOff>
      <xdr:row>18</xdr:row>
      <xdr:rowOff>57150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52E3C859-CCC7-44DC-BBFA-483F0953C78E}"/>
            </a:ext>
          </a:extLst>
        </xdr:cNvPr>
        <xdr:cNvCxnSpPr/>
      </xdr:nvCxnSpPr>
      <xdr:spPr>
        <a:xfrm flipV="1">
          <a:off x="5048250" y="1590675"/>
          <a:ext cx="19050" cy="1895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666750</xdr:colOff>
      <xdr:row>8</xdr:row>
      <xdr:rowOff>0</xdr:rowOff>
    </xdr:from>
    <xdr:to>
      <xdr:col>12</xdr:col>
      <xdr:colOff>685800</xdr:colOff>
      <xdr:row>18</xdr:row>
      <xdr:rowOff>104775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141FD740-171F-4A34-B42D-9D3548A82033}"/>
            </a:ext>
          </a:extLst>
        </xdr:cNvPr>
        <xdr:cNvCxnSpPr/>
      </xdr:nvCxnSpPr>
      <xdr:spPr>
        <a:xfrm flipH="1" flipV="1">
          <a:off x="8496300" y="11239500"/>
          <a:ext cx="19050" cy="2009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0</xdr:col>
      <xdr:colOff>0</xdr:colOff>
      <xdr:row>24</xdr:row>
      <xdr:rowOff>152400</xdr:rowOff>
    </xdr:from>
    <xdr:ext cx="3204156" cy="1297919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E6050D68-EA48-4D14-824F-66C18FEE3EB1}"/>
            </a:ext>
          </a:extLst>
        </xdr:cNvPr>
        <xdr:cNvSpPr txBox="1"/>
      </xdr:nvSpPr>
      <xdr:spPr>
        <a:xfrm>
          <a:off x="0" y="14439900"/>
          <a:ext cx="3204156" cy="12979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AR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Ejercicio 2.- Un técnico realiza un test de cien ítems a unos doscientos opositores. Suponiendo que las puntuaciones X obtenidas por los opositores siguen una distribución normal de media 60 puntos y desviación típica 10 puntos. Se pide obtener: </a:t>
          </a:r>
        </a:p>
        <a:p>
          <a:r>
            <a:rPr lang="es-AR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(a)</a:t>
          </a:r>
          <a:r>
            <a:rPr lang="es-AR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P(X ≥70) </a:t>
          </a:r>
          <a:r>
            <a:rPr lang="es-AR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b) </a:t>
          </a:r>
          <a:r>
            <a:rPr lang="es-AR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P(X ≤80) </a:t>
          </a:r>
          <a:r>
            <a:rPr lang="es-AR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c) </a:t>
          </a:r>
          <a:r>
            <a:rPr lang="es-AR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P(X ≤ 30) </a:t>
          </a:r>
          <a:r>
            <a:rPr lang="es-AR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d) </a:t>
          </a:r>
          <a:r>
            <a:rPr lang="es-AR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P(X ≥ 46) </a:t>
          </a:r>
        </a:p>
        <a:p>
          <a:r>
            <a:rPr lang="es-AR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e) </a:t>
          </a:r>
          <a:r>
            <a:rPr lang="es-AR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P(39 ≤ X ≤ 80) </a:t>
          </a:r>
          <a:r>
            <a:rPr lang="es-AR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f) </a:t>
          </a:r>
          <a:r>
            <a:rPr lang="es-AR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P(80 ≤X ≤ 82,5)</a:t>
          </a:r>
          <a:r>
            <a:rPr lang="es-AR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 g) </a:t>
          </a:r>
          <a:r>
            <a:rPr lang="es-AR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P(30 ≤X ≤40) </a:t>
          </a:r>
          <a:endParaRPr lang="es-AR" sz="1100"/>
        </a:p>
      </xdr:txBody>
    </xdr:sp>
    <xdr:clientData/>
  </xdr:oneCellAnchor>
  <xdr:twoCellAnchor>
    <xdr:from>
      <xdr:col>1</xdr:col>
      <xdr:colOff>604837</xdr:colOff>
      <xdr:row>31</xdr:row>
      <xdr:rowOff>176212</xdr:rowOff>
    </xdr:from>
    <xdr:to>
      <xdr:col>8</xdr:col>
      <xdr:colOff>395287</xdr:colOff>
      <xdr:row>46</xdr:row>
      <xdr:rowOff>61912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889D0CE-3531-4F50-BDE9-15DD033CD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0</xdr:col>
      <xdr:colOff>0</xdr:colOff>
      <xdr:row>46</xdr:row>
      <xdr:rowOff>133351</xdr:rowOff>
    </xdr:from>
    <xdr:ext cx="4562475" cy="2228849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681D2877-76B6-42D1-BFE9-E273FB0871B2}"/>
            </a:ext>
          </a:extLst>
        </xdr:cNvPr>
        <xdr:cNvSpPr txBox="1"/>
      </xdr:nvSpPr>
      <xdr:spPr>
        <a:xfrm>
          <a:off x="0" y="18611851"/>
          <a:ext cx="4562475" cy="22288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AR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Ejercicio 3.- Una agencia ofrece un premio entre los distribuidores si venden trescientos veinte o más paquetes de viajes por día. Sabiendo que el número de paquetes de viajes vendidos al día por los distribuidores A y B siguen una ley normal de la forma siguiente:</a:t>
          </a:r>
        </a:p>
        <a:p>
          <a:r>
            <a:rPr lang="es-AR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Distribuidor 	Media 	Desviación Típica 	</a:t>
          </a:r>
        </a:p>
        <a:p>
          <a:r>
            <a:rPr lang="es-AR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Distribuidor A 	290 	20 	</a:t>
          </a:r>
        </a:p>
        <a:p>
          <a:r>
            <a:rPr lang="es-AR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Distribuidor B 	300 	10 	</a:t>
          </a:r>
        </a:p>
        <a:p>
          <a:endParaRPr lang="es-AR" sz="1100" b="0" i="0" u="none" strike="noStrike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s-AR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Se pide: </a:t>
          </a:r>
        </a:p>
        <a:p>
          <a:r>
            <a:rPr lang="es-AR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a) Porcentaje de los días que obtendrá premio el distribuidor A </a:t>
          </a:r>
        </a:p>
        <a:p>
          <a:r>
            <a:rPr lang="es-AR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b) Porcentaje de los días que obtendrá premio el distribuidor B </a:t>
          </a:r>
        </a:p>
        <a:p>
          <a:r>
            <a:rPr lang="es-AR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c) A qué distribuidor beneficia la decisión de la agencia </a:t>
          </a:r>
          <a:endParaRPr lang="es-AR" sz="1100"/>
        </a:p>
      </xdr:txBody>
    </xdr:sp>
    <xdr:clientData/>
  </xdr:oneCellAnchor>
  <xdr:twoCellAnchor>
    <xdr:from>
      <xdr:col>13</xdr:col>
      <xdr:colOff>14287</xdr:colOff>
      <xdr:row>47</xdr:row>
      <xdr:rowOff>0</xdr:rowOff>
    </xdr:from>
    <xdr:to>
      <xdr:col>19</xdr:col>
      <xdr:colOff>314325</xdr:colOff>
      <xdr:row>59</xdr:row>
      <xdr:rowOff>180975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E2511DA-4D82-4871-AEA8-D7544DA68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323850</xdr:colOff>
      <xdr:row>47</xdr:row>
      <xdr:rowOff>19049</xdr:rowOff>
    </xdr:from>
    <xdr:to>
      <xdr:col>26</xdr:col>
      <xdr:colOff>371475</xdr:colOff>
      <xdr:row>59</xdr:row>
      <xdr:rowOff>180974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78F2DB1-1F21-4636-B459-8621B9D46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600075</xdr:colOff>
      <xdr:row>48</xdr:row>
      <xdr:rowOff>142875</xdr:rowOff>
    </xdr:from>
    <xdr:to>
      <xdr:col>17</xdr:col>
      <xdr:colOff>600075</xdr:colOff>
      <xdr:row>58</xdr:row>
      <xdr:rowOff>95250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3838BC42-34F2-4AD6-975B-9E835C2BD99F}"/>
            </a:ext>
          </a:extLst>
        </xdr:cNvPr>
        <xdr:cNvCxnSpPr/>
      </xdr:nvCxnSpPr>
      <xdr:spPr>
        <a:xfrm flipV="1">
          <a:off x="11858625" y="19002375"/>
          <a:ext cx="0" cy="185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609600</xdr:colOff>
      <xdr:row>49</xdr:row>
      <xdr:rowOff>57150</xdr:rowOff>
    </xdr:from>
    <xdr:to>
      <xdr:col>19</xdr:col>
      <xdr:colOff>295275</xdr:colOff>
      <xdr:row>50</xdr:row>
      <xdr:rowOff>0</xdr:rowOff>
    </xdr:to>
    <xdr:sp macro="" textlink="">
      <xdr:nvSpPr>
        <xdr:cNvPr id="14" name="Flecha: a la derecha 13">
          <a:extLst>
            <a:ext uri="{FF2B5EF4-FFF2-40B4-BE49-F238E27FC236}">
              <a16:creationId xmlns:a16="http://schemas.microsoft.com/office/drawing/2014/main" id="{63103BB1-6CE5-4B75-A768-8D8533F9CAC4}"/>
            </a:ext>
          </a:extLst>
        </xdr:cNvPr>
        <xdr:cNvSpPr/>
      </xdr:nvSpPr>
      <xdr:spPr>
        <a:xfrm>
          <a:off x="13563600" y="16440150"/>
          <a:ext cx="1209675" cy="1333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25</xdr:col>
      <xdr:colOff>85725</xdr:colOff>
      <xdr:row>48</xdr:row>
      <xdr:rowOff>114300</xdr:rowOff>
    </xdr:from>
    <xdr:to>
      <xdr:col>25</xdr:col>
      <xdr:colOff>123825</xdr:colOff>
      <xdr:row>58</xdr:row>
      <xdr:rowOff>47625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66A6EFE2-FD8A-4FC2-9CE6-F18CC8D63840}"/>
            </a:ext>
          </a:extLst>
        </xdr:cNvPr>
        <xdr:cNvCxnSpPr/>
      </xdr:nvCxnSpPr>
      <xdr:spPr>
        <a:xfrm flipH="1" flipV="1">
          <a:off x="19135725" y="16306800"/>
          <a:ext cx="38100" cy="1838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95250</xdr:colOff>
      <xdr:row>49</xdr:row>
      <xdr:rowOff>85725</xdr:rowOff>
    </xdr:from>
    <xdr:to>
      <xdr:col>26</xdr:col>
      <xdr:colOff>352425</xdr:colOff>
      <xdr:row>50</xdr:row>
      <xdr:rowOff>95251</xdr:rowOff>
    </xdr:to>
    <xdr:sp macro="" textlink="">
      <xdr:nvSpPr>
        <xdr:cNvPr id="16" name="Flecha: a la derecha 15">
          <a:extLst>
            <a:ext uri="{FF2B5EF4-FFF2-40B4-BE49-F238E27FC236}">
              <a16:creationId xmlns:a16="http://schemas.microsoft.com/office/drawing/2014/main" id="{733D8E6C-2D61-4083-AA92-89EDE0912089}"/>
            </a:ext>
          </a:extLst>
        </xdr:cNvPr>
        <xdr:cNvSpPr/>
      </xdr:nvSpPr>
      <xdr:spPr>
        <a:xfrm>
          <a:off x="19145250" y="16468725"/>
          <a:ext cx="1019175" cy="20002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0.05634</cdr:x>
      <cdr:y>0.15009</cdr:y>
    </cdr:from>
    <cdr:to>
      <cdr:x>0.34742</cdr:x>
      <cdr:y>0.3152</cdr:y>
    </cdr:to>
    <cdr:sp macro="" textlink="">
      <cdr:nvSpPr>
        <cdr:cNvPr id="2" name="Flecha: hacia la izquierda 1">
          <a:extLst xmlns:a="http://schemas.openxmlformats.org/drawingml/2006/main">
            <a:ext uri="{FF2B5EF4-FFF2-40B4-BE49-F238E27FC236}">
              <a16:creationId xmlns:a16="http://schemas.microsoft.com/office/drawing/2014/main" id="{36B92BEF-D4ED-46C1-AC62-5CA5C5F99645}"/>
            </a:ext>
          </a:extLst>
        </cdr:cNvPr>
        <cdr:cNvSpPr/>
      </cdr:nvSpPr>
      <cdr:spPr>
        <a:xfrm xmlns:a="http://schemas.openxmlformats.org/drawingml/2006/main">
          <a:off x="228600" y="381001"/>
          <a:ext cx="1181100" cy="419100"/>
        </a:xfrm>
        <a:prstGeom xmlns:a="http://schemas.openxmlformats.org/drawingml/2006/main" prst="leftArrow">
          <a:avLst/>
        </a:prstGeom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0.71596</cdr:x>
      <cdr:y>0.13133</cdr:y>
    </cdr:from>
    <cdr:to>
      <cdr:x>0.72066</cdr:x>
      <cdr:y>0.88555</cdr:y>
    </cdr:to>
    <cdr:cxnSp macro="">
      <cdr:nvCxnSpPr>
        <cdr:cNvPr id="4" name="Conector recto de flecha 3">
          <a:extLst xmlns:a="http://schemas.openxmlformats.org/drawingml/2006/main">
            <a:ext uri="{FF2B5EF4-FFF2-40B4-BE49-F238E27FC236}">
              <a16:creationId xmlns:a16="http://schemas.microsoft.com/office/drawing/2014/main" id="{5066C9C7-E375-4EAE-BE7E-9AF351A7E98B}"/>
            </a:ext>
          </a:extLst>
        </cdr:cNvPr>
        <cdr:cNvCxnSpPr/>
      </cdr:nvCxnSpPr>
      <cdr:spPr>
        <a:xfrm xmlns:a="http://schemas.openxmlformats.org/drawingml/2006/main" flipH="1" flipV="1">
          <a:off x="2905125" y="333375"/>
          <a:ext cx="19050" cy="19145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0.41784</cdr:x>
      <cdr:y>0.14259</cdr:y>
    </cdr:from>
    <cdr:to>
      <cdr:x>0.71362</cdr:x>
      <cdr:y>0.24766</cdr:y>
    </cdr:to>
    <cdr:sp macro="" textlink="">
      <cdr:nvSpPr>
        <cdr:cNvPr id="6" name="Flecha: a la izquierda y derecha 5">
          <a:extLst xmlns:a="http://schemas.openxmlformats.org/drawingml/2006/main">
            <a:ext uri="{FF2B5EF4-FFF2-40B4-BE49-F238E27FC236}">
              <a16:creationId xmlns:a16="http://schemas.microsoft.com/office/drawing/2014/main" id="{86E72AD0-88C5-44A7-A8A5-F5D0D78D76D9}"/>
            </a:ext>
          </a:extLst>
        </cdr:cNvPr>
        <cdr:cNvSpPr/>
      </cdr:nvSpPr>
      <cdr:spPr>
        <a:xfrm xmlns:a="http://schemas.openxmlformats.org/drawingml/2006/main">
          <a:off x="1695450" y="361951"/>
          <a:ext cx="1200150" cy="266700"/>
        </a:xfrm>
        <a:prstGeom xmlns:a="http://schemas.openxmlformats.org/drawingml/2006/main" prst="leftRight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AR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0.38662</cdr:x>
      <cdr:y>0.10428</cdr:y>
    </cdr:from>
    <cdr:to>
      <cdr:x>0.3908</cdr:x>
      <cdr:y>0.88641</cdr:y>
    </cdr:to>
    <cdr:cxnSp macro="">
      <cdr:nvCxnSpPr>
        <cdr:cNvPr id="3" name="Conector recto de flecha 2">
          <a:extLst xmlns:a="http://schemas.openxmlformats.org/drawingml/2006/main">
            <a:ext uri="{FF2B5EF4-FFF2-40B4-BE49-F238E27FC236}">
              <a16:creationId xmlns:a16="http://schemas.microsoft.com/office/drawing/2014/main" id="{F3726D16-E8B8-43AB-8705-F4FDA1C57BED}"/>
            </a:ext>
          </a:extLst>
        </cdr:cNvPr>
        <cdr:cNvCxnSpPr/>
      </cdr:nvCxnSpPr>
      <cdr:spPr>
        <a:xfrm xmlns:a="http://schemas.openxmlformats.org/drawingml/2006/main" flipH="1" flipV="1">
          <a:off x="1762125" y="266700"/>
          <a:ext cx="19051" cy="20002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0.69592</cdr:x>
      <cdr:y>0.09683</cdr:y>
    </cdr:from>
    <cdr:to>
      <cdr:x>0.70428</cdr:x>
      <cdr:y>0.89386</cdr:y>
    </cdr:to>
    <cdr:cxnSp macro="">
      <cdr:nvCxnSpPr>
        <cdr:cNvPr id="6" name="Conector recto de flecha 5">
          <a:extLst xmlns:a="http://schemas.openxmlformats.org/drawingml/2006/main">
            <a:ext uri="{FF2B5EF4-FFF2-40B4-BE49-F238E27FC236}">
              <a16:creationId xmlns:a16="http://schemas.microsoft.com/office/drawing/2014/main" id="{76DC6BA9-4E16-4900-8081-CC091485C332}"/>
            </a:ext>
          </a:extLst>
        </cdr:cNvPr>
        <cdr:cNvCxnSpPr/>
      </cdr:nvCxnSpPr>
      <cdr:spPr>
        <a:xfrm xmlns:a="http://schemas.openxmlformats.org/drawingml/2006/main" flipH="1" flipV="1">
          <a:off x="3171825" y="247650"/>
          <a:ext cx="38100" cy="20383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0.3908</cdr:x>
      <cdr:y>0.13408</cdr:y>
    </cdr:from>
    <cdr:to>
      <cdr:x>0.69175</cdr:x>
      <cdr:y>0.21602</cdr:y>
    </cdr:to>
    <cdr:sp macro="" textlink="">
      <cdr:nvSpPr>
        <cdr:cNvPr id="7" name="Flecha: a la izquierda y derecha 6">
          <a:extLst xmlns:a="http://schemas.openxmlformats.org/drawingml/2006/main">
            <a:ext uri="{FF2B5EF4-FFF2-40B4-BE49-F238E27FC236}">
              <a16:creationId xmlns:a16="http://schemas.microsoft.com/office/drawing/2014/main" id="{264D7C6B-0F2F-4A4A-8E8B-0DB3393A4248}"/>
            </a:ext>
          </a:extLst>
        </cdr:cNvPr>
        <cdr:cNvSpPr/>
      </cdr:nvSpPr>
      <cdr:spPr>
        <a:xfrm xmlns:a="http://schemas.openxmlformats.org/drawingml/2006/main">
          <a:off x="1781175" y="342900"/>
          <a:ext cx="1371600" cy="209550"/>
        </a:xfrm>
        <a:prstGeom xmlns:a="http://schemas.openxmlformats.org/drawingml/2006/main" prst="leftRight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0.06688</cdr:x>
      <cdr:y>0.12663</cdr:y>
    </cdr:from>
    <cdr:to>
      <cdr:x>0.32184</cdr:x>
      <cdr:y>0.26443</cdr:y>
    </cdr:to>
    <cdr:sp macro="" textlink="">
      <cdr:nvSpPr>
        <cdr:cNvPr id="8" name="Flecha: hacia la izquierda 7">
          <a:extLst xmlns:a="http://schemas.openxmlformats.org/drawingml/2006/main">
            <a:ext uri="{FF2B5EF4-FFF2-40B4-BE49-F238E27FC236}">
              <a16:creationId xmlns:a16="http://schemas.microsoft.com/office/drawing/2014/main" id="{52977779-82A8-413B-8B70-6393EF7A0D96}"/>
            </a:ext>
          </a:extLst>
        </cdr:cNvPr>
        <cdr:cNvSpPr/>
      </cdr:nvSpPr>
      <cdr:spPr>
        <a:xfrm xmlns:a="http://schemas.openxmlformats.org/drawingml/2006/main">
          <a:off x="304800" y="323850"/>
          <a:ext cx="1162050" cy="352425"/>
        </a:xfrm>
        <a:prstGeom xmlns:a="http://schemas.openxmlformats.org/drawingml/2006/main" prst="leftArrow">
          <a:avLst/>
        </a:prstGeom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AR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DFA56-5B4B-4729-93A4-50824EB817B9}">
  <dimension ref="A9:Z66"/>
  <sheetViews>
    <sheetView tabSelected="1" topLeftCell="A31" zoomScaleNormal="100" workbookViewId="0">
      <selection activeCell="L32" sqref="L32"/>
    </sheetView>
  </sheetViews>
  <sheetFormatPr baseColWidth="10" defaultRowHeight="15" x14ac:dyDescent="0.25"/>
  <sheetData>
    <row r="9" spans="1:4" x14ac:dyDescent="0.25">
      <c r="A9" s="1" t="s">
        <v>0</v>
      </c>
      <c r="B9">
        <v>10</v>
      </c>
    </row>
    <row r="10" spans="1:4" x14ac:dyDescent="0.25">
      <c r="A10" s="1" t="s">
        <v>1</v>
      </c>
      <c r="B10">
        <v>2</v>
      </c>
    </row>
    <row r="11" spans="1:4" x14ac:dyDescent="0.25">
      <c r="A11" s="2" t="s">
        <v>2</v>
      </c>
      <c r="C11" s="2" t="s">
        <v>3</v>
      </c>
    </row>
    <row r="12" spans="1:4" x14ac:dyDescent="0.25">
      <c r="A12" s="3" t="s">
        <v>4</v>
      </c>
      <c r="B12" s="3" t="s">
        <v>5</v>
      </c>
      <c r="C12" s="3" t="s">
        <v>6</v>
      </c>
      <c r="D12" s="3" t="s">
        <v>7</v>
      </c>
    </row>
    <row r="13" spans="1:4" x14ac:dyDescent="0.25">
      <c r="A13">
        <v>4</v>
      </c>
      <c r="B13">
        <f t="shared" ref="B13:B19" si="0">_xlfn.NORM.DIST(A13,10,2,0)</f>
        <v>2.2159242059690038E-3</v>
      </c>
      <c r="C13">
        <f t="shared" ref="C13:C19" si="1">(A13-10)/2</f>
        <v>-3</v>
      </c>
      <c r="D13">
        <f>_xlfn.NORM.S.DIST(C13,0)</f>
        <v>4.4318484119380075E-3</v>
      </c>
    </row>
    <row r="14" spans="1:4" x14ac:dyDescent="0.25">
      <c r="A14">
        <v>6</v>
      </c>
      <c r="B14">
        <f t="shared" si="0"/>
        <v>2.6995483256594031E-2</v>
      </c>
      <c r="C14">
        <f t="shared" si="1"/>
        <v>-2</v>
      </c>
      <c r="D14">
        <f t="shared" ref="D13:D19" si="2">_xlfn.NORM.S.DIST(C14,0)</f>
        <v>5.3990966513188063E-2</v>
      </c>
    </row>
    <row r="15" spans="1:4" x14ac:dyDescent="0.25">
      <c r="A15">
        <v>8</v>
      </c>
      <c r="B15">
        <f t="shared" si="0"/>
        <v>0.12098536225957168</v>
      </c>
      <c r="C15">
        <f t="shared" si="1"/>
        <v>-1</v>
      </c>
      <c r="D15">
        <f t="shared" si="2"/>
        <v>0.24197072451914337</v>
      </c>
    </row>
    <row r="16" spans="1:4" x14ac:dyDescent="0.25">
      <c r="A16">
        <v>10</v>
      </c>
      <c r="B16">
        <f t="shared" si="0"/>
        <v>0.19947114020071635</v>
      </c>
      <c r="C16">
        <f>(A16-10)/2</f>
        <v>0</v>
      </c>
      <c r="D16">
        <f t="shared" si="2"/>
        <v>0.3989422804014327</v>
      </c>
    </row>
    <row r="17" spans="1:14" x14ac:dyDescent="0.25">
      <c r="A17">
        <v>12</v>
      </c>
      <c r="B17">
        <f t="shared" si="0"/>
        <v>0.12098536225957168</v>
      </c>
      <c r="C17">
        <f t="shared" si="1"/>
        <v>1</v>
      </c>
      <c r="D17">
        <f t="shared" si="2"/>
        <v>0.24197072451914337</v>
      </c>
    </row>
    <row r="18" spans="1:14" x14ac:dyDescent="0.25">
      <c r="A18">
        <v>14</v>
      </c>
      <c r="B18">
        <f t="shared" si="0"/>
        <v>2.6995483256594031E-2</v>
      </c>
      <c r="C18">
        <f t="shared" si="1"/>
        <v>2</v>
      </c>
      <c r="D18">
        <f t="shared" si="2"/>
        <v>5.3990966513188063E-2</v>
      </c>
    </row>
    <row r="19" spans="1:14" x14ac:dyDescent="0.25">
      <c r="A19">
        <v>16</v>
      </c>
      <c r="B19">
        <f t="shared" si="0"/>
        <v>2.2159242059690038E-3</v>
      </c>
      <c r="C19">
        <f t="shared" si="1"/>
        <v>3</v>
      </c>
      <c r="D19">
        <f t="shared" si="2"/>
        <v>4.4318484119380075E-3</v>
      </c>
    </row>
    <row r="21" spans="1:14" x14ac:dyDescent="0.25">
      <c r="A21" s="4" t="s">
        <v>8</v>
      </c>
      <c r="B21" s="5" t="s">
        <v>9</v>
      </c>
      <c r="D21" s="6">
        <f>_xlfn.NORM.DIST(7,10,2,1)</f>
        <v>6.6807201268858057E-2</v>
      </c>
    </row>
    <row r="22" spans="1:14" x14ac:dyDescent="0.25">
      <c r="A22" s="7" t="s">
        <v>10</v>
      </c>
      <c r="B22" s="8" t="s">
        <v>11</v>
      </c>
      <c r="D22" s="6">
        <f>D23-D24</f>
        <v>0.77453754479968495</v>
      </c>
      <c r="L22" t="s">
        <v>12</v>
      </c>
      <c r="M22" s="9" t="s">
        <v>13</v>
      </c>
      <c r="N22" s="6">
        <f>_xlfn.NORM.S.DIST(-1.5,1)</f>
        <v>6.6807201268858057E-2</v>
      </c>
    </row>
    <row r="23" spans="1:14" x14ac:dyDescent="0.25">
      <c r="B23" s="8" t="s">
        <v>14</v>
      </c>
      <c r="D23">
        <f>_xlfn.NORM.DIST(13,10,2,1)</f>
        <v>0.93319279873114191</v>
      </c>
      <c r="M23" s="10" t="s">
        <v>15</v>
      </c>
      <c r="N23" s="6">
        <f>N25-N24</f>
        <v>0.77453754479968495</v>
      </c>
    </row>
    <row r="24" spans="1:14" x14ac:dyDescent="0.25">
      <c r="B24" s="8" t="s">
        <v>16</v>
      </c>
      <c r="D24">
        <f>_xlfn.NORM.DIST(8,10,2,1)</f>
        <v>0.15865525393145699</v>
      </c>
      <c r="M24" s="10" t="s">
        <v>17</v>
      </c>
      <c r="N24">
        <f>_xlfn.NORM.S.DIST(-1,1)</f>
        <v>0.15865525393145699</v>
      </c>
    </row>
    <row r="25" spans="1:14" x14ac:dyDescent="0.25">
      <c r="M25" s="10" t="s">
        <v>18</v>
      </c>
      <c r="N25">
        <f>_xlfn.NORM.S.DIST(1.5,1)</f>
        <v>0.93319279873114191</v>
      </c>
    </row>
    <row r="34" spans="1:16" x14ac:dyDescent="0.25">
      <c r="A34" s="1" t="s">
        <v>0</v>
      </c>
      <c r="B34">
        <v>60</v>
      </c>
      <c r="J34" s="8" t="s">
        <v>19</v>
      </c>
      <c r="K34" s="11">
        <f>1-M34</f>
        <v>0.15865525393145696</v>
      </c>
      <c r="L34" t="s">
        <v>20</v>
      </c>
      <c r="M34" s="18">
        <f>_xlfn.NORM.DIST(70,60,10,1)</f>
        <v>0.84134474606854304</v>
      </c>
    </row>
    <row r="35" spans="1:16" x14ac:dyDescent="0.25">
      <c r="A35" s="1" t="s">
        <v>1</v>
      </c>
      <c r="B35">
        <v>10</v>
      </c>
      <c r="J35" s="8" t="s">
        <v>21</v>
      </c>
      <c r="K35" s="11">
        <f>_xlfn.NORM.DIST(80,60,10,1)</f>
        <v>0.97724986805182079</v>
      </c>
    </row>
    <row r="36" spans="1:16" x14ac:dyDescent="0.25">
      <c r="J36" s="8" t="s">
        <v>22</v>
      </c>
      <c r="K36" s="12">
        <f>_xlfn.NORM.DIST(30,60,10,1)</f>
        <v>1.3498980316300933E-3</v>
      </c>
    </row>
    <row r="37" spans="1:16" x14ac:dyDescent="0.25">
      <c r="A37" s="3" t="s">
        <v>4</v>
      </c>
      <c r="B37" s="3" t="s">
        <v>5</v>
      </c>
      <c r="J37" s="8" t="s">
        <v>23</v>
      </c>
      <c r="K37" s="11">
        <f>1-M37</f>
        <v>0.91924334076622893</v>
      </c>
      <c r="L37" t="s">
        <v>24</v>
      </c>
      <c r="M37">
        <f>_xlfn.NORM.DIST(46,60,10,1)</f>
        <v>8.0756659233771053E-2</v>
      </c>
    </row>
    <row r="38" spans="1:16" x14ac:dyDescent="0.25">
      <c r="A38">
        <v>30</v>
      </c>
      <c r="B38">
        <f t="shared" ref="B38:B44" si="3">_xlfn.NORM.DIST(A38,60,10,0)</f>
        <v>4.4318484119380076E-4</v>
      </c>
      <c r="J38" s="8" t="s">
        <v>25</v>
      </c>
      <c r="K38" s="8"/>
      <c r="L38" s="11">
        <f>P38-N38</f>
        <v>0.95938544748900423</v>
      </c>
      <c r="M38" t="s">
        <v>26</v>
      </c>
      <c r="N38">
        <f>_xlfn.NORM.DIST(39,60,10,1)</f>
        <v>1.7864420562816546E-2</v>
      </c>
      <c r="O38" t="s">
        <v>27</v>
      </c>
      <c r="P38">
        <f>_xlfn.NORM.DIST(80,60,10,1)</f>
        <v>0.97724986805182079</v>
      </c>
    </row>
    <row r="39" spans="1:16" x14ac:dyDescent="0.25">
      <c r="A39">
        <v>40</v>
      </c>
      <c r="B39">
        <f t="shared" si="3"/>
        <v>5.3990966513188061E-3</v>
      </c>
      <c r="J39" s="8" t="s">
        <v>28</v>
      </c>
      <c r="K39" s="8"/>
      <c r="L39" s="12">
        <f>N39-P38</f>
        <v>1.0525659293134537E-2</v>
      </c>
      <c r="M39" t="s">
        <v>29</v>
      </c>
      <c r="N39">
        <f>_xlfn.NORM.DIST(82.5,60,10,1)</f>
        <v>0.98777552734495533</v>
      </c>
    </row>
    <row r="40" spans="1:16" x14ac:dyDescent="0.25">
      <c r="A40">
        <v>50</v>
      </c>
      <c r="B40">
        <f t="shared" si="3"/>
        <v>2.4197072451914336E-2</v>
      </c>
      <c r="J40" s="8" t="s">
        <v>30</v>
      </c>
      <c r="K40" s="8"/>
      <c r="L40" s="13">
        <f>N40-K36</f>
        <v>2.1400233916549098E-2</v>
      </c>
      <c r="M40" t="s">
        <v>31</v>
      </c>
      <c r="N40">
        <f>_xlfn.NORM.DIST(40,60,10,1)</f>
        <v>2.2750131948179191E-2</v>
      </c>
    </row>
    <row r="41" spans="1:16" x14ac:dyDescent="0.25">
      <c r="A41">
        <v>60</v>
      </c>
      <c r="B41">
        <f t="shared" si="3"/>
        <v>3.9894228040143274E-2</v>
      </c>
    </row>
    <row r="42" spans="1:16" x14ac:dyDescent="0.25">
      <c r="A42">
        <v>70</v>
      </c>
      <c r="B42">
        <f t="shared" si="3"/>
        <v>2.4197072451914336E-2</v>
      </c>
    </row>
    <row r="43" spans="1:16" x14ac:dyDescent="0.25">
      <c r="A43">
        <v>80</v>
      </c>
      <c r="B43">
        <f t="shared" si="3"/>
        <v>5.3990966513188061E-3</v>
      </c>
    </row>
    <row r="44" spans="1:16" x14ac:dyDescent="0.25">
      <c r="A44">
        <v>90</v>
      </c>
      <c r="B44">
        <f t="shared" si="3"/>
        <v>4.4318484119380076E-4</v>
      </c>
    </row>
    <row r="48" spans="1:16" x14ac:dyDescent="0.25">
      <c r="I48" s="8" t="s">
        <v>32</v>
      </c>
      <c r="J48" s="8"/>
      <c r="L48" s="5" t="s">
        <v>33</v>
      </c>
      <c r="M48" s="5"/>
    </row>
    <row r="49" spans="1:13" x14ac:dyDescent="0.25">
      <c r="I49" s="14" t="s">
        <v>4</v>
      </c>
      <c r="J49" s="14" t="s">
        <v>5</v>
      </c>
      <c r="L49" s="15" t="s">
        <v>4</v>
      </c>
      <c r="M49" s="15" t="s">
        <v>5</v>
      </c>
    </row>
    <row r="50" spans="1:13" x14ac:dyDescent="0.25">
      <c r="I50">
        <v>270</v>
      </c>
      <c r="J50">
        <f t="shared" ref="J50:J56" si="4">_xlfn.NORM.DIST(I50,300,10,0)</f>
        <v>4.4318484119380076E-4</v>
      </c>
      <c r="L50">
        <v>230</v>
      </c>
      <c r="M50">
        <f t="shared" ref="M50:M56" si="5">_xlfn.NORM.DIST(L50,290,20,0)</f>
        <v>2.2159242059690038E-4</v>
      </c>
    </row>
    <row r="51" spans="1:13" x14ac:dyDescent="0.25">
      <c r="I51">
        <v>280</v>
      </c>
      <c r="J51">
        <f t="shared" si="4"/>
        <v>5.3990966513188061E-3</v>
      </c>
      <c r="L51">
        <v>250</v>
      </c>
      <c r="M51">
        <f t="shared" si="5"/>
        <v>2.6995483256594031E-3</v>
      </c>
    </row>
    <row r="52" spans="1:13" x14ac:dyDescent="0.25">
      <c r="I52">
        <v>290</v>
      </c>
      <c r="J52">
        <f t="shared" si="4"/>
        <v>2.4197072451914336E-2</v>
      </c>
      <c r="L52">
        <v>270</v>
      </c>
      <c r="M52">
        <f t="shared" si="5"/>
        <v>1.2098536225957168E-2</v>
      </c>
    </row>
    <row r="53" spans="1:13" x14ac:dyDescent="0.25">
      <c r="I53">
        <v>300</v>
      </c>
      <c r="J53">
        <f t="shared" si="4"/>
        <v>3.9894228040143274E-2</v>
      </c>
      <c r="L53">
        <v>290</v>
      </c>
      <c r="M53">
        <f t="shared" si="5"/>
        <v>1.9947114020071637E-2</v>
      </c>
    </row>
    <row r="54" spans="1:13" x14ac:dyDescent="0.25">
      <c r="I54">
        <v>310</v>
      </c>
      <c r="J54">
        <f t="shared" si="4"/>
        <v>2.4197072451914336E-2</v>
      </c>
      <c r="L54">
        <v>310</v>
      </c>
      <c r="M54">
        <f t="shared" si="5"/>
        <v>1.2098536225957168E-2</v>
      </c>
    </row>
    <row r="55" spans="1:13" x14ac:dyDescent="0.25">
      <c r="I55">
        <v>320</v>
      </c>
      <c r="J55">
        <f t="shared" si="4"/>
        <v>5.3990966513188061E-3</v>
      </c>
      <c r="L55">
        <v>330</v>
      </c>
      <c r="M55">
        <f t="shared" si="5"/>
        <v>2.6995483256594031E-3</v>
      </c>
    </row>
    <row r="56" spans="1:13" x14ac:dyDescent="0.25">
      <c r="I56">
        <v>330</v>
      </c>
      <c r="J56">
        <f t="shared" si="4"/>
        <v>4.4318484119380076E-4</v>
      </c>
      <c r="L56">
        <v>350</v>
      </c>
      <c r="M56">
        <f t="shared" si="5"/>
        <v>2.2159242059690038E-4</v>
      </c>
    </row>
    <row r="61" spans="1:13" x14ac:dyDescent="0.25">
      <c r="A61" s="5" t="s">
        <v>34</v>
      </c>
      <c r="B61" s="5"/>
      <c r="C61" s="12">
        <f>1-D61</f>
        <v>6.6807201268858085E-2</v>
      </c>
      <c r="D61" s="16">
        <f>_xlfn.NORM.DIST(320,290,20,1)</f>
        <v>0.93319279873114191</v>
      </c>
    </row>
    <row r="63" spans="1:13" x14ac:dyDescent="0.25">
      <c r="A63" s="8" t="s">
        <v>35</v>
      </c>
      <c r="B63" s="8"/>
      <c r="C63" s="12">
        <f>1-D63</f>
        <v>2.2750131948179209E-2</v>
      </c>
      <c r="D63" s="17">
        <f>_xlfn.NORM.DIST(320,300,10,1)</f>
        <v>0.97724986805182079</v>
      </c>
    </row>
    <row r="65" spans="1:26" x14ac:dyDescent="0.25">
      <c r="A65" t="s">
        <v>36</v>
      </c>
    </row>
    <row r="66" spans="1:26" x14ac:dyDescent="0.25">
      <c r="Z66" t="s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Sibello</dc:creator>
  <cp:lastModifiedBy>Gino Sibello</cp:lastModifiedBy>
  <dcterms:created xsi:type="dcterms:W3CDTF">2021-09-29T17:30:20Z</dcterms:created>
  <dcterms:modified xsi:type="dcterms:W3CDTF">2021-10-29T20:54:49Z</dcterms:modified>
</cp:coreProperties>
</file>