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font\OneDrive\Desktop\Zach_School\Machine_Learning\Atom\ML_Project\"/>
    </mc:Choice>
  </mc:AlternateContent>
  <xr:revisionPtr revIDLastSave="0" documentId="13_ncr:1_{BD0A0CFB-FD36-4F42-81C9-3F6942ED05F9}" xr6:coauthVersionLast="45" xr6:coauthVersionMax="45" xr10:uidLastSave="{00000000-0000-0000-0000-000000000000}"/>
  <bookViews>
    <workbookView xWindow="1030" yWindow="1030" windowWidth="14400" windowHeight="7465" firstSheet="6" activeTab="9" xr2:uid="{00000000-000D-0000-FFFF-FFFF00000000}"/>
  </bookViews>
  <sheets>
    <sheet name="accuracy" sheetId="1" r:id="rId1"/>
    <sheet name="Model V1 Bias=3" sheetId="2" r:id="rId2"/>
    <sheet name="Model V1 Bias=6" sheetId="3" r:id="rId3"/>
    <sheet name="V1 Bias=4" sheetId="5" r:id="rId4"/>
    <sheet name="Sheet5" sheetId="6" r:id="rId5"/>
    <sheet name="Sheet4" sheetId="11" r:id="rId6"/>
    <sheet name="Comparison" sheetId="4" r:id="rId7"/>
    <sheet name="Neural" sheetId="12" r:id="rId8"/>
    <sheet name="bias" sheetId="7" r:id="rId9"/>
    <sheet name="Sheet2" sheetId="9" r:id="rId10"/>
    <sheet name="lambda" sheetId="8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4" i="4" l="1"/>
  <c r="Q51" i="4"/>
  <c r="Q50" i="4"/>
  <c r="Q34" i="4" l="1"/>
  <c r="H7" i="8"/>
  <c r="H12" i="8" s="1"/>
  <c r="H8" i="8"/>
  <c r="D25" i="8"/>
  <c r="D28" i="8"/>
  <c r="D31" i="8"/>
  <c r="D34" i="8"/>
  <c r="D17" i="8"/>
  <c r="D20" i="8"/>
  <c r="T9" i="5"/>
  <c r="T15" i="5"/>
  <c r="J2" i="4"/>
  <c r="D6" i="8"/>
  <c r="D10" i="8"/>
  <c r="D13" i="8"/>
  <c r="D3" i="8"/>
  <c r="O15" i="5" l="1"/>
  <c r="O16" i="5"/>
  <c r="O17" i="5"/>
  <c r="O18" i="5"/>
  <c r="O19" i="5"/>
  <c r="O20" i="5"/>
  <c r="O21" i="5"/>
  <c r="O22" i="5"/>
  <c r="P15" i="5"/>
  <c r="P16" i="5"/>
  <c r="P17" i="5"/>
  <c r="P18" i="5"/>
  <c r="P19" i="5"/>
  <c r="P20" i="5"/>
  <c r="P21" i="5"/>
  <c r="P22" i="5"/>
  <c r="Q16" i="5"/>
  <c r="R16" i="5"/>
  <c r="S16" i="5"/>
  <c r="T16" i="5"/>
  <c r="U16" i="5"/>
  <c r="V16" i="5"/>
  <c r="Q15" i="5"/>
  <c r="Q17" i="5"/>
  <c r="Q18" i="5"/>
  <c r="Q19" i="5"/>
  <c r="Q20" i="5"/>
  <c r="Q21" i="5"/>
  <c r="Q22" i="5"/>
  <c r="R15" i="5"/>
  <c r="R19" i="5"/>
  <c r="R20" i="5"/>
  <c r="R21" i="5"/>
  <c r="S20" i="5"/>
  <c r="S22" i="5"/>
  <c r="S15" i="5"/>
  <c r="S17" i="5"/>
  <c r="S18" i="5"/>
  <c r="T18" i="5"/>
  <c r="T19" i="5"/>
  <c r="T21" i="5"/>
  <c r="U15" i="5"/>
  <c r="U18" i="5"/>
  <c r="U19" i="5"/>
  <c r="U20" i="5"/>
  <c r="V15" i="5"/>
  <c r="V17" i="5"/>
  <c r="V18" i="5"/>
  <c r="R22" i="5"/>
  <c r="R17" i="5"/>
  <c r="R18" i="5"/>
  <c r="T17" i="5"/>
  <c r="U17" i="5"/>
  <c r="S19" i="5"/>
  <c r="V19" i="5"/>
  <c r="T20" i="5"/>
  <c r="V20" i="5"/>
  <c r="S21" i="5"/>
  <c r="U21" i="5"/>
  <c r="V21" i="5"/>
  <c r="T22" i="5"/>
  <c r="U22" i="5"/>
  <c r="V22" i="5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N4" i="2"/>
  <c r="T2" i="5"/>
  <c r="T3" i="5"/>
  <c r="T4" i="5"/>
  <c r="T5" i="5"/>
  <c r="T6" i="5"/>
  <c r="T7" i="5"/>
  <c r="T1" i="5"/>
  <c r="Q21" i="1"/>
  <c r="R21" i="1" s="1"/>
  <c r="T2" i="3"/>
  <c r="T3" i="3"/>
  <c r="T4" i="3"/>
  <c r="T5" i="3"/>
  <c r="T6" i="3"/>
  <c r="T7" i="3"/>
  <c r="T9" i="3"/>
  <c r="T1" i="3"/>
  <c r="V17" i="2"/>
  <c r="V18" i="2"/>
  <c r="V19" i="2"/>
  <c r="V20" i="2"/>
  <c r="V21" i="2"/>
  <c r="V22" i="2"/>
  <c r="V24" i="2"/>
  <c r="V16" i="2"/>
  <c r="N5" i="2"/>
  <c r="O5" i="2"/>
  <c r="P5" i="2"/>
  <c r="Q5" i="2"/>
  <c r="R5" i="2"/>
  <c r="S5" i="2"/>
  <c r="T5" i="2"/>
  <c r="U5" i="2"/>
  <c r="N6" i="2"/>
  <c r="O6" i="2"/>
  <c r="P6" i="2"/>
  <c r="Q6" i="2"/>
  <c r="R6" i="2"/>
  <c r="S6" i="2"/>
  <c r="T6" i="2"/>
  <c r="U6" i="2"/>
  <c r="N7" i="2"/>
  <c r="O7" i="2"/>
  <c r="P7" i="2"/>
  <c r="Q7" i="2"/>
  <c r="R7" i="2"/>
  <c r="S7" i="2"/>
  <c r="T7" i="2"/>
  <c r="U7" i="2"/>
  <c r="N8" i="2"/>
  <c r="O8" i="2"/>
  <c r="P8" i="2"/>
  <c r="Q8" i="2"/>
  <c r="R8" i="2"/>
  <c r="S8" i="2"/>
  <c r="T8" i="2"/>
  <c r="U8" i="2"/>
  <c r="N9" i="2"/>
  <c r="O9" i="2"/>
  <c r="P9" i="2"/>
  <c r="Q9" i="2"/>
  <c r="R9" i="2"/>
  <c r="S9" i="2"/>
  <c r="T9" i="2"/>
  <c r="U9" i="2"/>
  <c r="N10" i="2"/>
  <c r="O10" i="2"/>
  <c r="P10" i="2"/>
  <c r="Q10" i="2"/>
  <c r="R10" i="2"/>
  <c r="S10" i="2"/>
  <c r="T10" i="2"/>
  <c r="U10" i="2"/>
  <c r="N11" i="2"/>
  <c r="O11" i="2"/>
  <c r="P11" i="2"/>
  <c r="Q11" i="2"/>
  <c r="R11" i="2"/>
  <c r="S11" i="2"/>
  <c r="T11" i="2"/>
  <c r="U11" i="2"/>
  <c r="O4" i="2"/>
  <c r="P4" i="2"/>
  <c r="Q4" i="2"/>
  <c r="R4" i="2"/>
  <c r="S4" i="2"/>
  <c r="T4" i="2"/>
  <c r="U4" i="2"/>
  <c r="Q57" i="1"/>
  <c r="Q58" i="1"/>
  <c r="Q59" i="1"/>
  <c r="Q60" i="1"/>
  <c r="Q61" i="1"/>
  <c r="Q62" i="1"/>
  <c r="Q63" i="1"/>
  <c r="Q66" i="1"/>
  <c r="Q67" i="1"/>
  <c r="Q68" i="1"/>
  <c r="Q69" i="1"/>
  <c r="Q70" i="1"/>
  <c r="Q71" i="1"/>
  <c r="Q72" i="1"/>
  <c r="Q75" i="1"/>
  <c r="Q76" i="1"/>
  <c r="Q77" i="1"/>
  <c r="Q78" i="1"/>
  <c r="Q79" i="1"/>
  <c r="Q80" i="1"/>
  <c r="Q81" i="1"/>
  <c r="Q84" i="1"/>
  <c r="Q85" i="1"/>
  <c r="Q86" i="1"/>
  <c r="Q87" i="1"/>
  <c r="Q88" i="1"/>
  <c r="Q89" i="1"/>
  <c r="Q90" i="1"/>
  <c r="Q91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48" i="1"/>
  <c r="Q49" i="1"/>
  <c r="Q50" i="1"/>
  <c r="Q51" i="1"/>
  <c r="Q52" i="1"/>
  <c r="Q53" i="1"/>
  <c r="Q54" i="1"/>
  <c r="Q39" i="1"/>
  <c r="Q40" i="1"/>
  <c r="Q41" i="1"/>
  <c r="Q42" i="1"/>
  <c r="Q43" i="1"/>
  <c r="Q44" i="1"/>
  <c r="Q45" i="1"/>
  <c r="Q30" i="1"/>
  <c r="Q31" i="1"/>
  <c r="Q32" i="1"/>
  <c r="Q33" i="1"/>
  <c r="Q34" i="1"/>
  <c r="Q35" i="1"/>
  <c r="Q36" i="1"/>
  <c r="Q13" i="1"/>
  <c r="Q14" i="1"/>
  <c r="Q15" i="1"/>
  <c r="Q16" i="1"/>
  <c r="Q17" i="1"/>
  <c r="Q18" i="1"/>
  <c r="Q12" i="1"/>
  <c r="Q10" i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 l="1"/>
  <c r="Q19" i="1"/>
</calcChain>
</file>

<file path=xl/sharedStrings.xml><?xml version="1.0" encoding="utf-8"?>
<sst xmlns="http://schemas.openxmlformats.org/spreadsheetml/2006/main" count="630" uniqueCount="85">
  <si>
    <t>No alteration</t>
  </si>
  <si>
    <t>Activity</t>
  </si>
  <si>
    <t>Max</t>
  </si>
  <si>
    <t>Average</t>
  </si>
  <si>
    <t>Difference</t>
  </si>
  <si>
    <t>Cycling</t>
  </si>
  <si>
    <t>-</t>
  </si>
  <si>
    <t>Driving</t>
  </si>
  <si>
    <t>Running</t>
  </si>
  <si>
    <t>Sitting</t>
  </si>
  <si>
    <t>Standing</t>
  </si>
  <si>
    <t>Stairs Up</t>
  </si>
  <si>
    <t>Stairs Down</t>
  </si>
  <si>
    <t>Walking</t>
  </si>
  <si>
    <t>Last activity</t>
  </si>
  <si>
    <t>Last activity +.1</t>
  </si>
  <si>
    <t>Last activity +.2</t>
  </si>
  <si>
    <t>with IQR ruule</t>
  </si>
  <si>
    <t>Total Accuracy</t>
  </si>
  <si>
    <t>[ 0</t>
  </si>
  <si>
    <t>]</t>
  </si>
  <si>
    <t>[0</t>
  </si>
  <si>
    <t>[1</t>
  </si>
  <si>
    <t>St Up</t>
  </si>
  <si>
    <t>St Down</t>
  </si>
  <si>
    <t>Incorrect Guess</t>
  </si>
  <si>
    <t>Correct Answer</t>
  </si>
  <si>
    <t>[ 1</t>
  </si>
  <si>
    <t>Incorrect Guesses by Activity:</t>
  </si>
  <si>
    <t>Accuracy</t>
  </si>
  <si>
    <t>Total</t>
  </si>
  <si>
    <t>Prediction Accuracy (Model V1):</t>
  </si>
  <si>
    <t>Stairs up + Standing</t>
  </si>
  <si>
    <t>Stairs down + Sitting</t>
  </si>
  <si>
    <t>Cycling + Sitting</t>
  </si>
  <si>
    <t>Stairs down + Cycling</t>
  </si>
  <si>
    <t>Model V1; Bias 3</t>
  </si>
  <si>
    <t>Model V1; Bias 6</t>
  </si>
  <si>
    <t>Model V1; Bias 1.5</t>
  </si>
  <si>
    <t>Model V1; Bias 4</t>
  </si>
  <si>
    <t>Standard</t>
  </si>
  <si>
    <t>Correct Cycling</t>
  </si>
  <si>
    <t>Cycling bias</t>
  </si>
  <si>
    <t>Correct Sitting</t>
  </si>
  <si>
    <t>Sitting bias</t>
  </si>
  <si>
    <t>Correct Running</t>
  </si>
  <si>
    <t>Running bias</t>
  </si>
  <si>
    <t>Correct Standing</t>
  </si>
  <si>
    <t>Standing bias</t>
  </si>
  <si>
    <t>Correct St Down</t>
  </si>
  <si>
    <t>St Down bias</t>
  </si>
  <si>
    <t>Correct St Up</t>
  </si>
  <si>
    <t>St Up bias</t>
  </si>
  <si>
    <t>Correct Walking</t>
  </si>
  <si>
    <t>Walking bias</t>
  </si>
  <si>
    <t>Correct</t>
  </si>
  <si>
    <t>Down</t>
  </si>
  <si>
    <t>Up</t>
  </si>
  <si>
    <t>Wrong Running!</t>
  </si>
  <si>
    <t>Incorrect Predicition</t>
  </si>
  <si>
    <t>Lamda = .1</t>
  </si>
  <si>
    <t>Testing Accuracy:</t>
  </si>
  <si>
    <t>Learning Accuracy:</t>
  </si>
  <si>
    <t>Landa = .5</t>
  </si>
  <si>
    <t>Stair Up</t>
  </si>
  <si>
    <t>Stair Down</t>
  </si>
  <si>
    <t>Lambda = 1</t>
  </si>
  <si>
    <t>Combined</t>
  </si>
  <si>
    <t>Separate</t>
  </si>
  <si>
    <t>Medium Bias</t>
  </si>
  <si>
    <t>Low Bias</t>
  </si>
  <si>
    <t>No Bias</t>
  </si>
  <si>
    <t>High Bias</t>
  </si>
  <si>
    <t>Bias</t>
  </si>
  <si>
    <t>Value</t>
  </si>
  <si>
    <t>Baseline</t>
  </si>
  <si>
    <t>With IQR Rule</t>
  </si>
  <si>
    <t>Lambda = 3</t>
  </si>
  <si>
    <t>Lambda = .01</t>
  </si>
  <si>
    <t>Lambda</t>
  </si>
  <si>
    <t>Testing Accuracy</t>
  </si>
  <si>
    <t>Learning Accuracy</t>
  </si>
  <si>
    <t>Extreme Cleaning</t>
  </si>
  <si>
    <t>Physics: A</t>
  </si>
  <si>
    <t>Neural network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</si>
</sst>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0" fontId="5" fillId="0" borderId="3" xfId="5"/>
    <xf numFmtId="165" fontId="0" fillId="0" borderId="0" xfId="0" applyNumberFormat="1"/>
    <xf numFmtId="0" fontId="2" fillId="0" borderId="0" xfId="2"/>
    <xf numFmtId="0" fontId="1" fillId="22" borderId="13" xfId="32" applyBorder="1"/>
    <xf numFmtId="0" fontId="1" fillId="22" borderId="14" xfId="32" applyBorder="1"/>
    <xf numFmtId="0" fontId="1" fillId="22" borderId="16" xfId="32" applyBorder="1"/>
    <xf numFmtId="0" fontId="13" fillId="33" borderId="0" xfId="0" applyFont="1" applyFill="1" applyBorder="1"/>
    <xf numFmtId="0" fontId="19" fillId="0" borderId="0" xfId="0" applyFont="1" applyBorder="1"/>
    <xf numFmtId="0" fontId="19" fillId="0" borderId="12" xfId="0" applyFont="1" applyBorder="1"/>
    <xf numFmtId="0" fontId="18" fillId="0" borderId="0" xfId="0" applyFont="1" applyBorder="1"/>
    <xf numFmtId="165" fontId="0" fillId="0" borderId="0" xfId="0" applyNumberFormat="1" applyBorder="1"/>
    <xf numFmtId="165" fontId="17" fillId="33" borderId="0" xfId="31" applyNumberFormat="1" applyFill="1" applyBorder="1"/>
    <xf numFmtId="165" fontId="0" fillId="0" borderId="12" xfId="0" applyNumberFormat="1" applyBorder="1"/>
    <xf numFmtId="0" fontId="18" fillId="0" borderId="18" xfId="0" applyFont="1" applyBorder="1"/>
    <xf numFmtId="165" fontId="0" fillId="0" borderId="18" xfId="0" applyNumberFormat="1" applyBorder="1"/>
    <xf numFmtId="165" fontId="0" fillId="0" borderId="19" xfId="0" applyNumberFormat="1" applyBorder="1"/>
    <xf numFmtId="0" fontId="13" fillId="33" borderId="13" xfId="0" applyFont="1" applyFill="1" applyBorder="1" applyAlignment="1">
      <alignment horizontal="center" vertical="center"/>
    </xf>
    <xf numFmtId="0" fontId="13" fillId="33" borderId="15" xfId="0" applyFont="1" applyFill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Fill="1" applyBorder="1"/>
    <xf numFmtId="0" fontId="0" fillId="33" borderId="14" xfId="0" applyFill="1" applyBorder="1" applyAlignment="1">
      <alignment vertical="center"/>
    </xf>
    <xf numFmtId="0" fontId="0" fillId="33" borderId="16" xfId="0" applyFill="1" applyBorder="1"/>
    <xf numFmtId="0" fontId="0" fillId="33" borderId="0" xfId="0" applyFill="1" applyBorder="1"/>
    <xf numFmtId="0" fontId="0" fillId="33" borderId="18" xfId="0" applyFill="1" applyBorder="1"/>
    <xf numFmtId="164" fontId="0" fillId="0" borderId="0" xfId="1" applyNumberFormat="1" applyFont="1" applyBorder="1"/>
    <xf numFmtId="164" fontId="0" fillId="33" borderId="0" xfId="1" applyNumberFormat="1" applyFont="1" applyFill="1" applyBorder="1"/>
    <xf numFmtId="164" fontId="0" fillId="0" borderId="12" xfId="1" applyNumberFormat="1" applyFont="1" applyBorder="1"/>
    <xf numFmtId="164" fontId="0" fillId="33" borderId="12" xfId="1" applyNumberFormat="1" applyFont="1" applyFill="1" applyBorder="1"/>
    <xf numFmtId="164" fontId="0" fillId="0" borderId="18" xfId="1" applyNumberFormat="1" applyFont="1" applyBorder="1"/>
    <xf numFmtId="164" fontId="0" fillId="33" borderId="18" xfId="1" applyNumberFormat="1" applyFont="1" applyFill="1" applyBorder="1"/>
    <xf numFmtId="164" fontId="0" fillId="0" borderId="19" xfId="1" applyNumberFormat="1" applyFont="1" applyBorder="1"/>
    <xf numFmtId="0" fontId="5" fillId="0" borderId="0" xfId="5" applyFill="1" applyBorder="1"/>
    <xf numFmtId="165" fontId="17" fillId="33" borderId="0" xfId="0" applyNumberFormat="1" applyFont="1" applyFill="1" applyBorder="1"/>
    <xf numFmtId="0" fontId="19" fillId="0" borderId="0" xfId="0" applyFont="1" applyFill="1"/>
    <xf numFmtId="0" fontId="17" fillId="33" borderId="13" xfId="32" applyFont="1" applyFill="1" applyBorder="1"/>
    <xf numFmtId="0" fontId="17" fillId="33" borderId="10" xfId="32" applyFont="1" applyFill="1" applyBorder="1"/>
    <xf numFmtId="0" fontId="20" fillId="0" borderId="0" xfId="5" applyFont="1" applyFill="1" applyBorder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1" fillId="14" borderId="0" xfId="24" applyAlignment="1">
      <alignment horizontal="center" vertical="center" textRotation="90"/>
    </xf>
    <xf numFmtId="0" fontId="1" fillId="22" borderId="14" xfId="32" applyBorder="1" applyAlignment="1">
      <alignment horizontal="center" vertical="center"/>
    </xf>
    <xf numFmtId="0" fontId="1" fillId="22" borderId="15" xfId="32" applyBorder="1" applyAlignment="1">
      <alignment horizontal="center" vertical="center"/>
    </xf>
    <xf numFmtId="0" fontId="1" fillId="22" borderId="16" xfId="32" applyBorder="1" applyAlignment="1">
      <alignment horizontal="center" vertical="center" textRotation="90"/>
    </xf>
    <xf numFmtId="0" fontId="1" fillId="22" borderId="17" xfId="32" applyBorder="1" applyAlignment="1">
      <alignment horizontal="center" vertical="center" textRotation="90"/>
    </xf>
    <xf numFmtId="0" fontId="13" fillId="33" borderId="14" xfId="0" applyFont="1" applyFill="1" applyBorder="1" applyAlignment="1">
      <alignment horizontal="center" vertical="center"/>
    </xf>
    <xf numFmtId="0" fontId="1" fillId="14" borderId="0" xfId="24" applyAlignment="1">
      <alignment horizontal="center"/>
    </xf>
    <xf numFmtId="0" fontId="17" fillId="33" borderId="20" xfId="32" applyFont="1" applyFill="1" applyBorder="1" applyAlignment="1">
      <alignment horizontal="center" vertical="center"/>
    </xf>
    <xf numFmtId="0" fontId="17" fillId="33" borderId="21" xfId="32" applyFont="1" applyFill="1" applyBorder="1" applyAlignment="1">
      <alignment horizontal="center" vertical="center"/>
    </xf>
    <xf numFmtId="0" fontId="13" fillId="33" borderId="10" xfId="32" applyFont="1" applyFill="1" applyBorder="1" applyAlignment="1">
      <alignment horizontal="center" vertical="center" textRotation="90"/>
    </xf>
    <xf numFmtId="0" fontId="13" fillId="33" borderId="11" xfId="32" applyFont="1" applyFill="1" applyBorder="1" applyAlignment="1">
      <alignment horizontal="center" vertical="center" textRotation="90"/>
    </xf>
    <xf numFmtId="0" fontId="2" fillId="0" borderId="18" xfId="2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2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Bias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E8A-4C3B-8BAF-31148E641515}"/>
              </c:ext>
            </c:extLst>
          </c:dPt>
          <c:dPt>
            <c:idx val="32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E8A-4C3B-8BAF-31148E641515}"/>
              </c:ext>
            </c:extLst>
          </c:dPt>
          <c:val>
            <c:numRef>
              <c:f>bias!$D$101:$D$188</c:f>
              <c:numCache>
                <c:formatCode>General</c:formatCode>
                <c:ptCount val="88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18.05</c:v>
                </c:pt>
                <c:pt idx="4">
                  <c:v>17.147500000000001</c:v>
                </c:pt>
                <c:pt idx="5">
                  <c:v>16.290125</c:v>
                </c:pt>
                <c:pt idx="6">
                  <c:v>15.475618749999899</c:v>
                </c:pt>
                <c:pt idx="7">
                  <c:v>14.7018378124999</c:v>
                </c:pt>
                <c:pt idx="8">
                  <c:v>13.966745921874899</c:v>
                </c:pt>
                <c:pt idx="9">
                  <c:v>13.2684086257812</c:v>
                </c:pt>
                <c:pt idx="10">
                  <c:v>12.604988194492099</c:v>
                </c:pt>
                <c:pt idx="11">
                  <c:v>11.974738784767499</c:v>
                </c:pt>
                <c:pt idx="12">
                  <c:v>11.3760018455291</c:v>
                </c:pt>
                <c:pt idx="13">
                  <c:v>10.8072017532527</c:v>
                </c:pt>
                <c:pt idx="14">
                  <c:v>20</c:v>
                </c:pt>
                <c:pt idx="15">
                  <c:v>19</c:v>
                </c:pt>
                <c:pt idx="16">
                  <c:v>18.05</c:v>
                </c:pt>
                <c:pt idx="17">
                  <c:v>17.147500000000001</c:v>
                </c:pt>
                <c:pt idx="18">
                  <c:v>16.290125</c:v>
                </c:pt>
                <c:pt idx="19">
                  <c:v>15.475618749999899</c:v>
                </c:pt>
                <c:pt idx="20">
                  <c:v>14.7018378124999</c:v>
                </c:pt>
                <c:pt idx="21">
                  <c:v>13.966745921874899</c:v>
                </c:pt>
                <c:pt idx="22">
                  <c:v>20</c:v>
                </c:pt>
                <c:pt idx="23">
                  <c:v>19</c:v>
                </c:pt>
                <c:pt idx="24">
                  <c:v>18.05</c:v>
                </c:pt>
                <c:pt idx="25">
                  <c:v>17.147500000000001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18.05</c:v>
                </c:pt>
                <c:pt idx="30">
                  <c:v>17.147500000000001</c:v>
                </c:pt>
                <c:pt idx="31">
                  <c:v>16.290125</c:v>
                </c:pt>
                <c:pt idx="32">
                  <c:v>15.475618749999899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18.05</c:v>
                </c:pt>
                <c:pt idx="38">
                  <c:v>17.147500000000001</c:v>
                </c:pt>
                <c:pt idx="39">
                  <c:v>16.290125</c:v>
                </c:pt>
                <c:pt idx="40">
                  <c:v>20</c:v>
                </c:pt>
                <c:pt idx="41">
                  <c:v>19</c:v>
                </c:pt>
                <c:pt idx="42">
                  <c:v>18.05</c:v>
                </c:pt>
                <c:pt idx="43">
                  <c:v>17.147500000000001</c:v>
                </c:pt>
                <c:pt idx="44">
                  <c:v>16.290125</c:v>
                </c:pt>
                <c:pt idx="45">
                  <c:v>15.475618749999899</c:v>
                </c:pt>
                <c:pt idx="46">
                  <c:v>14.7018378124999</c:v>
                </c:pt>
                <c:pt idx="47">
                  <c:v>13.966745921874899</c:v>
                </c:pt>
                <c:pt idx="48">
                  <c:v>13.2684086257812</c:v>
                </c:pt>
                <c:pt idx="49">
                  <c:v>12.604988194492099</c:v>
                </c:pt>
                <c:pt idx="50">
                  <c:v>11.974738784767499</c:v>
                </c:pt>
                <c:pt idx="51">
                  <c:v>20</c:v>
                </c:pt>
                <c:pt idx="52">
                  <c:v>19</c:v>
                </c:pt>
                <c:pt idx="53">
                  <c:v>18.05</c:v>
                </c:pt>
                <c:pt idx="54">
                  <c:v>17.147500000000001</c:v>
                </c:pt>
                <c:pt idx="55">
                  <c:v>16.290125</c:v>
                </c:pt>
                <c:pt idx="56">
                  <c:v>15.475618749999899</c:v>
                </c:pt>
                <c:pt idx="57">
                  <c:v>14.7018378124999</c:v>
                </c:pt>
                <c:pt idx="58">
                  <c:v>13.966745921874899</c:v>
                </c:pt>
                <c:pt idx="59">
                  <c:v>13.2684086257812</c:v>
                </c:pt>
                <c:pt idx="60">
                  <c:v>12.604988194492099</c:v>
                </c:pt>
                <c:pt idx="61">
                  <c:v>11.974738784767499</c:v>
                </c:pt>
                <c:pt idx="62">
                  <c:v>11.3760018455291</c:v>
                </c:pt>
                <c:pt idx="63">
                  <c:v>10.8072017532527</c:v>
                </c:pt>
                <c:pt idx="64">
                  <c:v>10.26684166559</c:v>
                </c:pt>
                <c:pt idx="65">
                  <c:v>20</c:v>
                </c:pt>
                <c:pt idx="66">
                  <c:v>19</c:v>
                </c:pt>
                <c:pt idx="67">
                  <c:v>18.05</c:v>
                </c:pt>
                <c:pt idx="68">
                  <c:v>17.147500000000001</c:v>
                </c:pt>
                <c:pt idx="69">
                  <c:v>16.290125</c:v>
                </c:pt>
                <c:pt idx="70">
                  <c:v>15.475618749999899</c:v>
                </c:pt>
                <c:pt idx="71">
                  <c:v>14.7018378124999</c:v>
                </c:pt>
                <c:pt idx="72">
                  <c:v>20</c:v>
                </c:pt>
                <c:pt idx="73">
                  <c:v>19</c:v>
                </c:pt>
                <c:pt idx="74">
                  <c:v>18.05</c:v>
                </c:pt>
                <c:pt idx="75">
                  <c:v>17.147500000000001</c:v>
                </c:pt>
                <c:pt idx="76">
                  <c:v>16.290125</c:v>
                </c:pt>
                <c:pt idx="77">
                  <c:v>15.475618749999899</c:v>
                </c:pt>
                <c:pt idx="78">
                  <c:v>14.7018378124999</c:v>
                </c:pt>
                <c:pt idx="79">
                  <c:v>13.966745921874899</c:v>
                </c:pt>
                <c:pt idx="80">
                  <c:v>13.2684086257812</c:v>
                </c:pt>
                <c:pt idx="81">
                  <c:v>12.604988194492099</c:v>
                </c:pt>
                <c:pt idx="82">
                  <c:v>11.974738784767499</c:v>
                </c:pt>
                <c:pt idx="83">
                  <c:v>11.3760018455291</c:v>
                </c:pt>
                <c:pt idx="84">
                  <c:v>10.8072017532527</c:v>
                </c:pt>
                <c:pt idx="85">
                  <c:v>10.26684166559</c:v>
                </c:pt>
                <c:pt idx="86">
                  <c:v>9.7534995823105906</c:v>
                </c:pt>
                <c:pt idx="87">
                  <c:v>9.2658246031950604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A-4C3B-8BAF-31148E64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49624"/>
        <c:axId val="411546744"/>
      </c:lineChart>
      <c:catAx>
        <c:axId val="411549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11546744"/>
        <c:crosses val="autoZero"/>
        <c:auto val="1"/>
        <c:lblAlgn val="ctr"/>
        <c:lblOffset val="100"/>
        <c:noMultiLvlLbl val="0"/>
      </c:catAx>
      <c:valAx>
        <c:axId val="411546744"/>
        <c:scaling>
          <c:orientation val="minMax"/>
          <c:max val="2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Accuracy Before removing Driving Class and After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8.2934609250398842E-4"/>
          <c:y val="0.37988826815642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Comparison!$I$1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Comparison!$H$2:$H$10</c:f>
              <c:strCache>
                <c:ptCount val="9"/>
                <c:pt idx="0">
                  <c:v>Total</c:v>
                </c:pt>
                <c:pt idx="1">
                  <c:v>Cycling</c:v>
                </c:pt>
                <c:pt idx="2">
                  <c:v>Driving</c:v>
                </c:pt>
                <c:pt idx="3">
                  <c:v>Running</c:v>
                </c:pt>
                <c:pt idx="4">
                  <c:v>Sitting</c:v>
                </c:pt>
                <c:pt idx="5">
                  <c:v>Standing</c:v>
                </c:pt>
                <c:pt idx="6">
                  <c:v>Stair Up</c:v>
                </c:pt>
                <c:pt idx="7">
                  <c:v>Stair Down</c:v>
                </c:pt>
                <c:pt idx="8">
                  <c:v>Walking</c:v>
                </c:pt>
              </c:strCache>
            </c:strRef>
          </c:cat>
          <c:val>
            <c:numRef>
              <c:f>Comparison!$I$2:$I$10</c:f>
              <c:numCache>
                <c:formatCode>0.0%</c:formatCode>
                <c:ptCount val="9"/>
                <c:pt idx="0">
                  <c:v>0.8034307320609011</c:v>
                </c:pt>
                <c:pt idx="1">
                  <c:v>0.8305631133323983</c:v>
                </c:pt>
                <c:pt idx="3">
                  <c:v>0.97254040077569481</c:v>
                </c:pt>
                <c:pt idx="4">
                  <c:v>0.81823914535771303</c:v>
                </c:pt>
                <c:pt idx="5">
                  <c:v>0.67900560784732</c:v>
                </c:pt>
                <c:pt idx="6">
                  <c:v>0.61121233673865216</c:v>
                </c:pt>
                <c:pt idx="7">
                  <c:v>0.77595240576618751</c:v>
                </c:pt>
                <c:pt idx="8">
                  <c:v>0.93650211460834132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6-43C9-88C0-275CA007E271}"/>
            </c:ext>
          </c:extLst>
        </c:ser>
        <c:ser>
          <c:idx val="1"/>
          <c:order val="1"/>
          <c:tx>
            <c:strRef>
              <c:f>Comparison!$J$1</c:f>
              <c:strCache>
                <c:ptCount val="1"/>
                <c:pt idx="0">
                  <c:v>Separate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Comparison!$H$2:$H$10</c:f>
              <c:strCache>
                <c:ptCount val="9"/>
                <c:pt idx="0">
                  <c:v>Total</c:v>
                </c:pt>
                <c:pt idx="1">
                  <c:v>Cycling</c:v>
                </c:pt>
                <c:pt idx="2">
                  <c:v>Driving</c:v>
                </c:pt>
                <c:pt idx="3">
                  <c:v>Running</c:v>
                </c:pt>
                <c:pt idx="4">
                  <c:v>Sitting</c:v>
                </c:pt>
                <c:pt idx="5">
                  <c:v>Standing</c:v>
                </c:pt>
                <c:pt idx="6">
                  <c:v>Stair Up</c:v>
                </c:pt>
                <c:pt idx="7">
                  <c:v>Stair Down</c:v>
                </c:pt>
                <c:pt idx="8">
                  <c:v>Walking</c:v>
                </c:pt>
              </c:strCache>
            </c:strRef>
          </c:cat>
          <c:val>
            <c:numRef>
              <c:f>Comparison!$J$2:$J$10</c:f>
              <c:numCache>
                <c:formatCode>0.0%</c:formatCode>
                <c:ptCount val="9"/>
                <c:pt idx="0">
                  <c:v>0.74387500000000006</c:v>
                </c:pt>
                <c:pt idx="1">
                  <c:v>0.80740000000000001</c:v>
                </c:pt>
                <c:pt idx="2">
                  <c:v>0.60460000000000003</c:v>
                </c:pt>
                <c:pt idx="3">
                  <c:v>0.96850000000000003</c:v>
                </c:pt>
                <c:pt idx="4">
                  <c:v>0.60760000000000003</c:v>
                </c:pt>
                <c:pt idx="5">
                  <c:v>0.67390000000000005</c:v>
                </c:pt>
                <c:pt idx="6">
                  <c:v>0.63959999999999995</c:v>
                </c:pt>
                <c:pt idx="7">
                  <c:v>0.73699999999999999</c:v>
                </c:pt>
                <c:pt idx="8">
                  <c:v>0.91239999999999999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6-43C9-88C0-275CA007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50384"/>
        <c:axId val="788650704"/>
      </c:barChart>
      <c:catAx>
        <c:axId val="7886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50704"/>
        <c:crosses val="autoZero"/>
        <c:auto val="1"/>
        <c:lblAlgn val="ctr"/>
        <c:lblOffset val="100"/>
        <c:noMultiLvlLbl val="0"/>
      </c:catAx>
      <c:valAx>
        <c:axId val="7886507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Varying Degrees of Bias on Model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Comparison!$D$42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Comparison!$C$43:$C$46</c:f>
              <c:strCache>
                <c:ptCount val="4"/>
                <c:pt idx="0">
                  <c:v>No Bias</c:v>
                </c:pt>
                <c:pt idx="1">
                  <c:v>Low Bias</c:v>
                </c:pt>
                <c:pt idx="2">
                  <c:v>Medium Bias</c:v>
                </c:pt>
                <c:pt idx="3">
                  <c:v>High Bias</c:v>
                </c:pt>
              </c:strCache>
            </c:strRef>
          </c:cat>
          <c:val>
            <c:numRef>
              <c:f>Comparison!$D$43:$D$46</c:f>
              <c:numCache>
                <c:formatCode>0%</c:formatCode>
                <c:ptCount val="4"/>
                <c:pt idx="0">
                  <c:v>0.8034307320609011</c:v>
                </c:pt>
                <c:pt idx="1">
                  <c:v>0.85878488503009542</c:v>
                </c:pt>
                <c:pt idx="2">
                  <c:v>0.89245781363141852</c:v>
                </c:pt>
                <c:pt idx="3">
                  <c:v>0.85495060972262982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9-41CC-8EEC-AF504C22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15792"/>
        <c:axId val="456939216"/>
      </c:barChart>
      <c:catAx>
        <c:axId val="4291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39216"/>
        <c:crosses val="autoZero"/>
        <c:auto val="1"/>
        <c:lblAlgn val="ctr"/>
        <c:lblOffset val="100"/>
        <c:noMultiLvlLbl val="0"/>
      </c:catAx>
      <c:valAx>
        <c:axId val="4569392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Removing Outliers 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Comparison!$L$1</c:f>
              <c:strCache>
                <c:ptCount val="1"/>
                <c:pt idx="0">
                  <c:v>With IQR Rule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Comparison!$K$2:$K$9</c:f>
              <c:strCache>
                <c:ptCount val="8"/>
                <c:pt idx="0">
                  <c:v>Total</c:v>
                </c:pt>
                <c:pt idx="1">
                  <c:v>Cycling</c:v>
                </c:pt>
                <c:pt idx="2">
                  <c:v>Running</c:v>
                </c:pt>
                <c:pt idx="3">
                  <c:v>Sitting</c:v>
                </c:pt>
                <c:pt idx="4">
                  <c:v>Standing</c:v>
                </c:pt>
                <c:pt idx="5">
                  <c:v>Stair Up</c:v>
                </c:pt>
                <c:pt idx="6">
                  <c:v>Stair Down</c:v>
                </c:pt>
                <c:pt idx="7">
                  <c:v>Walking</c:v>
                </c:pt>
              </c:strCache>
            </c:strRef>
          </c:cat>
          <c:val>
            <c:numRef>
              <c:f>Comparison!$L$2:$L$9</c:f>
              <c:numCache>
                <c:formatCode>0%</c:formatCode>
                <c:ptCount val="8"/>
                <c:pt idx="0">
                  <c:v>0.86209150326797346</c:v>
                </c:pt>
                <c:pt idx="1">
                  <c:v>0.94902189402772352</c:v>
                </c:pt>
                <c:pt idx="2">
                  <c:v>0.86419316843345051</c:v>
                </c:pt>
                <c:pt idx="3">
                  <c:v>0.83487038883349896</c:v>
                </c:pt>
                <c:pt idx="4">
                  <c:v>0.81860338243316899</c:v>
                </c:pt>
                <c:pt idx="5">
                  <c:v>0.80187121629058855</c:v>
                </c:pt>
                <c:pt idx="6">
                  <c:v>0.93570451436388447</c:v>
                </c:pt>
                <c:pt idx="7">
                  <c:v>0.86500572751325855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3-4F07-AB01-1F4860623685}"/>
            </c:ext>
          </c:extLst>
        </c:ser>
        <c:ser>
          <c:idx val="1"/>
          <c:order val="1"/>
          <c:tx>
            <c:strRef>
              <c:f>Comparison!$M$1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Comparison!$K$2:$K$9</c:f>
              <c:strCache>
                <c:ptCount val="8"/>
                <c:pt idx="0">
                  <c:v>Total</c:v>
                </c:pt>
                <c:pt idx="1">
                  <c:v>Cycling</c:v>
                </c:pt>
                <c:pt idx="2">
                  <c:v>Running</c:v>
                </c:pt>
                <c:pt idx="3">
                  <c:v>Sitting</c:v>
                </c:pt>
                <c:pt idx="4">
                  <c:v>Standing</c:v>
                </c:pt>
                <c:pt idx="5">
                  <c:v>Stair Up</c:v>
                </c:pt>
                <c:pt idx="6">
                  <c:v>Stair Down</c:v>
                </c:pt>
                <c:pt idx="7">
                  <c:v>Walking</c:v>
                </c:pt>
              </c:strCache>
            </c:strRef>
          </c:cat>
          <c:val>
            <c:numRef>
              <c:f>Comparison!$M$2:$M$9</c:f>
              <c:numCache>
                <c:formatCode>0.0%</c:formatCode>
                <c:ptCount val="8"/>
                <c:pt idx="0">
                  <c:v>0.8034307320609011</c:v>
                </c:pt>
                <c:pt idx="1">
                  <c:v>0.8305631133323983</c:v>
                </c:pt>
                <c:pt idx="2">
                  <c:v>0.97254040077569481</c:v>
                </c:pt>
                <c:pt idx="3">
                  <c:v>0.81823914535771303</c:v>
                </c:pt>
                <c:pt idx="4">
                  <c:v>0.67900560784732</c:v>
                </c:pt>
                <c:pt idx="5">
                  <c:v>0.61121233673865216</c:v>
                </c:pt>
                <c:pt idx="6">
                  <c:v>0.77595240576618751</c:v>
                </c:pt>
                <c:pt idx="7">
                  <c:v>0.93650211460834132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3-4F07-AB01-1F486062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22224"/>
        <c:axId val="788622544"/>
      </c:barChart>
      <c:catAx>
        <c:axId val="7886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22544"/>
        <c:crosses val="autoZero"/>
        <c:auto val="1"/>
        <c:lblAlgn val="ctr"/>
        <c:lblOffset val="100"/>
        <c:noMultiLvlLbl val="0"/>
      </c:catAx>
      <c:valAx>
        <c:axId val="78862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Varying</a:t>
            </a:r>
            <a:r>
              <a:rPr lang="en-US" baseline="0"/>
              <a:t> Degrees of Regulariation 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Comparison!$Q$2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Comparison!$P$3:$P$7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</c:numCache>
            </c:numRef>
          </c:xVal>
          <c:yVal>
            <c:numRef>
              <c:f>Comparison!$Q$3:$Q$7</c:f>
              <c:numCache>
                <c:formatCode>0%</c:formatCode>
                <c:ptCount val="5"/>
                <c:pt idx="0">
                  <c:v>0.80340253778041304</c:v>
                </c:pt>
                <c:pt idx="1">
                  <c:v>0.88403322867608536</c:v>
                </c:pt>
                <c:pt idx="2">
                  <c:v>0.85476141793967864</c:v>
                </c:pt>
                <c:pt idx="3">
                  <c:v>0.80096898097980063</c:v>
                </c:pt>
                <c:pt idx="4">
                  <c:v>0.80413678357195961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9-4412-B42E-510BE1FD9C3B}"/>
            </c:ext>
          </c:extLst>
        </c:ser>
        <c:ser>
          <c:idx val="1"/>
          <c:order val="1"/>
          <c:tx>
            <c:strRef>
              <c:f>Comparison!$R$2</c:f>
              <c:strCache>
                <c:ptCount val="1"/>
                <c:pt idx="0">
                  <c:v>Learning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Comparison!$P$3:$P$7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3</c:v>
                </c:pt>
              </c:numCache>
            </c:numRef>
          </c:xVal>
          <c:yVal>
            <c:numRef>
              <c:f>Comparison!$R$3:$R$7</c:f>
              <c:numCache>
                <c:formatCode>0%</c:formatCode>
                <c:ptCount val="5"/>
                <c:pt idx="0">
                  <c:v>0.889171382376718</c:v>
                </c:pt>
                <c:pt idx="1">
                  <c:v>0.89405012126111527</c:v>
                </c:pt>
                <c:pt idx="2">
                  <c:v>0.89841013203988107</c:v>
                </c:pt>
                <c:pt idx="3">
                  <c:v>0.81729991915925604</c:v>
                </c:pt>
                <c:pt idx="4">
                  <c:v>0.80706009161950909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9-4412-B42E-510BE1FD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95184"/>
        <c:axId val="429085392"/>
      </c:scatterChart>
      <c:valAx>
        <c:axId val="4515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5392"/>
        <c:crosses val="autoZero"/>
        <c:crossBetween val="midCat"/>
      </c:valAx>
      <c:valAx>
        <c:axId val="42908539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Extreme Data Cleaning on Testing Accuracy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Comparison!$P$34</c:f>
              <c:strCache>
                <c:ptCount val="1"/>
                <c:pt idx="0">
                  <c:v>Testing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Comparison!$Q$33:$R$33</c:f>
              <c:strCache>
                <c:ptCount val="2"/>
                <c:pt idx="0">
                  <c:v>Extreme Cleaning</c:v>
                </c:pt>
                <c:pt idx="1">
                  <c:v>Baseline</c:v>
                </c:pt>
              </c:strCache>
            </c:strRef>
          </c:cat>
          <c:val>
            <c:numRef>
              <c:f>Comparison!$Q$34:$R$34</c:f>
              <c:numCache>
                <c:formatCode>0%</c:formatCode>
                <c:ptCount val="2"/>
                <c:pt idx="0">
                  <c:v>0.97677110206709405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6-4FCB-B8A7-67EA4A41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4385656"/>
        <c:axId val="654384056"/>
      </c:barChart>
      <c:catAx>
        <c:axId val="65438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84056"/>
        <c:crosses val="autoZero"/>
        <c:auto val="1"/>
        <c:lblAlgn val="ctr"/>
        <c:lblOffset val="100"/>
        <c:noMultiLvlLbl val="0"/>
      </c:catAx>
      <c:valAx>
        <c:axId val="65438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Layer Length Effect on Prediction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[1]ValidationAccuracy!$A$1:$K$1</c:f>
              <c:numCache>
                <c:formatCode>General</c:formatCode>
                <c:ptCount val="11"/>
                <c:pt idx="0">
                  <c:v>0.61596958174904903</c:v>
                </c:pt>
                <c:pt idx="1">
                  <c:v>0.89059500959692794</c:v>
                </c:pt>
                <c:pt idx="2">
                  <c:v>0.931640625</c:v>
                </c:pt>
                <c:pt idx="3">
                  <c:v>0.669921875</c:v>
                </c:pt>
                <c:pt idx="4">
                  <c:v>0.89791666666666603</c:v>
                </c:pt>
                <c:pt idx="5">
                  <c:v>0.919266055045871</c:v>
                </c:pt>
                <c:pt idx="6">
                  <c:v>0.92307692307692302</c:v>
                </c:pt>
                <c:pt idx="7">
                  <c:v>0.90163934426229497</c:v>
                </c:pt>
                <c:pt idx="8">
                  <c:v>0.85465116279069697</c:v>
                </c:pt>
                <c:pt idx="9">
                  <c:v>0.60878243512973995</c:v>
                </c:pt>
                <c:pt idx="10">
                  <c:v>0.92741935483870896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5-4A74-9799-CBFF48D566D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[1]ValidationAccuracy!$A$2:$K$2</c:f>
              <c:numCache>
                <c:formatCode>General</c:formatCode>
                <c:ptCount val="11"/>
                <c:pt idx="0">
                  <c:v>0.87150837988826801</c:v>
                </c:pt>
                <c:pt idx="1">
                  <c:v>0.92622950819672101</c:v>
                </c:pt>
                <c:pt idx="2">
                  <c:v>0.93629343629343598</c:v>
                </c:pt>
                <c:pt idx="3">
                  <c:v>0.87575150300601201</c:v>
                </c:pt>
                <c:pt idx="4">
                  <c:v>0.83466135458167301</c:v>
                </c:pt>
                <c:pt idx="5">
                  <c:v>0.91649694501018297</c:v>
                </c:pt>
                <c:pt idx="6">
                  <c:v>0.90400000000000003</c:v>
                </c:pt>
                <c:pt idx="7">
                  <c:v>0.86842105263157898</c:v>
                </c:pt>
                <c:pt idx="8">
                  <c:v>0.62574257425742497</c:v>
                </c:pt>
                <c:pt idx="9">
                  <c:v>0.66</c:v>
                </c:pt>
                <c:pt idx="10">
                  <c:v>0.92546583850931596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5-4A74-9799-CBFF48D566D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[1]ValidationAccuracy!$A$3:$K$3</c:f>
              <c:numCache>
                <c:formatCode>General</c:formatCode>
                <c:ptCount val="11"/>
                <c:pt idx="0">
                  <c:v>0.89256198347107396</c:v>
                </c:pt>
                <c:pt idx="1">
                  <c:v>0.90654205607476601</c:v>
                </c:pt>
                <c:pt idx="2">
                  <c:v>0.59962049335863299</c:v>
                </c:pt>
                <c:pt idx="3">
                  <c:v>0.77027027027026995</c:v>
                </c:pt>
                <c:pt idx="4">
                  <c:v>0.89682539682539597</c:v>
                </c:pt>
                <c:pt idx="5">
                  <c:v>0.90688259109311697</c:v>
                </c:pt>
                <c:pt idx="6">
                  <c:v>0.8</c:v>
                </c:pt>
                <c:pt idx="7">
                  <c:v>0.951672862453531</c:v>
                </c:pt>
                <c:pt idx="8">
                  <c:v>0.89328063241106703</c:v>
                </c:pt>
                <c:pt idx="9">
                  <c:v>0.71022727272727204</c:v>
                </c:pt>
                <c:pt idx="10">
                  <c:v>0.72328244274809095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5-4A74-9799-CBFF48D566D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[1]ValidationAccuracy!$A$4:$K$4</c:f>
              <c:numCache>
                <c:formatCode>General</c:formatCode>
                <c:ptCount val="11"/>
                <c:pt idx="0">
                  <c:v>0.75049504950495005</c:v>
                </c:pt>
                <c:pt idx="1">
                  <c:v>0.89700374531835203</c:v>
                </c:pt>
                <c:pt idx="2">
                  <c:v>0.82449725776965199</c:v>
                </c:pt>
                <c:pt idx="3">
                  <c:v>0.87755102040816302</c:v>
                </c:pt>
                <c:pt idx="4">
                  <c:v>0.83590733590733501</c:v>
                </c:pt>
                <c:pt idx="5">
                  <c:v>0.90019569471624195</c:v>
                </c:pt>
                <c:pt idx="6">
                  <c:v>0.91501976284584896</c:v>
                </c:pt>
                <c:pt idx="7">
                  <c:v>0.90789473684210498</c:v>
                </c:pt>
                <c:pt idx="8">
                  <c:v>0.91585127201565497</c:v>
                </c:pt>
                <c:pt idx="9">
                  <c:v>0.86776859504132198</c:v>
                </c:pt>
                <c:pt idx="10">
                  <c:v>0.62761506276150603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95-4A74-9799-CBFF48D566D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[1]ValidationAccuracy!$A$5:$K$5</c:f>
              <c:numCache>
                <c:formatCode>General</c:formatCode>
                <c:ptCount val="11"/>
                <c:pt idx="0">
                  <c:v>0.93410852713178205</c:v>
                </c:pt>
                <c:pt idx="1">
                  <c:v>0.90804597701149403</c:v>
                </c:pt>
                <c:pt idx="2">
                  <c:v>0.85380116959064301</c:v>
                </c:pt>
                <c:pt idx="3">
                  <c:v>0.84381338742393497</c:v>
                </c:pt>
                <c:pt idx="4">
                  <c:v>0.75247524752475203</c:v>
                </c:pt>
                <c:pt idx="5">
                  <c:v>0.94398340248962598</c:v>
                </c:pt>
                <c:pt idx="6">
                  <c:v>0.83333333333333304</c:v>
                </c:pt>
                <c:pt idx="7">
                  <c:v>0.89105058365758705</c:v>
                </c:pt>
                <c:pt idx="8">
                  <c:v>0.85889570552147199</c:v>
                </c:pt>
                <c:pt idx="9">
                  <c:v>0.69274809160305295</c:v>
                </c:pt>
                <c:pt idx="10">
                  <c:v>0.68265682656826498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95-4A74-9799-CBFF48D566D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[1]ValidationAccuracy!$A$6:$K$6</c:f>
              <c:numCache>
                <c:formatCode>General</c:formatCode>
                <c:ptCount val="11"/>
                <c:pt idx="0">
                  <c:v>0.90583804143126101</c:v>
                </c:pt>
                <c:pt idx="1">
                  <c:v>0.82352941176470495</c:v>
                </c:pt>
                <c:pt idx="2">
                  <c:v>0.77327935222671995</c:v>
                </c:pt>
                <c:pt idx="3">
                  <c:v>0.907407407407407</c:v>
                </c:pt>
                <c:pt idx="4">
                  <c:v>0.80439121756486998</c:v>
                </c:pt>
                <c:pt idx="5">
                  <c:v>0.86091549295774605</c:v>
                </c:pt>
                <c:pt idx="6">
                  <c:v>0.93831775700934505</c:v>
                </c:pt>
                <c:pt idx="7">
                  <c:v>0.77108433734939696</c:v>
                </c:pt>
                <c:pt idx="8">
                  <c:v>0.81431334622823903</c:v>
                </c:pt>
                <c:pt idx="9">
                  <c:v>0.92322456813819498</c:v>
                </c:pt>
                <c:pt idx="10">
                  <c:v>0.888671875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95-4A74-9799-CBFF48D566D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[1]ValidationAccuracy!$A$7:$K$7</c:f>
              <c:numCache>
                <c:formatCode>General</c:formatCode>
                <c:ptCount val="11"/>
                <c:pt idx="0">
                  <c:v>0.83815028901734101</c:v>
                </c:pt>
                <c:pt idx="1">
                  <c:v>0.88721804511278102</c:v>
                </c:pt>
                <c:pt idx="2">
                  <c:v>0.86592178770949702</c:v>
                </c:pt>
                <c:pt idx="3">
                  <c:v>0.91286307053941895</c:v>
                </c:pt>
                <c:pt idx="4">
                  <c:v>0.87968441814595599</c:v>
                </c:pt>
                <c:pt idx="5">
                  <c:v>0.61940298507462599</c:v>
                </c:pt>
                <c:pt idx="6">
                  <c:v>0.90607734806629803</c:v>
                </c:pt>
                <c:pt idx="7">
                  <c:v>0.90062111801242195</c:v>
                </c:pt>
                <c:pt idx="8">
                  <c:v>0.82974137931034397</c:v>
                </c:pt>
                <c:pt idx="9">
                  <c:v>0.927734375</c:v>
                </c:pt>
                <c:pt idx="10">
                  <c:v>0.85606060606060597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95-4A74-9799-CBFF48D566D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[1]ValidationAccuracy!$A$8:$K$8</c:f>
              <c:numCache>
                <c:formatCode>General</c:formatCode>
                <c:ptCount val="11"/>
                <c:pt idx="0">
                  <c:v>0.91295938104448704</c:v>
                </c:pt>
                <c:pt idx="1">
                  <c:v>0.94411177644710498</c:v>
                </c:pt>
                <c:pt idx="2">
                  <c:v>0.93810444874274601</c:v>
                </c:pt>
                <c:pt idx="3">
                  <c:v>0.91165413533834505</c:v>
                </c:pt>
                <c:pt idx="4">
                  <c:v>0.93245778611632202</c:v>
                </c:pt>
                <c:pt idx="5">
                  <c:v>0.91304347826086896</c:v>
                </c:pt>
                <c:pt idx="6">
                  <c:v>0.84804928131416801</c:v>
                </c:pt>
                <c:pt idx="7">
                  <c:v>0.80691056910569103</c:v>
                </c:pt>
                <c:pt idx="8">
                  <c:v>0.88846153846153797</c:v>
                </c:pt>
                <c:pt idx="9">
                  <c:v>0.73684210526315697</c:v>
                </c:pt>
                <c:pt idx="10">
                  <c:v>0.88636363636363602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95-4A74-9799-CBFF48D566D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[1]ValidationAccuracy!$A$9:$K$9</c:f>
              <c:numCache>
                <c:formatCode>General</c:formatCode>
                <c:ptCount val="11"/>
                <c:pt idx="0">
                  <c:v>0.643243243243243</c:v>
                </c:pt>
                <c:pt idx="1">
                  <c:v>0.62477231329690297</c:v>
                </c:pt>
                <c:pt idx="2">
                  <c:v>0.92996108949416301</c:v>
                </c:pt>
                <c:pt idx="3">
                  <c:v>0.84675834970530395</c:v>
                </c:pt>
                <c:pt idx="4">
                  <c:v>0.80418250950570302</c:v>
                </c:pt>
                <c:pt idx="5">
                  <c:v>0.56198347107437996</c:v>
                </c:pt>
                <c:pt idx="6">
                  <c:v>0.89570552147239202</c:v>
                </c:pt>
                <c:pt idx="7">
                  <c:v>0.85845588235294101</c:v>
                </c:pt>
                <c:pt idx="8">
                  <c:v>0.89668615984405398</c:v>
                </c:pt>
                <c:pt idx="9">
                  <c:v>0.92938931297709904</c:v>
                </c:pt>
                <c:pt idx="10">
                  <c:v>0.90892857142857097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5-4A74-9799-CBFF48D566D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[1]ValidationAccuracy!$A$10:$K$10</c:f>
              <c:numCache>
                <c:formatCode>General</c:formatCode>
                <c:ptCount val="11"/>
                <c:pt idx="0">
                  <c:v>0.89635316698656398</c:v>
                </c:pt>
                <c:pt idx="1">
                  <c:v>0.60076045627376395</c:v>
                </c:pt>
                <c:pt idx="2">
                  <c:v>0.801158301158301</c:v>
                </c:pt>
                <c:pt idx="3">
                  <c:v>0.88724584103512005</c:v>
                </c:pt>
                <c:pt idx="4">
                  <c:v>0.72533849129593797</c:v>
                </c:pt>
                <c:pt idx="5">
                  <c:v>0.916500994035785</c:v>
                </c:pt>
                <c:pt idx="6">
                  <c:v>0.76620825147347704</c:v>
                </c:pt>
                <c:pt idx="7">
                  <c:v>0.84795321637426901</c:v>
                </c:pt>
                <c:pt idx="8">
                  <c:v>0.84774436090225502</c:v>
                </c:pt>
                <c:pt idx="9">
                  <c:v>0.625</c:v>
                </c:pt>
                <c:pt idx="10">
                  <c:v>0.62151394422310702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95-4A74-9799-CBFF48D566D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[1]ValidationAccuracy!$A$11:$K$11</c:f>
              <c:numCache>
                <c:formatCode>General</c:formatCode>
                <c:ptCount val="11"/>
                <c:pt idx="0">
                  <c:v>0.93190661478599202</c:v>
                </c:pt>
                <c:pt idx="1">
                  <c:v>0.92072072072071998</c:v>
                </c:pt>
                <c:pt idx="2">
                  <c:v>0.67374517374517295</c:v>
                </c:pt>
                <c:pt idx="3">
                  <c:v>0.88740458015267099</c:v>
                </c:pt>
                <c:pt idx="4">
                  <c:v>0.96190476190476104</c:v>
                </c:pt>
                <c:pt idx="5">
                  <c:v>0.88984881209503197</c:v>
                </c:pt>
                <c:pt idx="6">
                  <c:v>0.73598553345388695</c:v>
                </c:pt>
                <c:pt idx="7">
                  <c:v>0.83241252302025703</c:v>
                </c:pt>
                <c:pt idx="8">
                  <c:v>0.865079365079365</c:v>
                </c:pt>
                <c:pt idx="9">
                  <c:v>0.59449541284403595</c:v>
                </c:pt>
                <c:pt idx="10">
                  <c:v>0.86121673003802202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95-4A74-9799-CBFF48D566D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1583440"/>
        <c:axId val="651586000"/>
        <c:axId val="396090856"/>
      </c:surfaceChart>
      <c:catAx>
        <c:axId val="651583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6000"/>
        <c:crosses val="autoZero"/>
        <c:auto val="1"/>
        <c:lblAlgn val="ctr"/>
        <c:lblOffset val="100"/>
        <c:noMultiLvlLbl val="0"/>
      </c:catAx>
      <c:valAx>
        <c:axId val="6515860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83440"/>
        <c:crosses val="autoZero"/>
        <c:crossBetween val="midCat"/>
      </c:valAx>
      <c:serAx>
        <c:axId val="396090856"/>
        <c:scaling>
          <c:orientation val="minMax"/>
        </c:scaling>
        <c:delete val="1"/>
        <c:axPos val="b"/>
        <c:majorTickMark val="out"/>
        <c:minorTickMark val="none"/>
        <c:tickLblPos val="nextTo"/>
        <c:crossAx val="65158600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bias!$B$1:$B$98</c:f>
              <c:numCache>
                <c:formatCode>General</c:formatCode>
                <c:ptCount val="98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18.05</c:v>
                </c:pt>
                <c:pt idx="4">
                  <c:v>17.147500000000001</c:v>
                </c:pt>
                <c:pt idx="5">
                  <c:v>16.290125</c:v>
                </c:pt>
                <c:pt idx="6">
                  <c:v>15.475618749999899</c:v>
                </c:pt>
                <c:pt idx="7">
                  <c:v>14.7018378124999</c:v>
                </c:pt>
                <c:pt idx="8">
                  <c:v>13.966745921874899</c:v>
                </c:pt>
                <c:pt idx="9">
                  <c:v>13.2684086257812</c:v>
                </c:pt>
                <c:pt idx="10">
                  <c:v>12.604988194492099</c:v>
                </c:pt>
                <c:pt idx="11">
                  <c:v>11.974738784767499</c:v>
                </c:pt>
                <c:pt idx="12">
                  <c:v>11.3760018455291</c:v>
                </c:pt>
                <c:pt idx="13">
                  <c:v>10.8072017532527</c:v>
                </c:pt>
                <c:pt idx="14">
                  <c:v>10.26684166559</c:v>
                </c:pt>
                <c:pt idx="15">
                  <c:v>9.7534995823105906</c:v>
                </c:pt>
                <c:pt idx="16">
                  <c:v>9.2658246031950604</c:v>
                </c:pt>
                <c:pt idx="17">
                  <c:v>8.8025333730353008</c:v>
                </c:pt>
                <c:pt idx="18">
                  <c:v>20</c:v>
                </c:pt>
                <c:pt idx="19">
                  <c:v>19</c:v>
                </c:pt>
                <c:pt idx="20">
                  <c:v>18.05</c:v>
                </c:pt>
                <c:pt idx="21">
                  <c:v>17.147500000000001</c:v>
                </c:pt>
                <c:pt idx="22">
                  <c:v>16.290125</c:v>
                </c:pt>
                <c:pt idx="23">
                  <c:v>15.475618749999899</c:v>
                </c:pt>
                <c:pt idx="24">
                  <c:v>14.7018378124999</c:v>
                </c:pt>
                <c:pt idx="25">
                  <c:v>13.966745921874899</c:v>
                </c:pt>
                <c:pt idx="26">
                  <c:v>13.2684086257812</c:v>
                </c:pt>
                <c:pt idx="27">
                  <c:v>12.604988194492099</c:v>
                </c:pt>
                <c:pt idx="28">
                  <c:v>20</c:v>
                </c:pt>
                <c:pt idx="29">
                  <c:v>19</c:v>
                </c:pt>
                <c:pt idx="30">
                  <c:v>18.05</c:v>
                </c:pt>
                <c:pt idx="31">
                  <c:v>17.147500000000001</c:v>
                </c:pt>
                <c:pt idx="32">
                  <c:v>16.290125</c:v>
                </c:pt>
                <c:pt idx="33">
                  <c:v>15.475618749999899</c:v>
                </c:pt>
                <c:pt idx="34">
                  <c:v>14.7018378124999</c:v>
                </c:pt>
                <c:pt idx="35">
                  <c:v>13.966745921874899</c:v>
                </c:pt>
                <c:pt idx="36">
                  <c:v>13.2684086257812</c:v>
                </c:pt>
                <c:pt idx="37">
                  <c:v>12.604988194492099</c:v>
                </c:pt>
                <c:pt idx="38">
                  <c:v>11.974738784767499</c:v>
                </c:pt>
                <c:pt idx="39">
                  <c:v>20</c:v>
                </c:pt>
                <c:pt idx="40">
                  <c:v>19</c:v>
                </c:pt>
                <c:pt idx="41">
                  <c:v>18.05</c:v>
                </c:pt>
                <c:pt idx="42">
                  <c:v>17.147500000000001</c:v>
                </c:pt>
                <c:pt idx="43">
                  <c:v>16.290125</c:v>
                </c:pt>
                <c:pt idx="44">
                  <c:v>15.475618749999899</c:v>
                </c:pt>
                <c:pt idx="45">
                  <c:v>20</c:v>
                </c:pt>
                <c:pt idx="46">
                  <c:v>19</c:v>
                </c:pt>
                <c:pt idx="47">
                  <c:v>18.05</c:v>
                </c:pt>
                <c:pt idx="48">
                  <c:v>17.147500000000001</c:v>
                </c:pt>
                <c:pt idx="49">
                  <c:v>16.290125</c:v>
                </c:pt>
                <c:pt idx="50">
                  <c:v>15.475618749999899</c:v>
                </c:pt>
                <c:pt idx="51">
                  <c:v>14.7018378124999</c:v>
                </c:pt>
                <c:pt idx="52">
                  <c:v>13.966745921874899</c:v>
                </c:pt>
                <c:pt idx="53">
                  <c:v>13.2684086257812</c:v>
                </c:pt>
                <c:pt idx="54">
                  <c:v>12.604988194492099</c:v>
                </c:pt>
                <c:pt idx="55">
                  <c:v>11.974738784767499</c:v>
                </c:pt>
                <c:pt idx="56">
                  <c:v>11.3760018455291</c:v>
                </c:pt>
                <c:pt idx="57">
                  <c:v>10.8072017532527</c:v>
                </c:pt>
                <c:pt idx="58">
                  <c:v>10.26684166559</c:v>
                </c:pt>
                <c:pt idx="59">
                  <c:v>20</c:v>
                </c:pt>
                <c:pt idx="60">
                  <c:v>19</c:v>
                </c:pt>
                <c:pt idx="61">
                  <c:v>18.05</c:v>
                </c:pt>
                <c:pt idx="62">
                  <c:v>17.147500000000001</c:v>
                </c:pt>
                <c:pt idx="63">
                  <c:v>16.290125</c:v>
                </c:pt>
                <c:pt idx="64">
                  <c:v>15.475618749999899</c:v>
                </c:pt>
                <c:pt idx="65">
                  <c:v>14.7018378124999</c:v>
                </c:pt>
                <c:pt idx="66">
                  <c:v>13.966745921874899</c:v>
                </c:pt>
                <c:pt idx="67">
                  <c:v>13.2684086257812</c:v>
                </c:pt>
                <c:pt idx="68">
                  <c:v>12.604988194492099</c:v>
                </c:pt>
                <c:pt idx="69">
                  <c:v>11.974738784767499</c:v>
                </c:pt>
                <c:pt idx="70">
                  <c:v>11.3760018455291</c:v>
                </c:pt>
                <c:pt idx="71">
                  <c:v>10.8072017532527</c:v>
                </c:pt>
                <c:pt idx="72">
                  <c:v>10.26684166559</c:v>
                </c:pt>
                <c:pt idx="73">
                  <c:v>9.7534995823105906</c:v>
                </c:pt>
                <c:pt idx="74">
                  <c:v>20</c:v>
                </c:pt>
                <c:pt idx="75">
                  <c:v>19</c:v>
                </c:pt>
                <c:pt idx="76">
                  <c:v>18.05</c:v>
                </c:pt>
                <c:pt idx="77">
                  <c:v>17.147500000000001</c:v>
                </c:pt>
                <c:pt idx="78">
                  <c:v>16.290125</c:v>
                </c:pt>
                <c:pt idx="79">
                  <c:v>15.475618749999899</c:v>
                </c:pt>
                <c:pt idx="80">
                  <c:v>14.7018378124999</c:v>
                </c:pt>
                <c:pt idx="81">
                  <c:v>13.966745921874899</c:v>
                </c:pt>
                <c:pt idx="82">
                  <c:v>20</c:v>
                </c:pt>
                <c:pt idx="83">
                  <c:v>19</c:v>
                </c:pt>
                <c:pt idx="84">
                  <c:v>18.05</c:v>
                </c:pt>
                <c:pt idx="85">
                  <c:v>17.147500000000001</c:v>
                </c:pt>
                <c:pt idx="86">
                  <c:v>16.290125</c:v>
                </c:pt>
                <c:pt idx="87">
                  <c:v>15.475618749999899</c:v>
                </c:pt>
                <c:pt idx="88">
                  <c:v>14.7018378124999</c:v>
                </c:pt>
                <c:pt idx="89">
                  <c:v>13.966745921874899</c:v>
                </c:pt>
                <c:pt idx="90">
                  <c:v>13.2684086257812</c:v>
                </c:pt>
                <c:pt idx="91">
                  <c:v>12.604988194492099</c:v>
                </c:pt>
                <c:pt idx="92">
                  <c:v>11.974738784767499</c:v>
                </c:pt>
                <c:pt idx="93">
                  <c:v>11.3760018455291</c:v>
                </c:pt>
                <c:pt idx="94">
                  <c:v>10.8072017532527</c:v>
                </c:pt>
                <c:pt idx="95">
                  <c:v>10.26684166559</c:v>
                </c:pt>
                <c:pt idx="96">
                  <c:v>9.7534995823105906</c:v>
                </c:pt>
                <c:pt idx="97">
                  <c:v>9.2658246031950604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E-424F-BBFF-1D5BEE14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63960"/>
        <c:axId val="771368760"/>
      </c:lineChart>
      <c:catAx>
        <c:axId val="771363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771368760"/>
        <c:crosses val="autoZero"/>
        <c:auto val="1"/>
        <c:lblAlgn val="ctr"/>
        <c:lblOffset val="100"/>
        <c:noMultiLvlLbl val="0"/>
      </c:catAx>
      <c:valAx>
        <c:axId val="77136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6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2.emf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5</xdr:col>
      <xdr:colOff>9525</xdr:colOff>
      <xdr:row>9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E3080E-204F-4D45-B0B1-866001C27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196850"/>
          <a:ext cx="619125" cy="150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5</xdr:col>
      <xdr:colOff>446088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2AB6EB-0CD1-4652-8D30-B95C63093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276225</xdr:colOff>
      <xdr:row>27</xdr:row>
      <xdr:rowOff>69850</xdr:rowOff>
    </xdr:from>
    <xdr:to>
      <xdr:col>7</xdr:col>
      <xdr:colOff>438150</xdr:colOff>
      <xdr:row>37</xdr:row>
      <xdr:rowOff>79375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445820-09E2-40FE-9DB5-B5B651D91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5137150"/>
          <a:ext cx="7820025" cy="188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247649</xdr:colOff>
      <xdr:row>11</xdr:row>
      <xdr:rowOff>76200</xdr:rowOff>
    </xdr:from>
    <xdr:to>
      <xdr:col>18</xdr:col>
      <xdr:colOff>123824</xdr:colOff>
      <xdr:row>29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333C73-BC4C-4B3A-9526-EC35D9EAD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492125</xdr:colOff>
      <xdr:row>42</xdr:row>
      <xdr:rowOff>165100</xdr:rowOff>
    </xdr:from>
    <xdr:to>
      <xdr:col>12</xdr:col>
      <xdr:colOff>187325</xdr:colOff>
      <xdr:row>57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E219DF-F9A7-40E8-8B45-E9751B3B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577850</xdr:colOff>
      <xdr:row>12</xdr:row>
      <xdr:rowOff>98425</xdr:rowOff>
    </xdr:from>
    <xdr:to>
      <xdr:col>15</xdr:col>
      <xdr:colOff>273050</xdr:colOff>
      <xdr:row>27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D6DC69-4ECB-46BA-8FBA-CBAA0295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12700</xdr:colOff>
      <xdr:row>11</xdr:row>
      <xdr:rowOff>47624</xdr:rowOff>
    </xdr:from>
    <xdr:to>
      <xdr:col>22</xdr:col>
      <xdr:colOff>92075</xdr:colOff>
      <xdr:row>28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904A9D-F5C5-4D7D-91F1-F549C4B2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387350</xdr:colOff>
      <xdr:row>26</xdr:row>
      <xdr:rowOff>38100</xdr:rowOff>
    </xdr:from>
    <xdr:to>
      <xdr:col>17</xdr:col>
      <xdr:colOff>266700</xdr:colOff>
      <xdr:row>40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ED6697-BEB9-4B19-8F19-645B87E57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75110-C3F8-453B-B48B-DD1FD7FDD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2</xdr:row>
      <xdr:rowOff>38100</xdr:rowOff>
    </xdr:from>
    <xdr:to>
      <xdr:col>16</xdr:col>
      <xdr:colOff>371474</xdr:colOff>
      <xdr:row>16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AC6B0-062C-419D-8BE8-62726CAAB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/ValidationAccurac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Accuracy"/>
    </sheetNames>
    <sheetDataSet>
      <sheetData sheetId="0">
        <row r="1">
          <cell r="A1">
            <v>0.61596958174904903</v>
          </cell>
          <cell r="B1">
            <v>0.89059500959692794</v>
          </cell>
          <cell r="C1">
            <v>0.931640625</v>
          </cell>
          <cell r="D1">
            <v>0.669921875</v>
          </cell>
          <cell r="E1">
            <v>0.89791666666666603</v>
          </cell>
          <cell r="F1">
            <v>0.919266055045871</v>
          </cell>
          <cell r="G1">
            <v>0.92307692307692302</v>
          </cell>
          <cell r="H1">
            <v>0.90163934426229497</v>
          </cell>
          <cell r="I1">
            <v>0.85465116279069697</v>
          </cell>
          <cell r="J1">
            <v>0.60878243512973995</v>
          </cell>
          <cell r="K1">
            <v>0.92741935483870896</v>
          </cell>
        </row>
        <row r="2">
          <cell r="A2">
            <v>0.87150837988826801</v>
          </cell>
          <cell r="B2">
            <v>0.92622950819672101</v>
          </cell>
          <cell r="C2">
            <v>0.93629343629343598</v>
          </cell>
          <cell r="D2">
            <v>0.87575150300601201</v>
          </cell>
          <cell r="E2">
            <v>0.83466135458167301</v>
          </cell>
          <cell r="F2">
            <v>0.91649694501018297</v>
          </cell>
          <cell r="G2">
            <v>0.90400000000000003</v>
          </cell>
          <cell r="H2">
            <v>0.86842105263157898</v>
          </cell>
          <cell r="I2">
            <v>0.62574257425742497</v>
          </cell>
          <cell r="J2">
            <v>0.66</v>
          </cell>
          <cell r="K2">
            <v>0.92546583850931596</v>
          </cell>
        </row>
        <row r="3">
          <cell r="A3">
            <v>0.89256198347107396</v>
          </cell>
          <cell r="B3">
            <v>0.90654205607476601</v>
          </cell>
          <cell r="C3">
            <v>0.59962049335863299</v>
          </cell>
          <cell r="D3">
            <v>0.77027027027026995</v>
          </cell>
          <cell r="E3">
            <v>0.89682539682539597</v>
          </cell>
          <cell r="F3">
            <v>0.90688259109311697</v>
          </cell>
          <cell r="G3">
            <v>0.8</v>
          </cell>
          <cell r="H3">
            <v>0.951672862453531</v>
          </cell>
          <cell r="I3">
            <v>0.89328063241106703</v>
          </cell>
          <cell r="J3">
            <v>0.71022727272727204</v>
          </cell>
          <cell r="K3">
            <v>0.72328244274809095</v>
          </cell>
        </row>
        <row r="4">
          <cell r="A4">
            <v>0.75049504950495005</v>
          </cell>
          <cell r="B4">
            <v>0.89700374531835203</v>
          </cell>
          <cell r="C4">
            <v>0.82449725776965199</v>
          </cell>
          <cell r="D4">
            <v>0.87755102040816302</v>
          </cell>
          <cell r="E4">
            <v>0.83590733590733501</v>
          </cell>
          <cell r="F4">
            <v>0.90019569471624195</v>
          </cell>
          <cell r="G4">
            <v>0.91501976284584896</v>
          </cell>
          <cell r="H4">
            <v>0.90789473684210498</v>
          </cell>
          <cell r="I4">
            <v>0.91585127201565497</v>
          </cell>
          <cell r="J4">
            <v>0.86776859504132198</v>
          </cell>
          <cell r="K4">
            <v>0.62761506276150603</v>
          </cell>
        </row>
        <row r="5">
          <cell r="A5">
            <v>0.93410852713178205</v>
          </cell>
          <cell r="B5">
            <v>0.90804597701149403</v>
          </cell>
          <cell r="C5">
            <v>0.85380116959064301</v>
          </cell>
          <cell r="D5">
            <v>0.84381338742393497</v>
          </cell>
          <cell r="E5">
            <v>0.75247524752475203</v>
          </cell>
          <cell r="F5">
            <v>0.94398340248962598</v>
          </cell>
          <cell r="G5">
            <v>0.83333333333333304</v>
          </cell>
          <cell r="H5">
            <v>0.89105058365758705</v>
          </cell>
          <cell r="I5">
            <v>0.85889570552147199</v>
          </cell>
          <cell r="J5">
            <v>0.69274809160305295</v>
          </cell>
          <cell r="K5">
            <v>0.68265682656826498</v>
          </cell>
        </row>
        <row r="6">
          <cell r="A6">
            <v>0.90583804143126101</v>
          </cell>
          <cell r="B6">
            <v>0.82352941176470495</v>
          </cell>
          <cell r="C6">
            <v>0.77327935222671995</v>
          </cell>
          <cell r="D6">
            <v>0.907407407407407</v>
          </cell>
          <cell r="E6">
            <v>0.80439121756486998</v>
          </cell>
          <cell r="F6">
            <v>0.86091549295774605</v>
          </cell>
          <cell r="G6">
            <v>0.93831775700934505</v>
          </cell>
          <cell r="H6">
            <v>0.77108433734939696</v>
          </cell>
          <cell r="I6">
            <v>0.81431334622823903</v>
          </cell>
          <cell r="J6">
            <v>0.92322456813819498</v>
          </cell>
          <cell r="K6">
            <v>0.888671875</v>
          </cell>
        </row>
        <row r="7">
          <cell r="A7">
            <v>0.83815028901734101</v>
          </cell>
          <cell r="B7">
            <v>0.88721804511278102</v>
          </cell>
          <cell r="C7">
            <v>0.86592178770949702</v>
          </cell>
          <cell r="D7">
            <v>0.91286307053941895</v>
          </cell>
          <cell r="E7">
            <v>0.87968441814595599</v>
          </cell>
          <cell r="F7">
            <v>0.61940298507462599</v>
          </cell>
          <cell r="G7">
            <v>0.90607734806629803</v>
          </cell>
          <cell r="H7">
            <v>0.90062111801242195</v>
          </cell>
          <cell r="I7">
            <v>0.82974137931034397</v>
          </cell>
          <cell r="J7">
            <v>0.927734375</v>
          </cell>
          <cell r="K7">
            <v>0.85606060606060597</v>
          </cell>
        </row>
        <row r="8">
          <cell r="A8">
            <v>0.91295938104448704</v>
          </cell>
          <cell r="B8">
            <v>0.94411177644710498</v>
          </cell>
          <cell r="C8">
            <v>0.93810444874274601</v>
          </cell>
          <cell r="D8">
            <v>0.91165413533834505</v>
          </cell>
          <cell r="E8">
            <v>0.93245778611632202</v>
          </cell>
          <cell r="F8">
            <v>0.91304347826086896</v>
          </cell>
          <cell r="G8">
            <v>0.84804928131416801</v>
          </cell>
          <cell r="H8">
            <v>0.80691056910569103</v>
          </cell>
          <cell r="I8">
            <v>0.88846153846153797</v>
          </cell>
          <cell r="J8">
            <v>0.73684210526315697</v>
          </cell>
          <cell r="K8">
            <v>0.88636363636363602</v>
          </cell>
        </row>
        <row r="9">
          <cell r="A9">
            <v>0.643243243243243</v>
          </cell>
          <cell r="B9">
            <v>0.62477231329690297</v>
          </cell>
          <cell r="C9">
            <v>0.92996108949416301</v>
          </cell>
          <cell r="D9">
            <v>0.84675834970530395</v>
          </cell>
          <cell r="E9">
            <v>0.80418250950570302</v>
          </cell>
          <cell r="F9">
            <v>0.56198347107437996</v>
          </cell>
          <cell r="G9">
            <v>0.89570552147239202</v>
          </cell>
          <cell r="H9">
            <v>0.85845588235294101</v>
          </cell>
          <cell r="I9">
            <v>0.89668615984405398</v>
          </cell>
          <cell r="J9">
            <v>0.92938931297709904</v>
          </cell>
          <cell r="K9">
            <v>0.90892857142857097</v>
          </cell>
        </row>
        <row r="10">
          <cell r="A10">
            <v>0.89635316698656398</v>
          </cell>
          <cell r="B10">
            <v>0.60076045627376395</v>
          </cell>
          <cell r="C10">
            <v>0.801158301158301</v>
          </cell>
          <cell r="D10">
            <v>0.88724584103512005</v>
          </cell>
          <cell r="E10">
            <v>0.72533849129593797</v>
          </cell>
          <cell r="F10">
            <v>0.916500994035785</v>
          </cell>
          <cell r="G10">
            <v>0.76620825147347704</v>
          </cell>
          <cell r="H10">
            <v>0.84795321637426901</v>
          </cell>
          <cell r="I10">
            <v>0.84774436090225502</v>
          </cell>
          <cell r="J10">
            <v>0.625</v>
          </cell>
          <cell r="K10">
            <v>0.62151394422310702</v>
          </cell>
        </row>
        <row r="11">
          <cell r="A11">
            <v>0.93190661478599202</v>
          </cell>
          <cell r="B11">
            <v>0.92072072072071998</v>
          </cell>
          <cell r="C11">
            <v>0.67374517374517295</v>
          </cell>
          <cell r="D11">
            <v>0.88740458015267099</v>
          </cell>
          <cell r="E11">
            <v>0.96190476190476104</v>
          </cell>
          <cell r="F11">
            <v>0.88984881209503197</v>
          </cell>
          <cell r="G11">
            <v>0.73598553345388695</v>
          </cell>
          <cell r="H11">
            <v>0.83241252302025703</v>
          </cell>
          <cell r="I11">
            <v>0.865079365079365</v>
          </cell>
          <cell r="J11">
            <v>0.59449541284403595</v>
          </cell>
          <cell r="K11">
            <v>0.86121673003802202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N3:U11" totalsRowShown="0" headerRowDxfId="30" dataDxfId="29" headerRowCellStyle="Normal">
  <autoFilter ref="N3:U11" xr:uid="{00000000-0009-0000-0100-000003000000}"/>
  <tableColumns count="8">
    <tableColumn id="1" xr3:uid="{00000000-0010-0000-0000-000001000000}" name="Cycling" dataDxfId="28">
      <calculatedColumnFormula>AVERAGE(C4,C13,C22,C31,C40, C49)</calculatedColumnFormula>
    </tableColumn>
    <tableColumn id="2" xr3:uid="{00000000-0010-0000-0000-000002000000}" name="Driving" dataDxfId="27">
      <calculatedColumnFormula>AVERAGE(D4,D13,D22,D31,D40, D49)</calculatedColumnFormula>
    </tableColumn>
    <tableColumn id="3" xr3:uid="{00000000-0010-0000-0000-000003000000}" name="Running" dataDxfId="26">
      <calculatedColumnFormula>AVERAGE(E4,E13,E22,E31,E40, E49)</calculatedColumnFormula>
    </tableColumn>
    <tableColumn id="4" xr3:uid="{00000000-0010-0000-0000-000004000000}" name="Sitting" dataDxfId="25">
      <calculatedColumnFormula>AVERAGE(F4,F13,F22,F31,F40, F49)</calculatedColumnFormula>
    </tableColumn>
    <tableColumn id="5" xr3:uid="{00000000-0010-0000-0000-000005000000}" name="Standing" dataDxfId="24">
      <calculatedColumnFormula>AVERAGE(G4,G13,G22,G31,G40, G49)</calculatedColumnFormula>
    </tableColumn>
    <tableColumn id="6" xr3:uid="{00000000-0010-0000-0000-000006000000}" name="St Up" dataDxfId="23">
      <calculatedColumnFormula>AVERAGE(H4,H13,H22,H31,H40, H49)</calculatedColumnFormula>
    </tableColumn>
    <tableColumn id="7" xr3:uid="{00000000-0010-0000-0000-000007000000}" name="St Down" dataDxfId="22">
      <calculatedColumnFormula>AVERAGE(I4,I13,I22,I31,I40, I49)</calculatedColumnFormula>
    </tableColumn>
    <tableColumn id="8" xr3:uid="{00000000-0010-0000-0000-000008000000}" name="Walking" dataDxfId="21">
      <calculatedColumnFormula>AVERAGE(J4,J13,J22,J31,J40, J49)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378" displayName="Table378" ref="O14:V22" totalsRowShown="0" headerRowDxfId="20" dataDxfId="19" headerRowCellStyle="Normal">
  <autoFilter ref="O14:V22" xr:uid="{00000000-0009-0000-0100-000007000000}"/>
  <tableColumns count="8">
    <tableColumn id="1" xr3:uid="{00000000-0010-0000-0100-000001000000}" name="Cycling" dataDxfId="18">
      <calculatedColumnFormula>AVERAGE(C4,C13,C22,C31,C40, C49)</calculatedColumnFormula>
    </tableColumn>
    <tableColumn id="2" xr3:uid="{00000000-0010-0000-0100-000002000000}" name="Driving" dataDxfId="17">
      <calculatedColumnFormula>AVERAGE(D4,D13,D22,D31,D40, D49)</calculatedColumnFormula>
    </tableColumn>
    <tableColumn id="3" xr3:uid="{00000000-0010-0000-0100-000003000000}" name="Running" dataDxfId="16">
      <calculatedColumnFormula>AVERAGE(E4,E13,E22,E31,E40, E49)</calculatedColumnFormula>
    </tableColumn>
    <tableColumn id="4" xr3:uid="{00000000-0010-0000-0100-000004000000}" name="Sitting" dataDxfId="15">
      <calculatedColumnFormula>AVERAGE(F4,F13,F22,F31,F40, F49)</calculatedColumnFormula>
    </tableColumn>
    <tableColumn id="5" xr3:uid="{00000000-0010-0000-0100-000005000000}" name="Standing" dataDxfId="14">
      <calculatedColumnFormula>AVERAGE(G4,G13,G22,G31,G40, G49)</calculatedColumnFormula>
    </tableColumn>
    <tableColumn id="6" xr3:uid="{00000000-0010-0000-0100-000006000000}" name="St Up" dataDxfId="13">
      <calculatedColumnFormula>AVERAGE(H4,H13,H22,H31,H40, H49)</calculatedColumnFormula>
    </tableColumn>
    <tableColumn id="7" xr3:uid="{00000000-0010-0000-0100-000007000000}" name="St Down" dataDxfId="12">
      <calculatedColumnFormula>AVERAGE(I4,I13,I22,I31,I40, I49)</calculatedColumnFormula>
    </tableColumn>
    <tableColumn id="8" xr3:uid="{00000000-0010-0000-0100-000008000000}" name="Walking" dataDxfId="11">
      <calculatedColumnFormula>AVERAGE(J4,J13,J22,J31,J40, J49)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O14:V22" headerRowDxfId="10" dataDxfId="9" headerRowCellStyle="Normal">
  <autoFilter ref="O14:V22" xr:uid="{00000000-0009-0000-0100-000006000000}"/>
  <tableColumns count="8">
    <tableColumn id="1" xr3:uid="{00000000-0010-0000-0200-000001000000}" name="Cycling" totalsRowLabel="Total" dataDxfId="8">
      <calculatedColumnFormula>AVERAGE(C4,C13,C22,C31,C40, C49)</calculatedColumnFormula>
    </tableColumn>
    <tableColumn id="2" xr3:uid="{00000000-0010-0000-0200-000002000000}" name="Driving" dataDxfId="7">
      <calculatedColumnFormula>AVERAGE(D4,D13,D22,D31,D40, D49)</calculatedColumnFormula>
    </tableColumn>
    <tableColumn id="3" xr3:uid="{00000000-0010-0000-0200-000003000000}" name="Running" dataDxfId="6">
      <calculatedColumnFormula>AVERAGE(E4,E13,E22,E31,E40, E49)</calculatedColumnFormula>
    </tableColumn>
    <tableColumn id="4" xr3:uid="{00000000-0010-0000-0200-000004000000}" name="Sitting" dataDxfId="5">
      <calculatedColumnFormula>AVERAGE(F4,F13,F22,F31,F40, F49)</calculatedColumnFormula>
    </tableColumn>
    <tableColumn id="5" xr3:uid="{00000000-0010-0000-0200-000005000000}" name="Standing" dataDxfId="4">
      <calculatedColumnFormula>AVERAGE(G4,G13,G22,G31,G40, G49)</calculatedColumnFormula>
    </tableColumn>
    <tableColumn id="6" xr3:uid="{00000000-0010-0000-0200-000006000000}" name="Stair Up" dataDxfId="3">
      <calculatedColumnFormula>AVERAGE(H4,H13,H22,H31,H40, H49)</calculatedColumnFormula>
    </tableColumn>
    <tableColumn id="7" xr3:uid="{00000000-0010-0000-0200-000007000000}" name="Stair Down" dataDxfId="2">
      <calculatedColumnFormula>AVERAGE(I4,I13,I22,I31,I40, I49)</calculatedColumnFormula>
    </tableColumn>
    <tableColumn id="8" xr3:uid="{00000000-0010-0000-0200-000008000000}" name="Walking" totalsRowFunction="sum" dataDxfId="1" totalsRowDxfId="0">
      <calculatedColumnFormula>AVERAGE(J4,J13,J22,J31,J40, J49)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47"/>
  <sheetViews>
    <sheetView workbookViewId="0">
      <selection activeCell="O88" sqref="O88"/>
    </sheetView>
  </sheetViews>
  <sheetFormatPr defaultRowHeight="14.75" x14ac:dyDescent="0.75"/>
  <cols>
    <col min="15" max="15" width="10.31640625" bestFit="1" customWidth="1"/>
  </cols>
  <sheetData>
    <row r="1" spans="1:18" x14ac:dyDescent="0.75">
      <c r="A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 x14ac:dyDescent="0.75">
      <c r="A2">
        <v>0.83720930199999999</v>
      </c>
      <c r="B2">
        <v>0.875</v>
      </c>
      <c r="C2">
        <v>0.8</v>
      </c>
      <c r="D2">
        <v>0.71111111100000002</v>
      </c>
      <c r="E2">
        <v>0.84905660400000005</v>
      </c>
      <c r="F2">
        <v>0.81481481499999997</v>
      </c>
      <c r="G2">
        <v>0.80645161300000001</v>
      </c>
      <c r="H2">
        <v>0.82499999999999996</v>
      </c>
      <c r="I2">
        <v>0.73913043499999997</v>
      </c>
      <c r="J2">
        <v>0.87755101999999996</v>
      </c>
      <c r="K2">
        <v>0.78431372499999996</v>
      </c>
      <c r="L2">
        <v>0.75438596499999999</v>
      </c>
      <c r="M2">
        <v>0.82222222199999995</v>
      </c>
      <c r="O2" t="s">
        <v>5</v>
      </c>
      <c r="P2" s="1">
        <v>0.87760000000000005</v>
      </c>
      <c r="Q2" s="1">
        <v>0.80740000000000001</v>
      </c>
      <c r="R2" t="s">
        <v>6</v>
      </c>
    </row>
    <row r="3" spans="1:18" x14ac:dyDescent="0.75">
      <c r="A3">
        <v>0.60930232600000001</v>
      </c>
      <c r="B3">
        <v>0.53554502400000004</v>
      </c>
      <c r="C3">
        <v>0.61083743800000001</v>
      </c>
      <c r="D3">
        <v>0.64766839399999998</v>
      </c>
      <c r="E3">
        <v>0.62643678199999997</v>
      </c>
      <c r="F3">
        <v>0.55958549199999996</v>
      </c>
      <c r="G3">
        <v>0.60209424099999997</v>
      </c>
      <c r="H3">
        <v>0.653409091</v>
      </c>
      <c r="I3">
        <v>0.7</v>
      </c>
      <c r="J3">
        <v>0.561111111</v>
      </c>
      <c r="K3">
        <v>0.60714285700000004</v>
      </c>
      <c r="L3">
        <v>0.59154929599999995</v>
      </c>
      <c r="M3">
        <v>0.55555555599999995</v>
      </c>
      <c r="O3" t="s">
        <v>7</v>
      </c>
      <c r="P3" s="1">
        <v>0.7</v>
      </c>
      <c r="Q3" s="1">
        <v>0.60460000000000003</v>
      </c>
      <c r="R3" t="s">
        <v>6</v>
      </c>
    </row>
    <row r="4" spans="1:18" x14ac:dyDescent="0.75">
      <c r="A4">
        <v>0.96296296299999995</v>
      </c>
      <c r="B4">
        <v>0.966292135</v>
      </c>
      <c r="C4">
        <v>0.97333333300000002</v>
      </c>
      <c r="D4">
        <v>0.96202531599999996</v>
      </c>
      <c r="E4">
        <v>1</v>
      </c>
      <c r="F4">
        <v>0.96703296699999997</v>
      </c>
      <c r="G4">
        <v>0.94252873599999998</v>
      </c>
      <c r="H4">
        <v>0.94186046499999998</v>
      </c>
      <c r="I4">
        <v>0.97590361400000003</v>
      </c>
      <c r="J4">
        <v>0.98765432099999995</v>
      </c>
      <c r="K4">
        <v>0.96739130399999995</v>
      </c>
      <c r="L4">
        <v>0.97802197800000001</v>
      </c>
      <c r="M4">
        <v>0.96511627899999997</v>
      </c>
      <c r="O4" t="s">
        <v>8</v>
      </c>
      <c r="P4" s="1">
        <v>1</v>
      </c>
      <c r="Q4" s="1">
        <v>0.96850000000000003</v>
      </c>
      <c r="R4" t="s">
        <v>6</v>
      </c>
    </row>
    <row r="5" spans="1:18" x14ac:dyDescent="0.75">
      <c r="A5">
        <v>0.56521739100000001</v>
      </c>
      <c r="B5">
        <v>0.59701492499999997</v>
      </c>
      <c r="C5">
        <v>0.72368421100000002</v>
      </c>
      <c r="D5">
        <v>0.65671641800000002</v>
      </c>
      <c r="E5">
        <v>0.55172413799999998</v>
      </c>
      <c r="F5">
        <v>0.65217391300000005</v>
      </c>
      <c r="G5">
        <v>0.57692307700000001</v>
      </c>
      <c r="H5">
        <v>0.68253968300000001</v>
      </c>
      <c r="I5">
        <v>0.517241379</v>
      </c>
      <c r="J5">
        <v>0.590909091</v>
      </c>
      <c r="K5">
        <v>0.75</v>
      </c>
      <c r="L5">
        <v>0.54216867499999999</v>
      </c>
      <c r="M5">
        <v>0.49230769200000002</v>
      </c>
      <c r="O5" t="s">
        <v>9</v>
      </c>
      <c r="P5" s="1">
        <v>0.75</v>
      </c>
      <c r="Q5" s="1">
        <v>0.60760000000000003</v>
      </c>
      <c r="R5" t="s">
        <v>6</v>
      </c>
    </row>
    <row r="6" spans="1:18" x14ac:dyDescent="0.75">
      <c r="A6">
        <v>0.56603773599999996</v>
      </c>
      <c r="B6">
        <v>0.73611111100000004</v>
      </c>
      <c r="C6">
        <v>0.696969697</v>
      </c>
      <c r="D6">
        <v>0.66666666699999999</v>
      </c>
      <c r="E6">
        <v>0.63934426200000005</v>
      </c>
      <c r="F6">
        <v>0.59677419399999998</v>
      </c>
      <c r="G6">
        <v>0.66153846199999999</v>
      </c>
      <c r="H6">
        <v>0.696428571</v>
      </c>
      <c r="I6">
        <v>0.71186440699999998</v>
      </c>
      <c r="J6">
        <v>0.66666666699999999</v>
      </c>
      <c r="K6">
        <v>0.68852458999999999</v>
      </c>
      <c r="L6">
        <v>0.68421052599999999</v>
      </c>
      <c r="M6">
        <v>0.75</v>
      </c>
      <c r="O6" t="s">
        <v>10</v>
      </c>
      <c r="P6" s="1">
        <v>0.75</v>
      </c>
      <c r="Q6" s="1">
        <v>0.67390000000000005</v>
      </c>
      <c r="R6" t="s">
        <v>6</v>
      </c>
    </row>
    <row r="7" spans="1:18" x14ac:dyDescent="0.75">
      <c r="A7">
        <v>0.39583333300000001</v>
      </c>
      <c r="B7">
        <v>0.54166666699999999</v>
      </c>
      <c r="C7">
        <v>0.81081081099999996</v>
      </c>
      <c r="D7">
        <v>0.65714285699999997</v>
      </c>
      <c r="E7">
        <v>0.51923076899999998</v>
      </c>
      <c r="F7">
        <v>0.61111111100000004</v>
      </c>
      <c r="G7">
        <v>0.60975609799999997</v>
      </c>
      <c r="H7">
        <v>0.675675676</v>
      </c>
      <c r="I7">
        <v>0.67391304299999999</v>
      </c>
      <c r="J7">
        <v>0.56862745100000001</v>
      </c>
      <c r="K7">
        <v>0.75</v>
      </c>
      <c r="L7">
        <v>0.74509803900000005</v>
      </c>
      <c r="M7">
        <v>0.75609756100000003</v>
      </c>
      <c r="O7" t="s">
        <v>11</v>
      </c>
      <c r="P7" s="1">
        <v>0.81079999999999997</v>
      </c>
      <c r="Q7" s="1">
        <v>0.63959999999999995</v>
      </c>
      <c r="R7" t="s">
        <v>6</v>
      </c>
    </row>
    <row r="8" spans="1:18" x14ac:dyDescent="0.75">
      <c r="A8">
        <v>0.80519480499999996</v>
      </c>
      <c r="B8">
        <v>0.70588235300000002</v>
      </c>
      <c r="C8">
        <v>0.69791666699999999</v>
      </c>
      <c r="D8">
        <v>0.70175438599999995</v>
      </c>
      <c r="E8">
        <v>0.73913043499999997</v>
      </c>
      <c r="F8">
        <v>0.7</v>
      </c>
      <c r="G8">
        <v>0.74712643700000003</v>
      </c>
      <c r="H8">
        <v>0.67676767699999996</v>
      </c>
      <c r="I8">
        <v>0.77142857099999995</v>
      </c>
      <c r="J8">
        <v>0.72631578900000004</v>
      </c>
      <c r="K8">
        <v>0.72380952399999998</v>
      </c>
      <c r="L8">
        <v>0.72826086999999995</v>
      </c>
      <c r="M8">
        <v>0.85714285700000004</v>
      </c>
      <c r="O8" t="s">
        <v>12</v>
      </c>
      <c r="P8" s="1">
        <v>0.85709999999999997</v>
      </c>
      <c r="Q8" s="1">
        <v>0.73699999999999999</v>
      </c>
      <c r="R8" t="s">
        <v>6</v>
      </c>
    </row>
    <row r="9" spans="1:18" x14ac:dyDescent="0.75">
      <c r="A9">
        <v>0.909090909</v>
      </c>
      <c r="B9">
        <v>0.95454545499999999</v>
      </c>
      <c r="C9">
        <v>0.907407407</v>
      </c>
      <c r="D9">
        <v>0.9375</v>
      </c>
      <c r="E9">
        <v>0.81034482799999996</v>
      </c>
      <c r="F9">
        <v>0.918367347</v>
      </c>
      <c r="G9">
        <v>0.9</v>
      </c>
      <c r="H9">
        <v>0.92156862699999997</v>
      </c>
      <c r="I9">
        <v>0.91428571400000003</v>
      </c>
      <c r="J9">
        <v>0.94</v>
      </c>
      <c r="K9">
        <v>0.9375</v>
      </c>
      <c r="L9">
        <v>0.93617021300000003</v>
      </c>
      <c r="M9">
        <v>0.875</v>
      </c>
      <c r="O9" t="s">
        <v>13</v>
      </c>
      <c r="P9" s="1">
        <v>0.95450000000000002</v>
      </c>
      <c r="Q9" s="1">
        <v>0.91239999999999999</v>
      </c>
      <c r="R9" t="s">
        <v>6</v>
      </c>
    </row>
    <row r="10" spans="1:18" x14ac:dyDescent="0.75">
      <c r="Q10" s="1">
        <f>AVERAGE(Q2:Q9)</f>
        <v>0.74387500000000006</v>
      </c>
    </row>
    <row r="11" spans="1:18" x14ac:dyDescent="0.75">
      <c r="A11" t="s">
        <v>14</v>
      </c>
      <c r="O11" t="s">
        <v>1</v>
      </c>
      <c r="P11" t="s">
        <v>2</v>
      </c>
      <c r="Q11" t="s">
        <v>3</v>
      </c>
      <c r="R11" t="s">
        <v>4</v>
      </c>
    </row>
    <row r="12" spans="1:18" x14ac:dyDescent="0.75">
      <c r="A12">
        <v>0.79545454545454497</v>
      </c>
      <c r="B12">
        <v>0.89473684210526305</v>
      </c>
      <c r="C12">
        <v>0.84090909090909005</v>
      </c>
      <c r="D12">
        <v>0.81132075471698095</v>
      </c>
      <c r="E12">
        <v>0.875</v>
      </c>
      <c r="F12">
        <v>0.76595744680850997</v>
      </c>
      <c r="O12" t="s">
        <v>5</v>
      </c>
      <c r="P12" s="1">
        <v>0.92500000000000004</v>
      </c>
      <c r="Q12" s="1">
        <f t="shared" ref="Q12:Q18" si="0">AVERAGE(A12:L12)</f>
        <v>0.8305631133323983</v>
      </c>
      <c r="R12" s="1"/>
    </row>
    <row r="13" spans="1:18" x14ac:dyDescent="0.75">
      <c r="A13">
        <v>1</v>
      </c>
      <c r="B13">
        <v>0.98823529411764699</v>
      </c>
      <c r="C13">
        <v>0.96470588235294097</v>
      </c>
      <c r="D13">
        <v>0.93406593406593397</v>
      </c>
      <c r="E13">
        <v>0.96</v>
      </c>
      <c r="F13">
        <v>0.98823529411764699</v>
      </c>
      <c r="O13" t="s">
        <v>8</v>
      </c>
      <c r="P13" s="1">
        <v>0.96</v>
      </c>
      <c r="Q13" s="1">
        <f t="shared" si="0"/>
        <v>0.97254040077569481</v>
      </c>
      <c r="R13" s="1"/>
    </row>
    <row r="14" spans="1:18" x14ac:dyDescent="0.75">
      <c r="A14">
        <v>0.81200000000000006</v>
      </c>
      <c r="B14">
        <v>0.82078853046594902</v>
      </c>
      <c r="C14">
        <v>0.83453237410071901</v>
      </c>
      <c r="D14">
        <v>0.80072463768115898</v>
      </c>
      <c r="E14">
        <v>0.840637450199203</v>
      </c>
      <c r="F14">
        <v>0.80075187969924799</v>
      </c>
      <c r="O14" t="s">
        <v>9</v>
      </c>
      <c r="P14" s="1">
        <v>0.75409999999999999</v>
      </c>
      <c r="Q14" s="1">
        <f t="shared" si="0"/>
        <v>0.81823914535771303</v>
      </c>
      <c r="R14" s="1"/>
    </row>
    <row r="15" spans="1:18" x14ac:dyDescent="0.75">
      <c r="A15">
        <v>0.73684210526315697</v>
      </c>
      <c r="B15">
        <v>0.65116279069767402</v>
      </c>
      <c r="C15">
        <v>0.66071428571428503</v>
      </c>
      <c r="D15">
        <v>0.625</v>
      </c>
      <c r="E15">
        <v>0.68333333333333302</v>
      </c>
      <c r="F15">
        <v>0.71698113207547098</v>
      </c>
      <c r="O15" t="s">
        <v>10</v>
      </c>
      <c r="P15" s="1">
        <v>0.73580000000000001</v>
      </c>
      <c r="Q15" s="1">
        <f t="shared" si="0"/>
        <v>0.67900560784732</v>
      </c>
      <c r="R15" s="1"/>
    </row>
    <row r="16" spans="1:18" x14ac:dyDescent="0.75">
      <c r="A16">
        <v>0.66</v>
      </c>
      <c r="B16">
        <v>0.52272727272727204</v>
      </c>
      <c r="C16">
        <v>0.66666666666666596</v>
      </c>
      <c r="D16">
        <v>0.69696969696969702</v>
      </c>
      <c r="E16">
        <v>0.52631578947368396</v>
      </c>
      <c r="F16">
        <v>0.59459459459459396</v>
      </c>
      <c r="O16" t="s">
        <v>11</v>
      </c>
      <c r="P16" s="1">
        <v>0.7742</v>
      </c>
      <c r="Q16" s="1">
        <f t="shared" si="0"/>
        <v>0.61121233673865216</v>
      </c>
      <c r="R16" s="1"/>
    </row>
    <row r="17" spans="1:18" x14ac:dyDescent="0.75">
      <c r="A17">
        <v>0.84705882352941098</v>
      </c>
      <c r="B17">
        <v>0.75</v>
      </c>
      <c r="C17">
        <v>0.8125</v>
      </c>
      <c r="D17">
        <v>0.72164948453608202</v>
      </c>
      <c r="E17">
        <v>0.69892473118279497</v>
      </c>
      <c r="F17">
        <v>0.82558139534883701</v>
      </c>
      <c r="O17" t="s">
        <v>12</v>
      </c>
      <c r="P17" s="1">
        <v>0.8</v>
      </c>
      <c r="Q17" s="1">
        <f t="shared" si="0"/>
        <v>0.77595240576618751</v>
      </c>
      <c r="R17" s="1"/>
    </row>
    <row r="18" spans="1:18" x14ac:dyDescent="0.75">
      <c r="A18">
        <v>0.934782608695652</v>
      </c>
      <c r="B18">
        <v>0.88888888888888795</v>
      </c>
      <c r="C18">
        <v>0.92857142857142805</v>
      </c>
      <c r="D18">
        <v>0.91176470588235203</v>
      </c>
      <c r="E18">
        <v>0.97674418604651103</v>
      </c>
      <c r="F18">
        <v>0.97826086956521696</v>
      </c>
      <c r="O18" t="s">
        <v>13</v>
      </c>
      <c r="P18" s="1">
        <v>1</v>
      </c>
      <c r="Q18" s="1">
        <f t="shared" si="0"/>
        <v>0.93650211460834132</v>
      </c>
      <c r="R18" s="1"/>
    </row>
    <row r="19" spans="1:18" x14ac:dyDescent="0.75">
      <c r="Q19" s="1">
        <f>AVERAGE(Q12:Q18)</f>
        <v>0.8034307320609011</v>
      </c>
    </row>
    <row r="20" spans="1:18" x14ac:dyDescent="0.75">
      <c r="O20" t="s">
        <v>1</v>
      </c>
      <c r="P20" t="s">
        <v>2</v>
      </c>
      <c r="Q20" t="s">
        <v>3</v>
      </c>
      <c r="R20" t="s">
        <v>4</v>
      </c>
    </row>
    <row r="21" spans="1:18" x14ac:dyDescent="0.75">
      <c r="B21">
        <v>0.77272727272727204</v>
      </c>
      <c r="C21">
        <v>0.79166666666666596</v>
      </c>
      <c r="D21">
        <v>0.89130434782608603</v>
      </c>
      <c r="E21">
        <v>0.85365853658536495</v>
      </c>
      <c r="F21">
        <v>0.95555555555555505</v>
      </c>
      <c r="O21" t="s">
        <v>5</v>
      </c>
      <c r="Q21" s="2">
        <f t="shared" ref="Q21:Q27" si="1">AVERAGE(A21:M21)</f>
        <v>0.85298247587218889</v>
      </c>
      <c r="R21" s="1">
        <f>Q21-$Q$2</f>
        <v>4.5582475872188888E-2</v>
      </c>
    </row>
    <row r="22" spans="1:18" x14ac:dyDescent="0.75">
      <c r="B22">
        <v>0.97777777777777697</v>
      </c>
      <c r="C22">
        <v>0.96341463414634099</v>
      </c>
      <c r="D22">
        <v>0.96470588235294097</v>
      </c>
      <c r="E22">
        <v>0.98809523809523803</v>
      </c>
      <c r="F22">
        <v>0.93421052631578905</v>
      </c>
      <c r="O22" t="s">
        <v>8</v>
      </c>
      <c r="Q22" s="2">
        <f t="shared" si="1"/>
        <v>0.96564081173761718</v>
      </c>
      <c r="R22" s="1">
        <f t="shared" ref="R22:R27" si="2">Q22-Q4</f>
        <v>-2.8591882623828502E-3</v>
      </c>
    </row>
    <row r="23" spans="1:18" x14ac:dyDescent="0.75">
      <c r="B23">
        <v>0.81368821292775595</v>
      </c>
      <c r="C23">
        <v>0.84920634920634896</v>
      </c>
      <c r="D23">
        <v>0.82269503546099199</v>
      </c>
      <c r="E23">
        <v>0.85401459854014505</v>
      </c>
      <c r="F23">
        <v>0.82857142857142796</v>
      </c>
      <c r="O23" t="s">
        <v>9</v>
      </c>
      <c r="Q23" s="2">
        <f t="shared" si="1"/>
        <v>0.83363512494133407</v>
      </c>
      <c r="R23" s="1">
        <f t="shared" si="2"/>
        <v>0.22603512494133404</v>
      </c>
    </row>
    <row r="24" spans="1:18" x14ac:dyDescent="0.75">
      <c r="B24">
        <v>0.72307692307692295</v>
      </c>
      <c r="C24">
        <v>0.70175438596491202</v>
      </c>
      <c r="D24">
        <v>0.6</v>
      </c>
      <c r="E24">
        <v>0.72727272727272696</v>
      </c>
      <c r="F24">
        <v>0.70422535211267601</v>
      </c>
      <c r="O24" t="s">
        <v>10</v>
      </c>
      <c r="Q24" s="2">
        <f t="shared" si="1"/>
        <v>0.69126587768544767</v>
      </c>
      <c r="R24" s="1">
        <f t="shared" si="2"/>
        <v>1.7365877685447617E-2</v>
      </c>
    </row>
    <row r="25" spans="1:18" x14ac:dyDescent="0.75">
      <c r="B25">
        <v>0.6875</v>
      </c>
      <c r="C25">
        <v>0.60465116279069697</v>
      </c>
      <c r="D25">
        <v>0.65909090909090895</v>
      </c>
      <c r="E25">
        <v>0.80487804878048697</v>
      </c>
      <c r="F25">
        <v>0.73809523809523803</v>
      </c>
      <c r="O25" t="s">
        <v>11</v>
      </c>
      <c r="Q25" s="2">
        <f t="shared" si="1"/>
        <v>0.6988430717514662</v>
      </c>
      <c r="R25" s="1">
        <f t="shared" si="2"/>
        <v>5.9243071751466259E-2</v>
      </c>
    </row>
    <row r="26" spans="1:18" x14ac:dyDescent="0.75">
      <c r="B26">
        <v>0.75862068965517204</v>
      </c>
      <c r="C26">
        <v>0.76543209876543195</v>
      </c>
      <c r="D26">
        <v>0.71578947368420998</v>
      </c>
      <c r="E26">
        <v>0.72631578947368403</v>
      </c>
      <c r="F26">
        <v>0.83750000000000002</v>
      </c>
      <c r="O26" t="s">
        <v>12</v>
      </c>
      <c r="Q26" s="2">
        <f t="shared" si="1"/>
        <v>0.76073161031569958</v>
      </c>
      <c r="R26" s="1">
        <f t="shared" si="2"/>
        <v>2.3731610315699592E-2</v>
      </c>
    </row>
    <row r="27" spans="1:18" x14ac:dyDescent="0.75">
      <c r="B27">
        <v>0.90697674418604601</v>
      </c>
      <c r="C27">
        <v>0.94594594594594505</v>
      </c>
      <c r="D27">
        <v>0.96</v>
      </c>
      <c r="E27">
        <v>0.95555555555555505</v>
      </c>
      <c r="F27">
        <v>0.92500000000000004</v>
      </c>
      <c r="O27" t="s">
        <v>13</v>
      </c>
      <c r="Q27" s="2">
        <f t="shared" si="1"/>
        <v>0.93869564913750914</v>
      </c>
      <c r="R27" s="1">
        <f t="shared" si="2"/>
        <v>2.6295649137509147E-2</v>
      </c>
    </row>
    <row r="28" spans="1:18" x14ac:dyDescent="0.75">
      <c r="Q28" s="2">
        <f>AVERAGE(Q21:Q27)</f>
        <v>0.82025637449160904</v>
      </c>
    </row>
    <row r="29" spans="1:18" x14ac:dyDescent="0.75">
      <c r="A29" t="s">
        <v>15</v>
      </c>
      <c r="O29" t="s">
        <v>1</v>
      </c>
      <c r="Q29" s="2"/>
    </row>
    <row r="30" spans="1:18" x14ac:dyDescent="0.75">
      <c r="A30">
        <v>0.86486486486486402</v>
      </c>
      <c r="B30">
        <v>0.9</v>
      </c>
      <c r="C30">
        <v>0.8</v>
      </c>
      <c r="D30">
        <v>0.84313725490196001</v>
      </c>
      <c r="O30" t="s">
        <v>5</v>
      </c>
      <c r="Q30" s="2">
        <f t="shared" ref="Q30:Q85" si="3">AVERAGE(A30:M30)</f>
        <v>0.85200052994170605</v>
      </c>
    </row>
    <row r="31" spans="1:18" x14ac:dyDescent="0.75">
      <c r="A31">
        <v>0.94117647058823495</v>
      </c>
      <c r="B31">
        <v>1</v>
      </c>
      <c r="C31">
        <v>0.96551724137931005</v>
      </c>
      <c r="D31">
        <v>0.92307692307692302</v>
      </c>
      <c r="O31" t="s">
        <v>8</v>
      </c>
      <c r="Q31" s="2">
        <f t="shared" si="3"/>
        <v>0.957442658761117</v>
      </c>
    </row>
    <row r="32" spans="1:18" x14ac:dyDescent="0.75">
      <c r="A32">
        <v>0.842741935483871</v>
      </c>
      <c r="B32">
        <v>0.81052631578947298</v>
      </c>
      <c r="C32">
        <v>0.81081081081080997</v>
      </c>
      <c r="D32">
        <v>0.81107491856677505</v>
      </c>
      <c r="O32" t="s">
        <v>9</v>
      </c>
      <c r="Q32" s="2">
        <f t="shared" si="3"/>
        <v>0.81878849516273233</v>
      </c>
    </row>
    <row r="33" spans="1:18" x14ac:dyDescent="0.75">
      <c r="A33">
        <v>0.69642857142857095</v>
      </c>
      <c r="B33">
        <v>0.66666666666666596</v>
      </c>
      <c r="C33">
        <v>0.625</v>
      </c>
      <c r="D33">
        <v>0.69565217391304301</v>
      </c>
      <c r="O33" t="s">
        <v>10</v>
      </c>
      <c r="Q33" s="2">
        <f t="shared" si="3"/>
        <v>0.67093685300206996</v>
      </c>
    </row>
    <row r="34" spans="1:18" x14ac:dyDescent="0.75">
      <c r="A34">
        <v>0.79069767441860395</v>
      </c>
      <c r="B34">
        <v>0.5</v>
      </c>
      <c r="C34">
        <v>0.57142857142857095</v>
      </c>
      <c r="D34">
        <v>0.73529411764705799</v>
      </c>
      <c r="O34" t="s">
        <v>11</v>
      </c>
      <c r="Q34" s="2">
        <f t="shared" si="3"/>
        <v>0.64935509087355814</v>
      </c>
    </row>
    <row r="35" spans="1:18" x14ac:dyDescent="0.75">
      <c r="A35">
        <v>0.74725274725274704</v>
      </c>
      <c r="B35">
        <v>0.77906976744185996</v>
      </c>
      <c r="C35">
        <v>0.78021978021978</v>
      </c>
      <c r="D35">
        <v>0.848101265822784</v>
      </c>
      <c r="O35" t="s">
        <v>12</v>
      </c>
      <c r="Q35" s="2">
        <f t="shared" si="3"/>
        <v>0.78866089018429275</v>
      </c>
    </row>
    <row r="36" spans="1:18" x14ac:dyDescent="0.75">
      <c r="A36">
        <v>0.87234042553191404</v>
      </c>
      <c r="B36">
        <v>0.952380952380952</v>
      </c>
      <c r="C36">
        <v>0.91666666666666596</v>
      </c>
      <c r="D36">
        <v>0.87234042553191404</v>
      </c>
      <c r="O36" t="s">
        <v>13</v>
      </c>
      <c r="Q36" s="2">
        <f t="shared" si="3"/>
        <v>0.90343211752786157</v>
      </c>
    </row>
    <row r="37" spans="1:18" x14ac:dyDescent="0.75">
      <c r="Q37" s="2"/>
      <c r="R37" s="3">
        <v>0.82099999999999995</v>
      </c>
    </row>
    <row r="38" spans="1:18" x14ac:dyDescent="0.75">
      <c r="A38" t="s">
        <v>16</v>
      </c>
      <c r="O38" t="s">
        <v>1</v>
      </c>
      <c r="Q38" s="2"/>
    </row>
    <row r="39" spans="1:18" x14ac:dyDescent="0.75">
      <c r="A39">
        <v>0.82926829268292601</v>
      </c>
      <c r="B39">
        <v>0.76470588235294101</v>
      </c>
      <c r="C39">
        <v>0.82978723404255295</v>
      </c>
      <c r="O39" t="s">
        <v>5</v>
      </c>
      <c r="Q39" s="2">
        <f t="shared" si="3"/>
        <v>0.80792046969280662</v>
      </c>
    </row>
    <row r="40" spans="1:18" x14ac:dyDescent="0.75">
      <c r="A40">
        <v>0.96875</v>
      </c>
      <c r="B40">
        <v>0.97752808988763995</v>
      </c>
      <c r="C40">
        <v>0.962025316455696</v>
      </c>
      <c r="O40" t="s">
        <v>8</v>
      </c>
      <c r="Q40" s="2">
        <f t="shared" si="3"/>
        <v>0.96943446878111195</v>
      </c>
    </row>
    <row r="41" spans="1:18" x14ac:dyDescent="0.75">
      <c r="A41">
        <v>0.80071174377224197</v>
      </c>
      <c r="B41">
        <v>0.80147058823529405</v>
      </c>
      <c r="C41">
        <v>0.74349442379182096</v>
      </c>
      <c r="O41" t="s">
        <v>9</v>
      </c>
      <c r="Q41" s="2">
        <f t="shared" si="3"/>
        <v>0.78189225193311895</v>
      </c>
    </row>
    <row r="42" spans="1:18" x14ac:dyDescent="0.75">
      <c r="A42">
        <v>0.76595744680850997</v>
      </c>
      <c r="B42">
        <v>0.70909090909090899</v>
      </c>
      <c r="C42">
        <v>0.63829787234042501</v>
      </c>
      <c r="O42" t="s">
        <v>10</v>
      </c>
      <c r="Q42" s="2">
        <f t="shared" si="3"/>
        <v>0.70444874274661462</v>
      </c>
    </row>
    <row r="43" spans="1:18" x14ac:dyDescent="0.75">
      <c r="A43">
        <v>0.67500000000000004</v>
      </c>
      <c r="B43">
        <v>0.82926829268292601</v>
      </c>
      <c r="C43">
        <v>0.51020408163265296</v>
      </c>
      <c r="O43" t="s">
        <v>11</v>
      </c>
      <c r="Q43" s="2">
        <f t="shared" si="3"/>
        <v>0.6714907914385263</v>
      </c>
    </row>
    <row r="44" spans="1:18" x14ac:dyDescent="0.75">
      <c r="A44">
        <v>0.79310344827586199</v>
      </c>
      <c r="B44">
        <v>0.73913043478260798</v>
      </c>
      <c r="C44">
        <v>0.83333333333333304</v>
      </c>
      <c r="O44" t="s">
        <v>12</v>
      </c>
      <c r="Q44" s="2">
        <f t="shared" si="3"/>
        <v>0.78852240546393437</v>
      </c>
    </row>
    <row r="45" spans="1:18" x14ac:dyDescent="0.75">
      <c r="A45">
        <v>0.91489361702127603</v>
      </c>
      <c r="B45">
        <v>0.89583333333333304</v>
      </c>
      <c r="C45">
        <v>0.92682926829268297</v>
      </c>
      <c r="O45" t="s">
        <v>13</v>
      </c>
      <c r="Q45" s="2">
        <f t="shared" si="3"/>
        <v>0.91251873954909735</v>
      </c>
    </row>
    <row r="46" spans="1:18" x14ac:dyDescent="0.75">
      <c r="Q46" s="2"/>
      <c r="R46" s="1">
        <v>0.80500000000000005</v>
      </c>
    </row>
    <row r="47" spans="1:18" x14ac:dyDescent="0.75">
      <c r="A47">
        <v>0.3</v>
      </c>
      <c r="Q47" s="2"/>
    </row>
    <row r="48" spans="1:18" x14ac:dyDescent="0.75">
      <c r="A48">
        <v>0.81578947368420995</v>
      </c>
      <c r="B48">
        <v>0.8</v>
      </c>
      <c r="C48">
        <v>0.85416666666666596</v>
      </c>
      <c r="Q48" s="2">
        <f t="shared" si="3"/>
        <v>0.82331871345029206</v>
      </c>
    </row>
    <row r="49" spans="1:17" x14ac:dyDescent="0.75">
      <c r="A49">
        <v>0.96470588235294097</v>
      </c>
      <c r="B49">
        <v>0.924050632911392</v>
      </c>
      <c r="C49">
        <v>0.96907216494845305</v>
      </c>
      <c r="Q49" s="2">
        <f t="shared" si="3"/>
        <v>0.95260956007092867</v>
      </c>
    </row>
    <row r="50" spans="1:17" x14ac:dyDescent="0.75">
      <c r="A50">
        <v>0.79649122807017503</v>
      </c>
      <c r="B50">
        <v>0.83793103448275796</v>
      </c>
      <c r="C50">
        <v>0.82206405693950102</v>
      </c>
      <c r="Q50" s="2">
        <f t="shared" si="3"/>
        <v>0.81882877316414471</v>
      </c>
    </row>
    <row r="51" spans="1:17" x14ac:dyDescent="0.75">
      <c r="A51">
        <v>0.68571428571428505</v>
      </c>
      <c r="B51">
        <v>0.5625</v>
      </c>
      <c r="C51">
        <v>0.59016393442622905</v>
      </c>
      <c r="Q51" s="2">
        <f t="shared" si="3"/>
        <v>0.61279274004683804</v>
      </c>
    </row>
    <row r="52" spans="1:17" x14ac:dyDescent="0.75">
      <c r="A52">
        <v>0.68292682926829196</v>
      </c>
      <c r="B52">
        <v>0.76</v>
      </c>
      <c r="C52">
        <v>0.57142857142857095</v>
      </c>
      <c r="Q52" s="2">
        <f t="shared" si="3"/>
        <v>0.67145180023228768</v>
      </c>
    </row>
    <row r="53" spans="1:17" x14ac:dyDescent="0.75">
      <c r="A53">
        <v>0.83146067415730296</v>
      </c>
      <c r="B53">
        <v>0.707317073170731</v>
      </c>
      <c r="C53">
        <v>0.76190476190476097</v>
      </c>
      <c r="Q53" s="2">
        <f t="shared" si="3"/>
        <v>0.76689416974426494</v>
      </c>
    </row>
    <row r="54" spans="1:17" x14ac:dyDescent="0.75">
      <c r="A54">
        <v>0.85416666666666596</v>
      </c>
      <c r="B54">
        <v>0.88524590163934402</v>
      </c>
      <c r="C54">
        <v>0.89655172413793105</v>
      </c>
      <c r="Q54" s="2">
        <f t="shared" si="3"/>
        <v>0.87865476414798038</v>
      </c>
    </row>
    <row r="55" spans="1:17" x14ac:dyDescent="0.75">
      <c r="Q55" s="2"/>
    </row>
    <row r="56" spans="1:17" ht="15.5" thickBot="1" x14ac:dyDescent="0.9">
      <c r="A56" s="4">
        <v>10</v>
      </c>
      <c r="Q56" s="2"/>
    </row>
    <row r="57" spans="1:17" x14ac:dyDescent="0.75">
      <c r="A57">
        <v>0.63636363636363602</v>
      </c>
      <c r="B57">
        <v>0.95744680851063801</v>
      </c>
      <c r="C57">
        <v>1</v>
      </c>
      <c r="D57">
        <v>1</v>
      </c>
      <c r="Q57" s="2">
        <f t="shared" si="3"/>
        <v>0.89845261121856845</v>
      </c>
    </row>
    <row r="58" spans="1:17" x14ac:dyDescent="0.75">
      <c r="A58">
        <v>0.962025316455696</v>
      </c>
      <c r="B58">
        <v>0.97647058823529398</v>
      </c>
      <c r="C58">
        <v>0.95833333333333304</v>
      </c>
      <c r="D58">
        <v>1</v>
      </c>
      <c r="Q58" s="2">
        <f t="shared" si="3"/>
        <v>0.97420730950608081</v>
      </c>
    </row>
    <row r="59" spans="1:17" x14ac:dyDescent="0.75">
      <c r="A59">
        <v>0.85232067510548504</v>
      </c>
      <c r="B59">
        <v>0.97058823529411697</v>
      </c>
      <c r="C59">
        <v>0.86016949152542299</v>
      </c>
      <c r="D59">
        <v>0.84971098265895895</v>
      </c>
      <c r="Q59" s="2">
        <f t="shared" si="3"/>
        <v>0.88319734614599599</v>
      </c>
    </row>
    <row r="60" spans="1:17" x14ac:dyDescent="0.75">
      <c r="A60">
        <v>0.90163934426229497</v>
      </c>
      <c r="B60">
        <v>0.859375</v>
      </c>
      <c r="C60">
        <v>0.55555555555555503</v>
      </c>
      <c r="D60">
        <v>0.93650793650793596</v>
      </c>
      <c r="Q60" s="2">
        <f t="shared" si="3"/>
        <v>0.81326945908144643</v>
      </c>
    </row>
    <row r="61" spans="1:17" x14ac:dyDescent="0.75">
      <c r="A61">
        <v>0.80357142857142805</v>
      </c>
      <c r="B61">
        <v>0.98507462686567104</v>
      </c>
      <c r="C61">
        <v>0</v>
      </c>
      <c r="D61">
        <v>1</v>
      </c>
      <c r="Q61" s="2">
        <f t="shared" si="3"/>
        <v>0.69716151385927483</v>
      </c>
    </row>
    <row r="62" spans="1:17" x14ac:dyDescent="0.75">
      <c r="A62">
        <v>1</v>
      </c>
      <c r="B62">
        <v>0.96039603960396003</v>
      </c>
      <c r="C62">
        <v>0.52032520325203202</v>
      </c>
      <c r="D62">
        <v>0.43023255813953398</v>
      </c>
      <c r="Q62" s="2">
        <f t="shared" si="3"/>
        <v>0.72773845024888151</v>
      </c>
    </row>
    <row r="63" spans="1:17" x14ac:dyDescent="0.75">
      <c r="A63">
        <v>1</v>
      </c>
      <c r="B63">
        <v>0.97826086956521696</v>
      </c>
      <c r="C63">
        <v>1</v>
      </c>
      <c r="D63">
        <v>1</v>
      </c>
      <c r="Q63" s="2">
        <f t="shared" si="3"/>
        <v>0.99456521739130421</v>
      </c>
    </row>
    <row r="64" spans="1:17" x14ac:dyDescent="0.75">
      <c r="Q64" s="2"/>
    </row>
    <row r="65" spans="1:17" x14ac:dyDescent="0.75">
      <c r="A65">
        <v>5</v>
      </c>
      <c r="Q65" s="2"/>
    </row>
    <row r="66" spans="1:17" x14ac:dyDescent="0.75">
      <c r="A66">
        <v>0.87878787878787801</v>
      </c>
      <c r="B66">
        <v>1</v>
      </c>
      <c r="C66">
        <v>1</v>
      </c>
      <c r="D66">
        <v>0.96551724137931005</v>
      </c>
      <c r="Q66" s="2">
        <f t="shared" si="3"/>
        <v>0.96107628004179702</v>
      </c>
    </row>
    <row r="67" spans="1:17" x14ac:dyDescent="0.75">
      <c r="A67">
        <v>0.95774647887323905</v>
      </c>
      <c r="B67">
        <v>1</v>
      </c>
      <c r="C67">
        <v>1</v>
      </c>
      <c r="D67">
        <v>0.987179487179487</v>
      </c>
      <c r="Q67" s="2">
        <f t="shared" si="3"/>
        <v>0.98623149151318157</v>
      </c>
    </row>
    <row r="68" spans="1:17" x14ac:dyDescent="0.75">
      <c r="A68">
        <v>0.858736059479553</v>
      </c>
      <c r="B68">
        <v>0.85328185328185302</v>
      </c>
      <c r="C68">
        <v>0.953125</v>
      </c>
      <c r="D68">
        <v>0.84870848708487001</v>
      </c>
      <c r="Q68" s="2">
        <f t="shared" si="3"/>
        <v>0.87846284996156898</v>
      </c>
    </row>
    <row r="69" spans="1:17" x14ac:dyDescent="0.75">
      <c r="A69">
        <v>0.71621621621621601</v>
      </c>
      <c r="B69">
        <v>0.8125</v>
      </c>
      <c r="C69">
        <v>0.40243902439024298</v>
      </c>
      <c r="D69">
        <v>0.712643678160919</v>
      </c>
      <c r="Q69" s="2">
        <f t="shared" si="3"/>
        <v>0.66094972969184451</v>
      </c>
    </row>
    <row r="70" spans="1:17" x14ac:dyDescent="0.75">
      <c r="A70">
        <v>0.8</v>
      </c>
      <c r="B70">
        <v>0.89090909090908998</v>
      </c>
      <c r="C70">
        <v>0.39285714285714202</v>
      </c>
      <c r="D70">
        <v>0.9375</v>
      </c>
      <c r="Q70" s="2">
        <f t="shared" si="3"/>
        <v>0.75531655844155798</v>
      </c>
    </row>
    <row r="71" spans="1:17" x14ac:dyDescent="0.75">
      <c r="A71">
        <v>0.93243243243243201</v>
      </c>
      <c r="B71">
        <v>0.9</v>
      </c>
      <c r="C71">
        <v>0.90425531914893598</v>
      </c>
      <c r="D71">
        <v>0.90140845070422504</v>
      </c>
      <c r="Q71" s="2">
        <f t="shared" si="3"/>
        <v>0.90952405057139818</v>
      </c>
    </row>
    <row r="72" spans="1:17" x14ac:dyDescent="0.75">
      <c r="A72">
        <v>0.95348837209302295</v>
      </c>
      <c r="B72">
        <v>0.97959183673469297</v>
      </c>
      <c r="C72">
        <v>0.97560975609756095</v>
      </c>
      <c r="D72">
        <v>0.92</v>
      </c>
      <c r="Q72" s="2">
        <f t="shared" si="3"/>
        <v>0.9571724912313192</v>
      </c>
    </row>
    <row r="73" spans="1:17" x14ac:dyDescent="0.75">
      <c r="Q73" s="2"/>
    </row>
    <row r="74" spans="1:17" x14ac:dyDescent="0.75">
      <c r="A74">
        <v>3</v>
      </c>
      <c r="Q74" s="2"/>
    </row>
    <row r="75" spans="1:17" x14ac:dyDescent="0.75">
      <c r="A75">
        <v>0.89393939393939303</v>
      </c>
      <c r="B75">
        <v>0.9375</v>
      </c>
      <c r="C75">
        <v>0.91379310344827502</v>
      </c>
      <c r="D75">
        <v>1</v>
      </c>
      <c r="Q75" s="2">
        <f t="shared" si="3"/>
        <v>0.93630812434691701</v>
      </c>
    </row>
    <row r="76" spans="1:17" x14ac:dyDescent="0.75">
      <c r="A76">
        <v>1</v>
      </c>
      <c r="B76">
        <v>0.92207792207792205</v>
      </c>
      <c r="C76">
        <v>0.94382022471910099</v>
      </c>
      <c r="D76">
        <v>1</v>
      </c>
      <c r="Q76" s="2">
        <f t="shared" si="3"/>
        <v>0.96647453669925576</v>
      </c>
    </row>
    <row r="77" spans="1:17" x14ac:dyDescent="0.75">
      <c r="A77">
        <v>0.87328767123287598</v>
      </c>
      <c r="B77">
        <v>0.89041095890410904</v>
      </c>
      <c r="C77">
        <v>0.90384615384615297</v>
      </c>
      <c r="D77">
        <v>0.82206405693950102</v>
      </c>
      <c r="Q77" s="2">
        <f t="shared" si="3"/>
        <v>0.87240221023065967</v>
      </c>
    </row>
    <row r="78" spans="1:17" x14ac:dyDescent="0.75">
      <c r="A78">
        <v>0.63076923076922997</v>
      </c>
      <c r="B78">
        <v>0.78873239436619702</v>
      </c>
      <c r="C78">
        <v>0.74647887323943596</v>
      </c>
      <c r="D78">
        <v>0.6875</v>
      </c>
      <c r="Q78" s="2">
        <f t="shared" si="3"/>
        <v>0.71337012459371574</v>
      </c>
    </row>
    <row r="79" spans="1:17" x14ac:dyDescent="0.75">
      <c r="A79">
        <v>0.81395348837209303</v>
      </c>
      <c r="B79">
        <v>1</v>
      </c>
      <c r="C79">
        <v>0.91891891891891897</v>
      </c>
      <c r="D79">
        <v>0.83333333333333304</v>
      </c>
      <c r="Q79" s="2">
        <f t="shared" si="3"/>
        <v>0.89155143515608626</v>
      </c>
    </row>
    <row r="80" spans="1:17" x14ac:dyDescent="0.75">
      <c r="A80">
        <v>0.87356321839080397</v>
      </c>
      <c r="B80">
        <v>0.93181818181818099</v>
      </c>
      <c r="C80">
        <v>0.90217391304347805</v>
      </c>
      <c r="D80">
        <v>0.924050632911392</v>
      </c>
      <c r="Q80" s="2">
        <f t="shared" si="3"/>
        <v>0.90790148654096381</v>
      </c>
    </row>
    <row r="81" spans="1:17" x14ac:dyDescent="0.75">
      <c r="A81">
        <v>0.90697674418604601</v>
      </c>
      <c r="B81">
        <v>0.92</v>
      </c>
      <c r="C81">
        <v>0.95833333333333304</v>
      </c>
      <c r="D81">
        <v>0.97142857142857097</v>
      </c>
      <c r="Q81" s="2">
        <f t="shared" si="3"/>
        <v>0.9391846622369876</v>
      </c>
    </row>
    <row r="82" spans="1:17" x14ac:dyDescent="0.75">
      <c r="Q82" s="2"/>
    </row>
    <row r="83" spans="1:17" x14ac:dyDescent="0.75">
      <c r="A83" t="s">
        <v>17</v>
      </c>
      <c r="Q83" s="2"/>
    </row>
    <row r="84" spans="1:17" x14ac:dyDescent="0.75">
      <c r="A84">
        <v>0.82222222222222197</v>
      </c>
      <c r="B84">
        <v>0.90196078431372495</v>
      </c>
      <c r="Q84" s="2">
        <f t="shared" si="3"/>
        <v>0.86209150326797346</v>
      </c>
    </row>
    <row r="85" spans="1:17" x14ac:dyDescent="0.75">
      <c r="A85">
        <v>0.94623655913978499</v>
      </c>
      <c r="B85">
        <v>0.95180722891566205</v>
      </c>
      <c r="Q85" s="2">
        <f t="shared" si="3"/>
        <v>0.94902189402772352</v>
      </c>
    </row>
    <row r="86" spans="1:17" x14ac:dyDescent="0.75">
      <c r="A86">
        <v>0.795053003533568</v>
      </c>
      <c r="B86">
        <v>0.93333333333333302</v>
      </c>
      <c r="Q86" s="2">
        <f t="shared" ref="Q86:Q149" si="4">AVERAGE(A86:M86)</f>
        <v>0.86419316843345051</v>
      </c>
    </row>
    <row r="87" spans="1:17" x14ac:dyDescent="0.75">
      <c r="A87">
        <v>0.94915254237288105</v>
      </c>
      <c r="B87">
        <v>0.72058823529411697</v>
      </c>
      <c r="Q87" s="2">
        <f t="shared" si="4"/>
        <v>0.83487038883349896</v>
      </c>
    </row>
    <row r="88" spans="1:17" x14ac:dyDescent="0.75">
      <c r="A88">
        <v>0.89361702127659504</v>
      </c>
      <c r="B88">
        <v>0.74358974358974295</v>
      </c>
      <c r="Q88" s="2">
        <f t="shared" si="4"/>
        <v>0.81860338243316899</v>
      </c>
    </row>
    <row r="89" spans="1:17" x14ac:dyDescent="0.75">
      <c r="A89">
        <v>0.734177215189873</v>
      </c>
      <c r="B89">
        <v>0.86956521739130399</v>
      </c>
      <c r="Q89" s="2">
        <f t="shared" si="4"/>
        <v>0.80187121629058855</v>
      </c>
    </row>
    <row r="90" spans="1:17" x14ac:dyDescent="0.75">
      <c r="A90">
        <v>0.93023255813953398</v>
      </c>
      <c r="B90">
        <v>0.94117647058823495</v>
      </c>
      <c r="Q90" s="2">
        <f t="shared" si="4"/>
        <v>0.93570451436388447</v>
      </c>
    </row>
    <row r="91" spans="1:17" x14ac:dyDescent="0.75">
      <c r="B91" t="s">
        <v>18</v>
      </c>
      <c r="Q91" s="2">
        <f>AVERAGE(A92:M92)</f>
        <v>0.86500572751325855</v>
      </c>
    </row>
    <row r="92" spans="1:17" x14ac:dyDescent="0.75">
      <c r="A92">
        <v>0.84129429892141705</v>
      </c>
      <c r="B92">
        <v>0.88871715610510005</v>
      </c>
    </row>
    <row r="93" spans="1:17" x14ac:dyDescent="0.75">
      <c r="Q93" s="2" t="e">
        <f t="shared" si="4"/>
        <v>#DIV/0!</v>
      </c>
    </row>
    <row r="94" spans="1:17" x14ac:dyDescent="0.75">
      <c r="Q94" s="2" t="e">
        <f t="shared" si="4"/>
        <v>#DIV/0!</v>
      </c>
    </row>
    <row r="95" spans="1:17" x14ac:dyDescent="0.75">
      <c r="Q95" s="2" t="e">
        <f t="shared" si="4"/>
        <v>#DIV/0!</v>
      </c>
    </row>
    <row r="96" spans="1:17" x14ac:dyDescent="0.75">
      <c r="Q96" s="2" t="e">
        <f t="shared" si="4"/>
        <v>#DIV/0!</v>
      </c>
    </row>
    <row r="97" spans="17:17" x14ac:dyDescent="0.75">
      <c r="Q97" s="2" t="e">
        <f t="shared" si="4"/>
        <v>#DIV/0!</v>
      </c>
    </row>
    <row r="98" spans="17:17" x14ac:dyDescent="0.75">
      <c r="Q98" s="2" t="e">
        <f t="shared" si="4"/>
        <v>#DIV/0!</v>
      </c>
    </row>
    <row r="99" spans="17:17" x14ac:dyDescent="0.75">
      <c r="Q99" s="2" t="e">
        <f t="shared" si="4"/>
        <v>#DIV/0!</v>
      </c>
    </row>
    <row r="100" spans="17:17" x14ac:dyDescent="0.75">
      <c r="Q100" s="2" t="e">
        <f t="shared" si="4"/>
        <v>#DIV/0!</v>
      </c>
    </row>
    <row r="101" spans="17:17" x14ac:dyDescent="0.75">
      <c r="Q101" s="2" t="e">
        <f t="shared" si="4"/>
        <v>#DIV/0!</v>
      </c>
    </row>
    <row r="102" spans="17:17" x14ac:dyDescent="0.75">
      <c r="Q102" s="2" t="e">
        <f t="shared" si="4"/>
        <v>#DIV/0!</v>
      </c>
    </row>
    <row r="103" spans="17:17" x14ac:dyDescent="0.75">
      <c r="Q103" s="2" t="e">
        <f t="shared" si="4"/>
        <v>#DIV/0!</v>
      </c>
    </row>
    <row r="104" spans="17:17" x14ac:dyDescent="0.75">
      <c r="Q104" s="2" t="e">
        <f t="shared" si="4"/>
        <v>#DIV/0!</v>
      </c>
    </row>
    <row r="105" spans="17:17" x14ac:dyDescent="0.75">
      <c r="Q105" s="2" t="e">
        <f t="shared" si="4"/>
        <v>#DIV/0!</v>
      </c>
    </row>
    <row r="106" spans="17:17" x14ac:dyDescent="0.75">
      <c r="Q106" s="2" t="e">
        <f t="shared" si="4"/>
        <v>#DIV/0!</v>
      </c>
    </row>
    <row r="107" spans="17:17" x14ac:dyDescent="0.75">
      <c r="Q107" s="2" t="e">
        <f t="shared" si="4"/>
        <v>#DIV/0!</v>
      </c>
    </row>
    <row r="108" spans="17:17" x14ac:dyDescent="0.75">
      <c r="Q108" s="2" t="e">
        <f t="shared" si="4"/>
        <v>#DIV/0!</v>
      </c>
    </row>
    <row r="109" spans="17:17" x14ac:dyDescent="0.75">
      <c r="Q109" s="2" t="e">
        <f t="shared" si="4"/>
        <v>#DIV/0!</v>
      </c>
    </row>
    <row r="110" spans="17:17" x14ac:dyDescent="0.75">
      <c r="Q110" s="2" t="e">
        <f t="shared" si="4"/>
        <v>#DIV/0!</v>
      </c>
    </row>
    <row r="111" spans="17:17" x14ac:dyDescent="0.75">
      <c r="Q111" s="2" t="e">
        <f t="shared" si="4"/>
        <v>#DIV/0!</v>
      </c>
    </row>
    <row r="112" spans="17:17" x14ac:dyDescent="0.75">
      <c r="Q112" s="2" t="e">
        <f t="shared" si="4"/>
        <v>#DIV/0!</v>
      </c>
    </row>
    <row r="113" spans="17:17" x14ac:dyDescent="0.75">
      <c r="Q113" s="2" t="e">
        <f t="shared" si="4"/>
        <v>#DIV/0!</v>
      </c>
    </row>
    <row r="114" spans="17:17" x14ac:dyDescent="0.75">
      <c r="Q114" s="2" t="e">
        <f t="shared" si="4"/>
        <v>#DIV/0!</v>
      </c>
    </row>
    <row r="115" spans="17:17" x14ac:dyDescent="0.75">
      <c r="Q115" s="2" t="e">
        <f t="shared" si="4"/>
        <v>#DIV/0!</v>
      </c>
    </row>
    <row r="116" spans="17:17" x14ac:dyDescent="0.75">
      <c r="Q116" s="2" t="e">
        <f t="shared" si="4"/>
        <v>#DIV/0!</v>
      </c>
    </row>
    <row r="117" spans="17:17" x14ac:dyDescent="0.75">
      <c r="Q117" s="2" t="e">
        <f t="shared" si="4"/>
        <v>#DIV/0!</v>
      </c>
    </row>
    <row r="118" spans="17:17" x14ac:dyDescent="0.75">
      <c r="Q118" s="2" t="e">
        <f t="shared" si="4"/>
        <v>#DIV/0!</v>
      </c>
    </row>
    <row r="119" spans="17:17" x14ac:dyDescent="0.75">
      <c r="Q119" s="2" t="e">
        <f t="shared" si="4"/>
        <v>#DIV/0!</v>
      </c>
    </row>
    <row r="120" spans="17:17" x14ac:dyDescent="0.75">
      <c r="Q120" s="2" t="e">
        <f t="shared" si="4"/>
        <v>#DIV/0!</v>
      </c>
    </row>
    <row r="121" spans="17:17" x14ac:dyDescent="0.75">
      <c r="Q121" s="2" t="e">
        <f t="shared" si="4"/>
        <v>#DIV/0!</v>
      </c>
    </row>
    <row r="122" spans="17:17" x14ac:dyDescent="0.75">
      <c r="Q122" s="2" t="e">
        <f t="shared" si="4"/>
        <v>#DIV/0!</v>
      </c>
    </row>
    <row r="123" spans="17:17" x14ac:dyDescent="0.75">
      <c r="Q123" s="2" t="e">
        <f t="shared" si="4"/>
        <v>#DIV/0!</v>
      </c>
    </row>
    <row r="124" spans="17:17" x14ac:dyDescent="0.75">
      <c r="Q124" s="2" t="e">
        <f t="shared" si="4"/>
        <v>#DIV/0!</v>
      </c>
    </row>
    <row r="125" spans="17:17" x14ac:dyDescent="0.75">
      <c r="Q125" s="2" t="e">
        <f t="shared" si="4"/>
        <v>#DIV/0!</v>
      </c>
    </row>
    <row r="126" spans="17:17" x14ac:dyDescent="0.75">
      <c r="Q126" s="2" t="e">
        <f t="shared" si="4"/>
        <v>#DIV/0!</v>
      </c>
    </row>
    <row r="127" spans="17:17" x14ac:dyDescent="0.75">
      <c r="Q127" s="2" t="e">
        <f t="shared" si="4"/>
        <v>#DIV/0!</v>
      </c>
    </row>
    <row r="128" spans="17:17" x14ac:dyDescent="0.75">
      <c r="Q128" s="2" t="e">
        <f t="shared" si="4"/>
        <v>#DIV/0!</v>
      </c>
    </row>
    <row r="129" spans="17:17" x14ac:dyDescent="0.75">
      <c r="Q129" s="2" t="e">
        <f t="shared" si="4"/>
        <v>#DIV/0!</v>
      </c>
    </row>
    <row r="130" spans="17:17" x14ac:dyDescent="0.75">
      <c r="Q130" s="2" t="e">
        <f t="shared" si="4"/>
        <v>#DIV/0!</v>
      </c>
    </row>
    <row r="131" spans="17:17" x14ac:dyDescent="0.75">
      <c r="Q131" s="2" t="e">
        <f t="shared" si="4"/>
        <v>#DIV/0!</v>
      </c>
    </row>
    <row r="132" spans="17:17" x14ac:dyDescent="0.75">
      <c r="Q132" s="2" t="e">
        <f t="shared" si="4"/>
        <v>#DIV/0!</v>
      </c>
    </row>
    <row r="133" spans="17:17" x14ac:dyDescent="0.75">
      <c r="Q133" s="2" t="e">
        <f t="shared" si="4"/>
        <v>#DIV/0!</v>
      </c>
    </row>
    <row r="134" spans="17:17" x14ac:dyDescent="0.75">
      <c r="Q134" s="2" t="e">
        <f t="shared" si="4"/>
        <v>#DIV/0!</v>
      </c>
    </row>
    <row r="135" spans="17:17" x14ac:dyDescent="0.75">
      <c r="Q135" s="2" t="e">
        <f t="shared" si="4"/>
        <v>#DIV/0!</v>
      </c>
    </row>
    <row r="136" spans="17:17" x14ac:dyDescent="0.75">
      <c r="Q136" s="2" t="e">
        <f t="shared" si="4"/>
        <v>#DIV/0!</v>
      </c>
    </row>
    <row r="137" spans="17:17" x14ac:dyDescent="0.75">
      <c r="Q137" s="2" t="e">
        <f t="shared" si="4"/>
        <v>#DIV/0!</v>
      </c>
    </row>
    <row r="138" spans="17:17" x14ac:dyDescent="0.75">
      <c r="Q138" s="2" t="e">
        <f t="shared" si="4"/>
        <v>#DIV/0!</v>
      </c>
    </row>
    <row r="139" spans="17:17" x14ac:dyDescent="0.75">
      <c r="Q139" s="2" t="e">
        <f t="shared" si="4"/>
        <v>#DIV/0!</v>
      </c>
    </row>
    <row r="140" spans="17:17" x14ac:dyDescent="0.75">
      <c r="Q140" s="2" t="e">
        <f t="shared" si="4"/>
        <v>#DIV/0!</v>
      </c>
    </row>
    <row r="141" spans="17:17" x14ac:dyDescent="0.75">
      <c r="Q141" s="2" t="e">
        <f t="shared" si="4"/>
        <v>#DIV/0!</v>
      </c>
    </row>
    <row r="142" spans="17:17" x14ac:dyDescent="0.75">
      <c r="Q142" s="2" t="e">
        <f t="shared" si="4"/>
        <v>#DIV/0!</v>
      </c>
    </row>
    <row r="143" spans="17:17" x14ac:dyDescent="0.75">
      <c r="Q143" s="2" t="e">
        <f t="shared" si="4"/>
        <v>#DIV/0!</v>
      </c>
    </row>
    <row r="144" spans="17:17" x14ac:dyDescent="0.75">
      <c r="Q144" s="2" t="e">
        <f t="shared" si="4"/>
        <v>#DIV/0!</v>
      </c>
    </row>
    <row r="145" spans="17:17" x14ac:dyDescent="0.75">
      <c r="Q145" s="2" t="e">
        <f t="shared" si="4"/>
        <v>#DIV/0!</v>
      </c>
    </row>
    <row r="146" spans="17:17" x14ac:dyDescent="0.75">
      <c r="Q146" s="2" t="e">
        <f t="shared" si="4"/>
        <v>#DIV/0!</v>
      </c>
    </row>
    <row r="147" spans="17:17" x14ac:dyDescent="0.75">
      <c r="Q147" s="2" t="e">
        <f t="shared" si="4"/>
        <v>#DIV/0!</v>
      </c>
    </row>
    <row r="148" spans="17:17" x14ac:dyDescent="0.75">
      <c r="Q148" s="2" t="e">
        <f t="shared" si="4"/>
        <v>#DIV/0!</v>
      </c>
    </row>
    <row r="149" spans="17:17" x14ac:dyDescent="0.75">
      <c r="Q149" s="2" t="e">
        <f t="shared" si="4"/>
        <v>#DIV/0!</v>
      </c>
    </row>
    <row r="150" spans="17:17" x14ac:dyDescent="0.75">
      <c r="Q150" s="2" t="e">
        <f t="shared" ref="Q150:Q213" si="5">AVERAGE(A150:M150)</f>
        <v>#DIV/0!</v>
      </c>
    </row>
    <row r="151" spans="17:17" x14ac:dyDescent="0.75">
      <c r="Q151" s="2" t="e">
        <f t="shared" si="5"/>
        <v>#DIV/0!</v>
      </c>
    </row>
    <row r="152" spans="17:17" x14ac:dyDescent="0.75">
      <c r="Q152" s="2" t="e">
        <f t="shared" si="5"/>
        <v>#DIV/0!</v>
      </c>
    </row>
    <row r="153" spans="17:17" x14ac:dyDescent="0.75">
      <c r="Q153" s="2" t="e">
        <f t="shared" si="5"/>
        <v>#DIV/0!</v>
      </c>
    </row>
    <row r="154" spans="17:17" x14ac:dyDescent="0.75">
      <c r="Q154" s="2" t="e">
        <f t="shared" si="5"/>
        <v>#DIV/0!</v>
      </c>
    </row>
    <row r="155" spans="17:17" x14ac:dyDescent="0.75">
      <c r="Q155" s="2" t="e">
        <f t="shared" si="5"/>
        <v>#DIV/0!</v>
      </c>
    </row>
    <row r="156" spans="17:17" x14ac:dyDescent="0.75">
      <c r="Q156" s="2" t="e">
        <f t="shared" si="5"/>
        <v>#DIV/0!</v>
      </c>
    </row>
    <row r="157" spans="17:17" x14ac:dyDescent="0.75">
      <c r="Q157" s="2" t="e">
        <f t="shared" si="5"/>
        <v>#DIV/0!</v>
      </c>
    </row>
    <row r="158" spans="17:17" x14ac:dyDescent="0.75">
      <c r="Q158" s="2" t="e">
        <f t="shared" si="5"/>
        <v>#DIV/0!</v>
      </c>
    </row>
    <row r="159" spans="17:17" x14ac:dyDescent="0.75">
      <c r="Q159" s="2" t="e">
        <f t="shared" si="5"/>
        <v>#DIV/0!</v>
      </c>
    </row>
    <row r="160" spans="17:17" x14ac:dyDescent="0.75">
      <c r="Q160" s="2" t="e">
        <f t="shared" si="5"/>
        <v>#DIV/0!</v>
      </c>
    </row>
    <row r="161" spans="17:17" x14ac:dyDescent="0.75">
      <c r="Q161" s="2" t="e">
        <f t="shared" si="5"/>
        <v>#DIV/0!</v>
      </c>
    </row>
    <row r="162" spans="17:17" x14ac:dyDescent="0.75">
      <c r="Q162" s="2" t="e">
        <f t="shared" si="5"/>
        <v>#DIV/0!</v>
      </c>
    </row>
    <row r="163" spans="17:17" x14ac:dyDescent="0.75">
      <c r="Q163" s="2" t="e">
        <f t="shared" si="5"/>
        <v>#DIV/0!</v>
      </c>
    </row>
    <row r="164" spans="17:17" x14ac:dyDescent="0.75">
      <c r="Q164" s="2" t="e">
        <f t="shared" si="5"/>
        <v>#DIV/0!</v>
      </c>
    </row>
    <row r="165" spans="17:17" x14ac:dyDescent="0.75">
      <c r="Q165" s="2" t="e">
        <f t="shared" si="5"/>
        <v>#DIV/0!</v>
      </c>
    </row>
    <row r="166" spans="17:17" x14ac:dyDescent="0.75">
      <c r="Q166" s="2" t="e">
        <f t="shared" si="5"/>
        <v>#DIV/0!</v>
      </c>
    </row>
    <row r="167" spans="17:17" x14ac:dyDescent="0.75">
      <c r="Q167" s="2" t="e">
        <f t="shared" si="5"/>
        <v>#DIV/0!</v>
      </c>
    </row>
    <row r="168" spans="17:17" x14ac:dyDescent="0.75">
      <c r="Q168" s="2" t="e">
        <f t="shared" si="5"/>
        <v>#DIV/0!</v>
      </c>
    </row>
    <row r="169" spans="17:17" x14ac:dyDescent="0.75">
      <c r="Q169" s="2" t="e">
        <f t="shared" si="5"/>
        <v>#DIV/0!</v>
      </c>
    </row>
    <row r="170" spans="17:17" x14ac:dyDescent="0.75">
      <c r="Q170" s="2" t="e">
        <f t="shared" si="5"/>
        <v>#DIV/0!</v>
      </c>
    </row>
    <row r="171" spans="17:17" x14ac:dyDescent="0.75">
      <c r="Q171" s="2" t="e">
        <f t="shared" si="5"/>
        <v>#DIV/0!</v>
      </c>
    </row>
    <row r="172" spans="17:17" x14ac:dyDescent="0.75">
      <c r="Q172" s="2" t="e">
        <f t="shared" si="5"/>
        <v>#DIV/0!</v>
      </c>
    </row>
    <row r="173" spans="17:17" x14ac:dyDescent="0.75">
      <c r="Q173" s="2" t="e">
        <f t="shared" si="5"/>
        <v>#DIV/0!</v>
      </c>
    </row>
    <row r="174" spans="17:17" x14ac:dyDescent="0.75">
      <c r="Q174" s="2" t="e">
        <f t="shared" si="5"/>
        <v>#DIV/0!</v>
      </c>
    </row>
    <row r="175" spans="17:17" x14ac:dyDescent="0.75">
      <c r="Q175" s="2" t="e">
        <f t="shared" si="5"/>
        <v>#DIV/0!</v>
      </c>
    </row>
    <row r="176" spans="17:17" x14ac:dyDescent="0.75">
      <c r="Q176" s="2" t="e">
        <f t="shared" si="5"/>
        <v>#DIV/0!</v>
      </c>
    </row>
    <row r="177" spans="17:17" x14ac:dyDescent="0.75">
      <c r="Q177" s="2" t="e">
        <f t="shared" si="5"/>
        <v>#DIV/0!</v>
      </c>
    </row>
    <row r="178" spans="17:17" x14ac:dyDescent="0.75">
      <c r="Q178" s="2" t="e">
        <f t="shared" si="5"/>
        <v>#DIV/0!</v>
      </c>
    </row>
    <row r="179" spans="17:17" x14ac:dyDescent="0.75">
      <c r="Q179" s="2" t="e">
        <f t="shared" si="5"/>
        <v>#DIV/0!</v>
      </c>
    </row>
    <row r="180" spans="17:17" x14ac:dyDescent="0.75">
      <c r="Q180" s="2" t="e">
        <f t="shared" si="5"/>
        <v>#DIV/0!</v>
      </c>
    </row>
    <row r="181" spans="17:17" x14ac:dyDescent="0.75">
      <c r="Q181" s="2" t="e">
        <f t="shared" si="5"/>
        <v>#DIV/0!</v>
      </c>
    </row>
    <row r="182" spans="17:17" x14ac:dyDescent="0.75">
      <c r="Q182" s="2" t="e">
        <f t="shared" si="5"/>
        <v>#DIV/0!</v>
      </c>
    </row>
    <row r="183" spans="17:17" x14ac:dyDescent="0.75">
      <c r="Q183" s="2" t="e">
        <f t="shared" si="5"/>
        <v>#DIV/0!</v>
      </c>
    </row>
    <row r="184" spans="17:17" x14ac:dyDescent="0.75">
      <c r="Q184" s="2" t="e">
        <f t="shared" si="5"/>
        <v>#DIV/0!</v>
      </c>
    </row>
    <row r="185" spans="17:17" x14ac:dyDescent="0.75">
      <c r="Q185" s="2" t="e">
        <f t="shared" si="5"/>
        <v>#DIV/0!</v>
      </c>
    </row>
    <row r="186" spans="17:17" x14ac:dyDescent="0.75">
      <c r="Q186" s="2" t="e">
        <f t="shared" si="5"/>
        <v>#DIV/0!</v>
      </c>
    </row>
    <row r="187" spans="17:17" x14ac:dyDescent="0.75">
      <c r="Q187" s="2" t="e">
        <f t="shared" si="5"/>
        <v>#DIV/0!</v>
      </c>
    </row>
    <row r="188" spans="17:17" x14ac:dyDescent="0.75">
      <c r="Q188" s="2" t="e">
        <f t="shared" si="5"/>
        <v>#DIV/0!</v>
      </c>
    </row>
    <row r="189" spans="17:17" x14ac:dyDescent="0.75">
      <c r="Q189" s="2" t="e">
        <f t="shared" si="5"/>
        <v>#DIV/0!</v>
      </c>
    </row>
    <row r="190" spans="17:17" x14ac:dyDescent="0.75">
      <c r="Q190" s="2" t="e">
        <f t="shared" si="5"/>
        <v>#DIV/0!</v>
      </c>
    </row>
    <row r="191" spans="17:17" x14ac:dyDescent="0.75">
      <c r="Q191" s="2" t="e">
        <f t="shared" si="5"/>
        <v>#DIV/0!</v>
      </c>
    </row>
    <row r="192" spans="17:17" x14ac:dyDescent="0.75">
      <c r="Q192" s="2" t="e">
        <f t="shared" si="5"/>
        <v>#DIV/0!</v>
      </c>
    </row>
    <row r="193" spans="17:17" x14ac:dyDescent="0.75">
      <c r="Q193" s="2" t="e">
        <f t="shared" si="5"/>
        <v>#DIV/0!</v>
      </c>
    </row>
    <row r="194" spans="17:17" x14ac:dyDescent="0.75">
      <c r="Q194" s="2" t="e">
        <f t="shared" si="5"/>
        <v>#DIV/0!</v>
      </c>
    </row>
    <row r="195" spans="17:17" x14ac:dyDescent="0.75">
      <c r="Q195" s="2" t="e">
        <f t="shared" si="5"/>
        <v>#DIV/0!</v>
      </c>
    </row>
    <row r="196" spans="17:17" x14ac:dyDescent="0.75">
      <c r="Q196" s="2" t="e">
        <f t="shared" si="5"/>
        <v>#DIV/0!</v>
      </c>
    </row>
    <row r="197" spans="17:17" x14ac:dyDescent="0.75">
      <c r="Q197" s="2" t="e">
        <f t="shared" si="5"/>
        <v>#DIV/0!</v>
      </c>
    </row>
    <row r="198" spans="17:17" x14ac:dyDescent="0.75">
      <c r="Q198" s="2" t="e">
        <f t="shared" si="5"/>
        <v>#DIV/0!</v>
      </c>
    </row>
    <row r="199" spans="17:17" x14ac:dyDescent="0.75">
      <c r="Q199" s="2" t="e">
        <f t="shared" si="5"/>
        <v>#DIV/0!</v>
      </c>
    </row>
    <row r="200" spans="17:17" x14ac:dyDescent="0.75">
      <c r="Q200" s="2" t="e">
        <f t="shared" si="5"/>
        <v>#DIV/0!</v>
      </c>
    </row>
    <row r="201" spans="17:17" x14ac:dyDescent="0.75">
      <c r="Q201" s="2" t="e">
        <f t="shared" si="5"/>
        <v>#DIV/0!</v>
      </c>
    </row>
    <row r="202" spans="17:17" x14ac:dyDescent="0.75">
      <c r="Q202" s="2" t="e">
        <f t="shared" si="5"/>
        <v>#DIV/0!</v>
      </c>
    </row>
    <row r="203" spans="17:17" x14ac:dyDescent="0.75">
      <c r="Q203" s="2" t="e">
        <f t="shared" si="5"/>
        <v>#DIV/0!</v>
      </c>
    </row>
    <row r="204" spans="17:17" x14ac:dyDescent="0.75">
      <c r="Q204" s="2" t="e">
        <f t="shared" si="5"/>
        <v>#DIV/0!</v>
      </c>
    </row>
    <row r="205" spans="17:17" x14ac:dyDescent="0.75">
      <c r="Q205" s="2" t="e">
        <f t="shared" si="5"/>
        <v>#DIV/0!</v>
      </c>
    </row>
    <row r="206" spans="17:17" x14ac:dyDescent="0.75">
      <c r="Q206" s="2" t="e">
        <f t="shared" si="5"/>
        <v>#DIV/0!</v>
      </c>
    </row>
    <row r="207" spans="17:17" x14ac:dyDescent="0.75">
      <c r="Q207" s="2" t="e">
        <f t="shared" si="5"/>
        <v>#DIV/0!</v>
      </c>
    </row>
    <row r="208" spans="17:17" x14ac:dyDescent="0.75">
      <c r="Q208" s="2" t="e">
        <f t="shared" si="5"/>
        <v>#DIV/0!</v>
      </c>
    </row>
    <row r="209" spans="17:17" x14ac:dyDescent="0.75">
      <c r="Q209" s="2" t="e">
        <f t="shared" si="5"/>
        <v>#DIV/0!</v>
      </c>
    </row>
    <row r="210" spans="17:17" x14ac:dyDescent="0.75">
      <c r="Q210" s="2" t="e">
        <f t="shared" si="5"/>
        <v>#DIV/0!</v>
      </c>
    </row>
    <row r="211" spans="17:17" x14ac:dyDescent="0.75">
      <c r="Q211" s="2" t="e">
        <f t="shared" si="5"/>
        <v>#DIV/0!</v>
      </c>
    </row>
    <row r="212" spans="17:17" x14ac:dyDescent="0.75">
      <c r="Q212" s="2" t="e">
        <f t="shared" si="5"/>
        <v>#DIV/0!</v>
      </c>
    </row>
    <row r="213" spans="17:17" x14ac:dyDescent="0.75">
      <c r="Q213" s="2" t="e">
        <f t="shared" si="5"/>
        <v>#DIV/0!</v>
      </c>
    </row>
    <row r="214" spans="17:17" x14ac:dyDescent="0.75">
      <c r="Q214" s="2" t="e">
        <f t="shared" ref="Q214:Q247" si="6">AVERAGE(A214:M214)</f>
        <v>#DIV/0!</v>
      </c>
    </row>
    <row r="215" spans="17:17" x14ac:dyDescent="0.75">
      <c r="Q215" s="2" t="e">
        <f t="shared" si="6"/>
        <v>#DIV/0!</v>
      </c>
    </row>
    <row r="216" spans="17:17" x14ac:dyDescent="0.75">
      <c r="Q216" s="2" t="e">
        <f t="shared" si="6"/>
        <v>#DIV/0!</v>
      </c>
    </row>
    <row r="217" spans="17:17" x14ac:dyDescent="0.75">
      <c r="Q217" s="2" t="e">
        <f t="shared" si="6"/>
        <v>#DIV/0!</v>
      </c>
    </row>
    <row r="218" spans="17:17" x14ac:dyDescent="0.75">
      <c r="Q218" s="2" t="e">
        <f t="shared" si="6"/>
        <v>#DIV/0!</v>
      </c>
    </row>
    <row r="219" spans="17:17" x14ac:dyDescent="0.75">
      <c r="Q219" s="2" t="e">
        <f t="shared" si="6"/>
        <v>#DIV/0!</v>
      </c>
    </row>
    <row r="220" spans="17:17" x14ac:dyDescent="0.75">
      <c r="Q220" s="2" t="e">
        <f t="shared" si="6"/>
        <v>#DIV/0!</v>
      </c>
    </row>
    <row r="221" spans="17:17" x14ac:dyDescent="0.75">
      <c r="Q221" s="2" t="e">
        <f t="shared" si="6"/>
        <v>#DIV/0!</v>
      </c>
    </row>
    <row r="222" spans="17:17" x14ac:dyDescent="0.75">
      <c r="Q222" s="2" t="e">
        <f t="shared" si="6"/>
        <v>#DIV/0!</v>
      </c>
    </row>
    <row r="223" spans="17:17" x14ac:dyDescent="0.75">
      <c r="Q223" s="2" t="e">
        <f t="shared" si="6"/>
        <v>#DIV/0!</v>
      </c>
    </row>
    <row r="224" spans="17:17" x14ac:dyDescent="0.75">
      <c r="Q224" s="2" t="e">
        <f t="shared" si="6"/>
        <v>#DIV/0!</v>
      </c>
    </row>
    <row r="225" spans="17:17" x14ac:dyDescent="0.75">
      <c r="Q225" s="2" t="e">
        <f t="shared" si="6"/>
        <v>#DIV/0!</v>
      </c>
    </row>
    <row r="226" spans="17:17" x14ac:dyDescent="0.75">
      <c r="Q226" s="2" t="e">
        <f t="shared" si="6"/>
        <v>#DIV/0!</v>
      </c>
    </row>
    <row r="227" spans="17:17" x14ac:dyDescent="0.75">
      <c r="Q227" s="2" t="e">
        <f t="shared" si="6"/>
        <v>#DIV/0!</v>
      </c>
    </row>
    <row r="228" spans="17:17" x14ac:dyDescent="0.75">
      <c r="Q228" s="2" t="e">
        <f t="shared" si="6"/>
        <v>#DIV/0!</v>
      </c>
    </row>
    <row r="229" spans="17:17" x14ac:dyDescent="0.75">
      <c r="Q229" s="2" t="e">
        <f t="shared" si="6"/>
        <v>#DIV/0!</v>
      </c>
    </row>
    <row r="230" spans="17:17" x14ac:dyDescent="0.75">
      <c r="Q230" s="2" t="e">
        <f t="shared" si="6"/>
        <v>#DIV/0!</v>
      </c>
    </row>
    <row r="231" spans="17:17" x14ac:dyDescent="0.75">
      <c r="Q231" s="2" t="e">
        <f t="shared" si="6"/>
        <v>#DIV/0!</v>
      </c>
    </row>
    <row r="232" spans="17:17" x14ac:dyDescent="0.75">
      <c r="Q232" s="2" t="e">
        <f t="shared" si="6"/>
        <v>#DIV/0!</v>
      </c>
    </row>
    <row r="233" spans="17:17" x14ac:dyDescent="0.75">
      <c r="Q233" s="2" t="e">
        <f t="shared" si="6"/>
        <v>#DIV/0!</v>
      </c>
    </row>
    <row r="234" spans="17:17" x14ac:dyDescent="0.75">
      <c r="Q234" s="2" t="e">
        <f t="shared" si="6"/>
        <v>#DIV/0!</v>
      </c>
    </row>
    <row r="235" spans="17:17" x14ac:dyDescent="0.75">
      <c r="Q235" s="2" t="e">
        <f t="shared" si="6"/>
        <v>#DIV/0!</v>
      </c>
    </row>
    <row r="236" spans="17:17" x14ac:dyDescent="0.75">
      <c r="Q236" s="2" t="e">
        <f t="shared" si="6"/>
        <v>#DIV/0!</v>
      </c>
    </row>
    <row r="237" spans="17:17" x14ac:dyDescent="0.75">
      <c r="Q237" s="2" t="e">
        <f t="shared" si="6"/>
        <v>#DIV/0!</v>
      </c>
    </row>
    <row r="238" spans="17:17" x14ac:dyDescent="0.75">
      <c r="Q238" s="2" t="e">
        <f t="shared" si="6"/>
        <v>#DIV/0!</v>
      </c>
    </row>
    <row r="239" spans="17:17" x14ac:dyDescent="0.75">
      <c r="Q239" s="2" t="e">
        <f t="shared" si="6"/>
        <v>#DIV/0!</v>
      </c>
    </row>
    <row r="240" spans="17:17" x14ac:dyDescent="0.75">
      <c r="Q240" s="2" t="e">
        <f t="shared" si="6"/>
        <v>#DIV/0!</v>
      </c>
    </row>
    <row r="241" spans="17:17" x14ac:dyDescent="0.75">
      <c r="Q241" s="2" t="e">
        <f t="shared" si="6"/>
        <v>#DIV/0!</v>
      </c>
    </row>
    <row r="242" spans="17:17" x14ac:dyDescent="0.75">
      <c r="Q242" s="2" t="e">
        <f t="shared" si="6"/>
        <v>#DIV/0!</v>
      </c>
    </row>
    <row r="243" spans="17:17" x14ac:dyDescent="0.75">
      <c r="Q243" s="2" t="e">
        <f t="shared" si="6"/>
        <v>#DIV/0!</v>
      </c>
    </row>
    <row r="244" spans="17:17" x14ac:dyDescent="0.75">
      <c r="Q244" s="2" t="e">
        <f t="shared" si="6"/>
        <v>#DIV/0!</v>
      </c>
    </row>
    <row r="245" spans="17:17" x14ac:dyDescent="0.75">
      <c r="Q245" s="2" t="e">
        <f t="shared" si="6"/>
        <v>#DIV/0!</v>
      </c>
    </row>
    <row r="246" spans="17:17" x14ac:dyDescent="0.75">
      <c r="Q246" s="2" t="e">
        <f t="shared" si="6"/>
        <v>#DIV/0!</v>
      </c>
    </row>
    <row r="247" spans="17:17" x14ac:dyDescent="0.75">
      <c r="Q247" s="2" t="e">
        <f t="shared" si="6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E6E8-99CA-44BB-92B9-4A21532CC585}">
  <sheetPr codeName="Sheet10"/>
  <dimension ref="A1"/>
  <sheetViews>
    <sheetView tabSelected="1" workbookViewId="0"/>
  </sheetViews>
  <sheetFormatPr defaultRowHeight="14.75" x14ac:dyDescent="0.7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C940-8D5C-4ED1-82C9-E405D662546A}">
  <sheetPr codeName="Sheet11"/>
  <dimension ref="A1:H34"/>
  <sheetViews>
    <sheetView workbookViewId="0">
      <selection activeCell="D3" sqref="D3"/>
    </sheetView>
  </sheetViews>
  <sheetFormatPr defaultRowHeight="14.75" x14ac:dyDescent="0.75"/>
  <cols>
    <col min="4" max="4" width="21.6796875" customWidth="1"/>
  </cols>
  <sheetData>
    <row r="1" spans="1:8" x14ac:dyDescent="0.75">
      <c r="A1" t="s">
        <v>60</v>
      </c>
    </row>
    <row r="2" spans="1:8" x14ac:dyDescent="0.75">
      <c r="A2" t="s">
        <v>61</v>
      </c>
      <c r="B2" t="s">
        <v>61</v>
      </c>
    </row>
    <row r="3" spans="1:8" x14ac:dyDescent="0.75">
      <c r="A3">
        <v>0.91826923076922995</v>
      </c>
      <c r="B3">
        <v>0.88383045525902604</v>
      </c>
      <c r="C3">
        <v>0.85</v>
      </c>
      <c r="D3">
        <f xml:space="preserve"> AVERAGE(A3:C3)</f>
        <v>0.88403322867608536</v>
      </c>
    </row>
    <row r="5" spans="1:8" x14ac:dyDescent="0.75">
      <c r="A5" t="s">
        <v>62</v>
      </c>
      <c r="B5" t="s">
        <v>62</v>
      </c>
    </row>
    <row r="6" spans="1:8" x14ac:dyDescent="0.75">
      <c r="A6">
        <v>0.92926434923201295</v>
      </c>
      <c r="B6">
        <v>0.89288601455133298</v>
      </c>
      <c r="C6">
        <v>0.86</v>
      </c>
      <c r="D6">
        <f t="shared" ref="D6:D34" si="0" xml:space="preserve"> AVERAGE(A6:C6)</f>
        <v>0.89405012126111527</v>
      </c>
    </row>
    <row r="7" spans="1:8" x14ac:dyDescent="0.75">
      <c r="H7">
        <f>240/300</f>
        <v>0.8</v>
      </c>
    </row>
    <row r="8" spans="1:8" x14ac:dyDescent="0.75">
      <c r="A8" t="s">
        <v>63</v>
      </c>
      <c r="H8">
        <f>103/100</f>
        <v>1.03</v>
      </c>
    </row>
    <row r="9" spans="1:8" x14ac:dyDescent="0.75">
      <c r="A9" t="s">
        <v>61</v>
      </c>
      <c r="B9" t="s">
        <v>61</v>
      </c>
      <c r="C9" t="s">
        <v>61</v>
      </c>
      <c r="H9">
        <v>0.9199999999999986</v>
      </c>
    </row>
    <row r="10" spans="1:8" x14ac:dyDescent="0.75">
      <c r="A10">
        <v>0.85979729729729704</v>
      </c>
      <c r="B10">
        <v>0.87839999999999996</v>
      </c>
      <c r="C10">
        <v>0.82608695652173902</v>
      </c>
      <c r="D10">
        <f t="shared" si="0"/>
        <v>0.85476141793967864</v>
      </c>
    </row>
    <row r="12" spans="1:8" x14ac:dyDescent="0.75">
      <c r="A12" t="s">
        <v>62</v>
      </c>
      <c r="B12" t="s">
        <v>62</v>
      </c>
      <c r="C12" t="s">
        <v>62</v>
      </c>
      <c r="H12">
        <f>(H7*300+H8*200+H9*200)/700</f>
        <v>0.89999999999999969</v>
      </c>
    </row>
    <row r="13" spans="1:8" x14ac:dyDescent="0.75">
      <c r="A13">
        <v>0.90662894098625701</v>
      </c>
      <c r="B13">
        <v>0.89490703314470399</v>
      </c>
      <c r="C13">
        <v>0.89369442198868199</v>
      </c>
      <c r="D13">
        <f t="shared" si="0"/>
        <v>0.89841013203988107</v>
      </c>
    </row>
    <row r="15" spans="1:8" x14ac:dyDescent="0.75">
      <c r="A15" t="s">
        <v>66</v>
      </c>
    </row>
    <row r="16" spans="1:8" x14ac:dyDescent="0.75">
      <c r="A16" t="s">
        <v>61</v>
      </c>
      <c r="B16" t="s">
        <v>61</v>
      </c>
      <c r="C16" t="s">
        <v>61</v>
      </c>
    </row>
    <row r="17" spans="1:4" x14ac:dyDescent="0.75">
      <c r="A17">
        <v>0.79456193353474303</v>
      </c>
      <c r="B17">
        <v>0.81674565560821399</v>
      </c>
      <c r="C17">
        <v>0.79159935379644497</v>
      </c>
      <c r="D17">
        <f t="shared" si="0"/>
        <v>0.80096898097980063</v>
      </c>
    </row>
    <row r="19" spans="1:4" x14ac:dyDescent="0.75">
      <c r="A19" t="s">
        <v>62</v>
      </c>
      <c r="B19" t="s">
        <v>62</v>
      </c>
      <c r="C19" t="s">
        <v>62</v>
      </c>
    </row>
    <row r="20" spans="1:4" x14ac:dyDescent="0.75">
      <c r="A20">
        <v>0.81204527081649103</v>
      </c>
      <c r="B20">
        <v>0.83063864187550496</v>
      </c>
      <c r="C20">
        <v>0.80921584478577202</v>
      </c>
      <c r="D20">
        <f t="shared" si="0"/>
        <v>0.81729991915925604</v>
      </c>
    </row>
    <row r="23" spans="1:4" x14ac:dyDescent="0.75">
      <c r="A23" t="s">
        <v>77</v>
      </c>
    </row>
    <row r="24" spans="1:4" x14ac:dyDescent="0.75">
      <c r="A24" t="s">
        <v>61</v>
      </c>
      <c r="B24" t="s">
        <v>61</v>
      </c>
      <c r="C24" t="s">
        <v>61</v>
      </c>
    </row>
    <row r="25" spans="1:4" x14ac:dyDescent="0.75">
      <c r="A25">
        <v>0.81043478260869495</v>
      </c>
      <c r="B25">
        <v>0.79154078549848905</v>
      </c>
      <c r="C25">
        <v>0.81043478260869495</v>
      </c>
      <c r="D25">
        <f t="shared" si="0"/>
        <v>0.80413678357195961</v>
      </c>
    </row>
    <row r="27" spans="1:4" x14ac:dyDescent="0.75">
      <c r="A27" t="s">
        <v>62</v>
      </c>
      <c r="B27" t="s">
        <v>62</v>
      </c>
      <c r="C27" t="s">
        <v>62</v>
      </c>
    </row>
    <row r="28" spans="1:4" x14ac:dyDescent="0.75">
      <c r="A28">
        <v>0.80881164106709702</v>
      </c>
      <c r="B28">
        <v>0.80355699272433301</v>
      </c>
      <c r="C28">
        <v>0.80881164106709702</v>
      </c>
      <c r="D28">
        <f t="shared" si="0"/>
        <v>0.80706009161950909</v>
      </c>
    </row>
    <row r="29" spans="1:4" x14ac:dyDescent="0.75">
      <c r="A29" t="s">
        <v>78</v>
      </c>
    </row>
    <row r="30" spans="1:4" x14ac:dyDescent="0.75">
      <c r="A30" t="s">
        <v>61</v>
      </c>
      <c r="B30" t="s">
        <v>61</v>
      </c>
    </row>
    <row r="31" spans="1:4" x14ac:dyDescent="0.75">
      <c r="A31">
        <v>0.80775444264943397</v>
      </c>
      <c r="B31">
        <v>0.799050632911392</v>
      </c>
      <c r="D31">
        <f t="shared" si="0"/>
        <v>0.80340253778041304</v>
      </c>
    </row>
    <row r="33" spans="1:4" x14ac:dyDescent="0.75">
      <c r="A33" t="s">
        <v>62</v>
      </c>
      <c r="B33" t="s">
        <v>62</v>
      </c>
    </row>
    <row r="34" spans="1:4" x14ac:dyDescent="0.75">
      <c r="A34">
        <v>0.85578819725141397</v>
      </c>
      <c r="B34">
        <v>0.86255456750202097</v>
      </c>
      <c r="D34">
        <f t="shared" si="0"/>
        <v>0.85917138237671753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56"/>
  <sheetViews>
    <sheetView topLeftCell="G10" zoomScale="80" zoomScaleNormal="80" workbookViewId="0">
      <selection activeCell="V24" sqref="V24"/>
    </sheetView>
  </sheetViews>
  <sheetFormatPr defaultRowHeight="14.75" x14ac:dyDescent="0.75"/>
  <cols>
    <col min="13" max="21" width="9.54296875" customWidth="1"/>
  </cols>
  <sheetData>
    <row r="1" spans="1:23" ht="23.5" x14ac:dyDescent="1.1000000000000001">
      <c r="L1" s="6" t="s">
        <v>28</v>
      </c>
    </row>
    <row r="2" spans="1:23" x14ac:dyDescent="0.75">
      <c r="C2" s="51" t="s">
        <v>25</v>
      </c>
      <c r="D2" s="51"/>
      <c r="E2" s="51"/>
      <c r="F2" s="51"/>
      <c r="G2" s="51"/>
      <c r="H2" s="51"/>
      <c r="I2" s="51"/>
      <c r="J2" s="51"/>
      <c r="L2" s="7"/>
      <c r="M2" s="8"/>
      <c r="N2" s="46" t="s">
        <v>25</v>
      </c>
      <c r="O2" s="46"/>
      <c r="P2" s="46"/>
      <c r="Q2" s="46"/>
      <c r="R2" s="46"/>
      <c r="S2" s="46"/>
      <c r="T2" s="46"/>
      <c r="U2" s="47"/>
    </row>
    <row r="3" spans="1:23" ht="16.25" customHeight="1" x14ac:dyDescent="0.75">
      <c r="A3" s="45" t="s">
        <v>26</v>
      </c>
      <c r="C3" t="s">
        <v>5</v>
      </c>
      <c r="D3" t="s">
        <v>7</v>
      </c>
      <c r="E3" t="s">
        <v>8</v>
      </c>
      <c r="F3" t="s">
        <v>9</v>
      </c>
      <c r="G3" t="s">
        <v>10</v>
      </c>
      <c r="H3" t="s">
        <v>23</v>
      </c>
      <c r="I3" t="s">
        <v>24</v>
      </c>
      <c r="J3" t="s">
        <v>13</v>
      </c>
      <c r="L3" s="9"/>
      <c r="M3" s="10" t="s">
        <v>1</v>
      </c>
      <c r="N3" s="11" t="s">
        <v>5</v>
      </c>
      <c r="O3" s="11" t="s">
        <v>7</v>
      </c>
      <c r="P3" s="11" t="s">
        <v>8</v>
      </c>
      <c r="Q3" s="11" t="s">
        <v>9</v>
      </c>
      <c r="R3" s="11" t="s">
        <v>10</v>
      </c>
      <c r="S3" s="11" t="s">
        <v>23</v>
      </c>
      <c r="T3" s="11" t="s">
        <v>24</v>
      </c>
      <c r="U3" s="12" t="s">
        <v>13</v>
      </c>
      <c r="W3" t="s">
        <v>32</v>
      </c>
    </row>
    <row r="4" spans="1:23" ht="14.75" customHeight="1" x14ac:dyDescent="0.75">
      <c r="A4" s="45"/>
      <c r="B4" t="s">
        <v>5</v>
      </c>
      <c r="C4">
        <v>0</v>
      </c>
      <c r="D4">
        <v>0</v>
      </c>
      <c r="E4">
        <v>1</v>
      </c>
      <c r="F4">
        <v>11</v>
      </c>
      <c r="G4">
        <v>0</v>
      </c>
      <c r="H4">
        <v>1</v>
      </c>
      <c r="I4">
        <v>0</v>
      </c>
      <c r="J4">
        <v>0</v>
      </c>
      <c r="L4" s="48" t="s">
        <v>26</v>
      </c>
      <c r="M4" s="13" t="s">
        <v>5</v>
      </c>
      <c r="N4" s="14">
        <f t="shared" ref="N4:U11" si="0">AVERAGE(C4,C13,C22,C31,C40, C49)</f>
        <v>0</v>
      </c>
      <c r="O4" s="14">
        <f t="shared" si="0"/>
        <v>0</v>
      </c>
      <c r="P4" s="14">
        <f t="shared" si="0"/>
        <v>1</v>
      </c>
      <c r="Q4" s="15">
        <f t="shared" si="0"/>
        <v>7.333333333333333</v>
      </c>
      <c r="R4" s="14">
        <f t="shared" si="0"/>
        <v>1.3333333333333333</v>
      </c>
      <c r="S4" s="14">
        <f t="shared" si="0"/>
        <v>1.5</v>
      </c>
      <c r="T4" s="14">
        <f t="shared" si="0"/>
        <v>2.5</v>
      </c>
      <c r="U4" s="16">
        <f t="shared" si="0"/>
        <v>0.33333333333333331</v>
      </c>
      <c r="W4" t="s">
        <v>33</v>
      </c>
    </row>
    <row r="5" spans="1:23" x14ac:dyDescent="0.75">
      <c r="A5" s="45"/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48"/>
      <c r="M5" s="13" t="s">
        <v>7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6">
        <f t="shared" si="0"/>
        <v>0</v>
      </c>
      <c r="W5" t="s">
        <v>34</v>
      </c>
    </row>
    <row r="6" spans="1:23" x14ac:dyDescent="0.75">
      <c r="A6" s="45"/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s="48"/>
      <c r="M6" s="13" t="s">
        <v>8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0.5</v>
      </c>
      <c r="S6" s="14">
        <f t="shared" si="0"/>
        <v>0.16666666666666666</v>
      </c>
      <c r="T6" s="14">
        <f t="shared" si="0"/>
        <v>0</v>
      </c>
      <c r="U6" s="16">
        <f t="shared" si="0"/>
        <v>0.16666666666666666</v>
      </c>
      <c r="W6" t="s">
        <v>35</v>
      </c>
    </row>
    <row r="7" spans="1:23" x14ac:dyDescent="0.75">
      <c r="A7" s="45"/>
      <c r="B7" t="s">
        <v>9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6</v>
      </c>
      <c r="J7">
        <v>1</v>
      </c>
      <c r="L7" s="48"/>
      <c r="M7" s="13" t="s">
        <v>9</v>
      </c>
      <c r="N7" s="14">
        <f t="shared" si="0"/>
        <v>0.6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0.16666666666666666</v>
      </c>
      <c r="S7" s="14">
        <f t="shared" si="0"/>
        <v>1</v>
      </c>
      <c r="T7" s="15">
        <f t="shared" si="0"/>
        <v>8.1666666666666661</v>
      </c>
      <c r="U7" s="16">
        <f t="shared" si="0"/>
        <v>0.16666666666666666</v>
      </c>
    </row>
    <row r="8" spans="1:23" x14ac:dyDescent="0.75">
      <c r="A8" s="45"/>
      <c r="B8" t="s">
        <v>10</v>
      </c>
      <c r="C8">
        <v>0</v>
      </c>
      <c r="D8">
        <v>0</v>
      </c>
      <c r="E8">
        <v>2</v>
      </c>
      <c r="F8">
        <v>0</v>
      </c>
      <c r="G8">
        <v>0</v>
      </c>
      <c r="H8">
        <v>10</v>
      </c>
      <c r="I8">
        <v>1</v>
      </c>
      <c r="J8">
        <v>0</v>
      </c>
      <c r="L8" s="48"/>
      <c r="M8" s="13" t="s">
        <v>10</v>
      </c>
      <c r="N8" s="14">
        <f t="shared" si="0"/>
        <v>0</v>
      </c>
      <c r="O8" s="14">
        <f t="shared" si="0"/>
        <v>0</v>
      </c>
      <c r="P8" s="14">
        <f t="shared" si="0"/>
        <v>0.83333333333333337</v>
      </c>
      <c r="Q8" s="14">
        <f t="shared" si="0"/>
        <v>1.5</v>
      </c>
      <c r="R8" s="14">
        <f t="shared" si="0"/>
        <v>0</v>
      </c>
      <c r="S8" s="15">
        <f t="shared" si="0"/>
        <v>9.6666666666666661</v>
      </c>
      <c r="T8" s="14">
        <f t="shared" si="0"/>
        <v>1.5</v>
      </c>
      <c r="U8" s="16">
        <f t="shared" si="0"/>
        <v>0</v>
      </c>
    </row>
    <row r="9" spans="1:23" x14ac:dyDescent="0.75">
      <c r="A9" s="45"/>
      <c r="B9" t="s">
        <v>23</v>
      </c>
      <c r="C9">
        <v>1</v>
      </c>
      <c r="D9">
        <v>0</v>
      </c>
      <c r="E9">
        <v>2</v>
      </c>
      <c r="F9">
        <v>1</v>
      </c>
      <c r="G9">
        <v>0</v>
      </c>
      <c r="H9">
        <v>0</v>
      </c>
      <c r="I9">
        <v>1</v>
      </c>
      <c r="J9">
        <v>0</v>
      </c>
      <c r="L9" s="48"/>
      <c r="M9" s="13" t="s">
        <v>23</v>
      </c>
      <c r="N9" s="14">
        <f t="shared" si="0"/>
        <v>1.2</v>
      </c>
      <c r="O9" s="14">
        <f t="shared" si="0"/>
        <v>0</v>
      </c>
      <c r="P9" s="14">
        <f t="shared" si="0"/>
        <v>0.66666666666666663</v>
      </c>
      <c r="Q9" s="14">
        <f t="shared" si="0"/>
        <v>1.8333333333333333</v>
      </c>
      <c r="R9" s="15">
        <f t="shared" si="0"/>
        <v>8.5</v>
      </c>
      <c r="S9" s="14">
        <f t="shared" si="0"/>
        <v>0</v>
      </c>
      <c r="T9" s="14">
        <f t="shared" si="0"/>
        <v>1.8333333333333333</v>
      </c>
      <c r="U9" s="16">
        <f t="shared" si="0"/>
        <v>0.16666666666666666</v>
      </c>
    </row>
    <row r="10" spans="1:23" x14ac:dyDescent="0.75">
      <c r="A10" s="45"/>
      <c r="B10" t="s">
        <v>24</v>
      </c>
      <c r="C10">
        <v>0</v>
      </c>
      <c r="D10">
        <v>0</v>
      </c>
      <c r="E10">
        <v>0</v>
      </c>
      <c r="F10">
        <v>19</v>
      </c>
      <c r="G10">
        <v>0</v>
      </c>
      <c r="H10">
        <v>3</v>
      </c>
      <c r="I10">
        <v>0</v>
      </c>
      <c r="J10">
        <v>0</v>
      </c>
      <c r="L10" s="48"/>
      <c r="M10" s="13" t="s">
        <v>24</v>
      </c>
      <c r="N10" s="15">
        <f t="shared" si="0"/>
        <v>6.4</v>
      </c>
      <c r="O10" s="14">
        <f t="shared" si="0"/>
        <v>0</v>
      </c>
      <c r="P10" s="14">
        <f t="shared" si="0"/>
        <v>0</v>
      </c>
      <c r="Q10" s="15">
        <f t="shared" si="0"/>
        <v>24.833333333333332</v>
      </c>
      <c r="R10" s="14">
        <f t="shared" si="0"/>
        <v>0</v>
      </c>
      <c r="S10" s="14">
        <f t="shared" si="0"/>
        <v>0.83333333333333337</v>
      </c>
      <c r="T10" s="14">
        <f t="shared" si="0"/>
        <v>0</v>
      </c>
      <c r="U10" s="16">
        <f t="shared" si="0"/>
        <v>0</v>
      </c>
    </row>
    <row r="11" spans="1:23" x14ac:dyDescent="0.75">
      <c r="A11" s="45"/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L11" s="49"/>
      <c r="M11" s="17" t="s">
        <v>13</v>
      </c>
      <c r="N11" s="18">
        <f t="shared" si="0"/>
        <v>0</v>
      </c>
      <c r="O11" s="18">
        <f t="shared" si="0"/>
        <v>0</v>
      </c>
      <c r="P11" s="18">
        <f t="shared" si="0"/>
        <v>0.33333333333333331</v>
      </c>
      <c r="Q11" s="18">
        <f t="shared" si="0"/>
        <v>0.66666666666666663</v>
      </c>
      <c r="R11" s="18">
        <f t="shared" si="0"/>
        <v>0</v>
      </c>
      <c r="S11" s="18">
        <f t="shared" si="0"/>
        <v>0.33333333333333331</v>
      </c>
      <c r="T11" s="18">
        <f t="shared" si="0"/>
        <v>1.3333333333333333</v>
      </c>
      <c r="U11" s="19">
        <f t="shared" si="0"/>
        <v>0</v>
      </c>
    </row>
    <row r="12" spans="1:23" x14ac:dyDescent="0.75">
      <c r="A12" s="45" t="s">
        <v>26</v>
      </c>
      <c r="C12" t="s">
        <v>5</v>
      </c>
      <c r="D12" t="s">
        <v>7</v>
      </c>
      <c r="E12" t="s">
        <v>8</v>
      </c>
      <c r="F12" t="s">
        <v>9</v>
      </c>
      <c r="G12" t="s">
        <v>10</v>
      </c>
      <c r="H12" t="s">
        <v>23</v>
      </c>
      <c r="I12" t="s">
        <v>24</v>
      </c>
      <c r="J12" t="s">
        <v>13</v>
      </c>
    </row>
    <row r="13" spans="1:23" ht="14.75" customHeight="1" x14ac:dyDescent="0.75">
      <c r="A13" s="45"/>
      <c r="B13" t="s">
        <v>5</v>
      </c>
      <c r="C13">
        <v>0</v>
      </c>
      <c r="D13">
        <v>0</v>
      </c>
      <c r="E13">
        <v>2</v>
      </c>
      <c r="F13">
        <v>7</v>
      </c>
      <c r="G13">
        <v>2</v>
      </c>
      <c r="H13">
        <v>5</v>
      </c>
      <c r="I13">
        <v>0</v>
      </c>
      <c r="J13">
        <v>0</v>
      </c>
    </row>
    <row r="14" spans="1:23" ht="23.5" x14ac:dyDescent="1.1000000000000001">
      <c r="A14" s="45"/>
      <c r="B14" t="s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 s="6" t="s">
        <v>31</v>
      </c>
      <c r="M14" s="6"/>
    </row>
    <row r="15" spans="1:23" x14ac:dyDescent="0.75">
      <c r="A15" s="45"/>
      <c r="B15" t="s">
        <v>8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L15" s="20" t="s">
        <v>1</v>
      </c>
      <c r="M15" s="24"/>
      <c r="N15" s="50" t="s">
        <v>29</v>
      </c>
      <c r="O15" s="50"/>
      <c r="P15" s="50"/>
      <c r="Q15" s="50"/>
      <c r="R15" s="50"/>
      <c r="S15" s="50"/>
      <c r="T15" s="50"/>
      <c r="U15" s="24"/>
      <c r="V15" s="21" t="s">
        <v>3</v>
      </c>
    </row>
    <row r="16" spans="1:23" x14ac:dyDescent="0.75">
      <c r="A16" s="45"/>
      <c r="B16" t="s">
        <v>9</v>
      </c>
      <c r="C16">
        <v>1</v>
      </c>
      <c r="D16">
        <v>0</v>
      </c>
      <c r="E16">
        <v>0</v>
      </c>
      <c r="F16">
        <v>0</v>
      </c>
      <c r="G16">
        <v>0</v>
      </c>
      <c r="H16">
        <v>5</v>
      </c>
      <c r="I16">
        <v>7</v>
      </c>
      <c r="J16">
        <v>0</v>
      </c>
      <c r="L16" s="22" t="s">
        <v>5</v>
      </c>
      <c r="M16" s="26"/>
      <c r="N16" s="28">
        <v>0.76785714285714202</v>
      </c>
      <c r="O16" s="28">
        <v>0.95348837209302295</v>
      </c>
      <c r="P16" s="28">
        <v>0.76785714285714202</v>
      </c>
      <c r="Q16" s="28">
        <v>0.75</v>
      </c>
      <c r="R16" s="28">
        <v>0.83333333333333304</v>
      </c>
      <c r="S16" s="28">
        <v>0.94</v>
      </c>
      <c r="T16" s="28">
        <v>0.95744680851063801</v>
      </c>
      <c r="U16" s="29"/>
      <c r="V16" s="30">
        <f>AVERAGE(N16:T16)</f>
        <v>0.8528546856644682</v>
      </c>
    </row>
    <row r="17" spans="1:22" x14ac:dyDescent="0.75">
      <c r="A17" s="45"/>
      <c r="B17" t="s">
        <v>10</v>
      </c>
      <c r="C17">
        <v>0</v>
      </c>
      <c r="D17">
        <v>0</v>
      </c>
      <c r="E17">
        <v>1</v>
      </c>
      <c r="F17">
        <v>2</v>
      </c>
      <c r="G17">
        <v>0</v>
      </c>
      <c r="H17">
        <v>10</v>
      </c>
      <c r="I17">
        <v>2</v>
      </c>
      <c r="J17">
        <v>0</v>
      </c>
      <c r="L17" s="22" t="s">
        <v>8</v>
      </c>
      <c r="M17" s="26"/>
      <c r="N17" s="28">
        <v>0.956989247311828</v>
      </c>
      <c r="O17" s="28">
        <v>0.936708860759493</v>
      </c>
      <c r="P17" s="28">
        <v>0.956989247311828</v>
      </c>
      <c r="Q17" s="28">
        <v>1</v>
      </c>
      <c r="R17" s="28">
        <v>0.93617021276595702</v>
      </c>
      <c r="S17" s="28">
        <v>1</v>
      </c>
      <c r="T17" s="28">
        <v>0.97297297297297303</v>
      </c>
      <c r="U17" s="29"/>
      <c r="V17" s="30">
        <f t="shared" ref="V17:V24" si="1">AVERAGE(N17:T17)</f>
        <v>0.96569007730315415</v>
      </c>
    </row>
    <row r="18" spans="1:22" x14ac:dyDescent="0.75">
      <c r="A18" s="45"/>
      <c r="B18" t="s">
        <v>23</v>
      </c>
      <c r="C18">
        <v>0</v>
      </c>
      <c r="D18">
        <v>0</v>
      </c>
      <c r="E18">
        <v>0</v>
      </c>
      <c r="F18">
        <v>3</v>
      </c>
      <c r="G18">
        <v>6</v>
      </c>
      <c r="H18">
        <v>0</v>
      </c>
      <c r="I18">
        <v>0</v>
      </c>
      <c r="J18">
        <v>0</v>
      </c>
      <c r="L18" s="22" t="s">
        <v>9</v>
      </c>
      <c r="M18" s="26"/>
      <c r="N18" s="28">
        <v>0.86637931034482696</v>
      </c>
      <c r="O18" s="28">
        <v>0.88212927756653903</v>
      </c>
      <c r="P18" s="28">
        <v>0.86637931034482696</v>
      </c>
      <c r="Q18" s="28">
        <v>0.78723404255319096</v>
      </c>
      <c r="R18" s="28">
        <v>0.91666666666666596</v>
      </c>
      <c r="S18" s="28">
        <v>0.83397683397683398</v>
      </c>
      <c r="T18" s="28">
        <v>0.87596899224806202</v>
      </c>
      <c r="U18" s="29"/>
      <c r="V18" s="30">
        <f t="shared" si="1"/>
        <v>0.8612477762429922</v>
      </c>
    </row>
    <row r="19" spans="1:22" x14ac:dyDescent="0.75">
      <c r="A19" s="45"/>
      <c r="B19" t="s">
        <v>24</v>
      </c>
      <c r="C19">
        <v>12</v>
      </c>
      <c r="D19">
        <v>0</v>
      </c>
      <c r="E19">
        <v>0</v>
      </c>
      <c r="F19">
        <v>17</v>
      </c>
      <c r="G19">
        <v>0</v>
      </c>
      <c r="H19">
        <v>0</v>
      </c>
      <c r="I19">
        <v>0</v>
      </c>
      <c r="J19">
        <v>0</v>
      </c>
      <c r="L19" s="22" t="s">
        <v>10</v>
      </c>
      <c r="M19" s="26"/>
      <c r="N19" s="28">
        <v>0.83018867924528295</v>
      </c>
      <c r="O19" s="28">
        <v>1</v>
      </c>
      <c r="P19" s="28">
        <v>0.83018867924528295</v>
      </c>
      <c r="Q19" s="28">
        <v>0.78431372549019596</v>
      </c>
      <c r="R19" s="28">
        <v>0.71428571428571397</v>
      </c>
      <c r="S19" s="28">
        <v>0.77777777777777701</v>
      </c>
      <c r="T19" s="28">
        <v>0.74576271186440601</v>
      </c>
      <c r="U19" s="29"/>
      <c r="V19" s="30">
        <f t="shared" si="1"/>
        <v>0.81178818398695118</v>
      </c>
    </row>
    <row r="20" spans="1:22" x14ac:dyDescent="0.75">
      <c r="A20" s="45"/>
      <c r="B20" t="s">
        <v>13</v>
      </c>
      <c r="C20">
        <v>0</v>
      </c>
      <c r="D20">
        <v>0</v>
      </c>
      <c r="E20">
        <v>1</v>
      </c>
      <c r="F20">
        <v>2</v>
      </c>
      <c r="G20">
        <v>0</v>
      </c>
      <c r="H20">
        <v>0</v>
      </c>
      <c r="I20">
        <v>2</v>
      </c>
      <c r="J20">
        <v>0</v>
      </c>
      <c r="L20" s="22" t="s">
        <v>23</v>
      </c>
      <c r="M20" s="26"/>
      <c r="N20" s="28">
        <v>0.66101694915254205</v>
      </c>
      <c r="O20" s="28">
        <v>0.73333333333333295</v>
      </c>
      <c r="P20" s="28">
        <v>0.66101694915254205</v>
      </c>
      <c r="Q20" s="28">
        <v>0.9</v>
      </c>
      <c r="R20" s="28">
        <v>0.66666666666666596</v>
      </c>
      <c r="S20" s="28">
        <v>0.87804878048780399</v>
      </c>
      <c r="T20" s="28">
        <v>0.69387755102040805</v>
      </c>
      <c r="U20" s="29"/>
      <c r="V20" s="30">
        <f t="shared" si="1"/>
        <v>0.74199431854475628</v>
      </c>
    </row>
    <row r="21" spans="1:22" x14ac:dyDescent="0.75">
      <c r="A21" s="45" t="s">
        <v>26</v>
      </c>
      <c r="C21" t="s">
        <v>5</v>
      </c>
      <c r="D21" t="s">
        <v>7</v>
      </c>
      <c r="E21" t="s">
        <v>8</v>
      </c>
      <c r="F21" t="s">
        <v>9</v>
      </c>
      <c r="G21" t="s">
        <v>10</v>
      </c>
      <c r="H21" t="s">
        <v>23</v>
      </c>
      <c r="I21" t="s">
        <v>24</v>
      </c>
      <c r="J21" t="s">
        <v>13</v>
      </c>
      <c r="L21" s="22" t="s">
        <v>24</v>
      </c>
      <c r="M21" s="26"/>
      <c r="N21" s="28">
        <v>0.80357142857142805</v>
      </c>
      <c r="O21" s="28">
        <v>0.90476190476190399</v>
      </c>
      <c r="P21" s="28">
        <v>0.80357142857142805</v>
      </c>
      <c r="Q21" s="28">
        <v>0.87931034482758597</v>
      </c>
      <c r="R21" s="28">
        <v>0.66071428571428503</v>
      </c>
      <c r="S21" s="28">
        <v>0.87179487179487103</v>
      </c>
      <c r="T21" s="28">
        <v>0.81632653061224403</v>
      </c>
      <c r="U21" s="29"/>
      <c r="V21" s="30">
        <f t="shared" si="1"/>
        <v>0.82000725640767802</v>
      </c>
    </row>
    <row r="22" spans="1:22" x14ac:dyDescent="0.75">
      <c r="A22" s="45"/>
      <c r="B22" t="s">
        <v>5</v>
      </c>
      <c r="C22">
        <v>0</v>
      </c>
      <c r="D22">
        <v>0</v>
      </c>
      <c r="E22">
        <v>0</v>
      </c>
      <c r="F22">
        <v>4</v>
      </c>
      <c r="G22">
        <v>2</v>
      </c>
      <c r="H22">
        <v>0</v>
      </c>
      <c r="I22">
        <v>0</v>
      </c>
      <c r="J22">
        <v>0</v>
      </c>
      <c r="L22" s="22" t="s">
        <v>13</v>
      </c>
      <c r="M22" s="26"/>
      <c r="N22" s="28">
        <v>1</v>
      </c>
      <c r="O22" s="28">
        <v>0.97499999999999998</v>
      </c>
      <c r="P22" s="28">
        <v>1</v>
      </c>
      <c r="Q22" s="28">
        <v>1</v>
      </c>
      <c r="R22" s="28">
        <v>0.94871794871794801</v>
      </c>
      <c r="S22" s="28">
        <v>0.98076923076922995</v>
      </c>
      <c r="T22" s="28">
        <v>0.97368421052631504</v>
      </c>
      <c r="U22" s="29"/>
      <c r="V22" s="30">
        <f t="shared" si="1"/>
        <v>0.98259591285907055</v>
      </c>
    </row>
    <row r="23" spans="1:22" x14ac:dyDescent="0.75">
      <c r="A23" s="45"/>
      <c r="B23" t="s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 s="25"/>
      <c r="M23" s="26"/>
      <c r="N23" s="29"/>
      <c r="O23" s="29"/>
      <c r="P23" s="29"/>
      <c r="Q23" s="29"/>
      <c r="R23" s="29"/>
      <c r="S23" s="29"/>
      <c r="T23" s="29"/>
      <c r="U23" s="29"/>
      <c r="V23" s="31"/>
    </row>
    <row r="24" spans="1:22" x14ac:dyDescent="0.75">
      <c r="A24" s="45"/>
      <c r="B24" t="s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L24" s="23" t="s">
        <v>30</v>
      </c>
      <c r="M24" s="27"/>
      <c r="N24" s="32">
        <v>0.85135135135135098</v>
      </c>
      <c r="O24" s="32">
        <v>0.89689034369885401</v>
      </c>
      <c r="P24" s="32">
        <v>0.85135135135135098</v>
      </c>
      <c r="Q24" s="32">
        <v>0.840130505709624</v>
      </c>
      <c r="R24" s="32">
        <v>0.83098591549295697</v>
      </c>
      <c r="S24" s="32">
        <v>0.87722132471728598</v>
      </c>
      <c r="T24" s="32">
        <v>0.86356340288924505</v>
      </c>
      <c r="U24" s="33"/>
      <c r="V24" s="34">
        <f t="shared" si="1"/>
        <v>0.85878488503009542</v>
      </c>
    </row>
    <row r="25" spans="1:22" x14ac:dyDescent="0.75">
      <c r="A25" s="45"/>
      <c r="B25" t="s">
        <v>9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4</v>
      </c>
      <c r="J25">
        <v>0</v>
      </c>
    </row>
    <row r="26" spans="1:22" x14ac:dyDescent="0.75">
      <c r="A26" s="45"/>
      <c r="B26" t="s">
        <v>10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</row>
    <row r="27" spans="1:22" x14ac:dyDescent="0.75">
      <c r="A27" s="45"/>
      <c r="B27" t="s">
        <v>23</v>
      </c>
      <c r="C27">
        <v>2</v>
      </c>
      <c r="D27">
        <v>0</v>
      </c>
      <c r="E27">
        <v>0</v>
      </c>
      <c r="F27">
        <v>1</v>
      </c>
      <c r="G27">
        <v>8</v>
      </c>
      <c r="H27">
        <v>0</v>
      </c>
      <c r="I27">
        <v>1</v>
      </c>
      <c r="J27">
        <v>0</v>
      </c>
    </row>
    <row r="28" spans="1:22" x14ac:dyDescent="0.75">
      <c r="A28" s="45"/>
      <c r="B28" t="s">
        <v>24</v>
      </c>
      <c r="C28">
        <v>13</v>
      </c>
      <c r="D28">
        <v>0</v>
      </c>
      <c r="E28">
        <v>0</v>
      </c>
      <c r="F28">
        <v>52</v>
      </c>
      <c r="G28">
        <v>0</v>
      </c>
      <c r="H28">
        <v>2</v>
      </c>
      <c r="I28">
        <v>0</v>
      </c>
      <c r="J28">
        <v>0</v>
      </c>
    </row>
    <row r="29" spans="1:22" x14ac:dyDescent="0.75">
      <c r="A29" s="45"/>
      <c r="B29" t="s">
        <v>13</v>
      </c>
      <c r="C29">
        <v>0</v>
      </c>
      <c r="D29">
        <v>0</v>
      </c>
      <c r="E29">
        <v>0</v>
      </c>
      <c r="F29">
        <v>2</v>
      </c>
      <c r="G29">
        <v>0</v>
      </c>
      <c r="H29">
        <v>0</v>
      </c>
      <c r="I29">
        <v>1</v>
      </c>
      <c r="J29">
        <v>0</v>
      </c>
    </row>
    <row r="30" spans="1:22" x14ac:dyDescent="0.75">
      <c r="A30" s="45" t="s">
        <v>26</v>
      </c>
      <c r="C30" t="s">
        <v>5</v>
      </c>
      <c r="D30" t="s">
        <v>7</v>
      </c>
      <c r="E30" t="s">
        <v>8</v>
      </c>
      <c r="F30" t="s">
        <v>9</v>
      </c>
      <c r="G30" t="s">
        <v>10</v>
      </c>
      <c r="H30" t="s">
        <v>23</v>
      </c>
      <c r="I30" t="s">
        <v>24</v>
      </c>
      <c r="J30" t="s">
        <v>13</v>
      </c>
    </row>
    <row r="31" spans="1:22" x14ac:dyDescent="0.75">
      <c r="A31" s="45"/>
      <c r="B31" t="s">
        <v>5</v>
      </c>
      <c r="C31">
        <v>0</v>
      </c>
      <c r="D31">
        <v>0</v>
      </c>
      <c r="E31">
        <v>3</v>
      </c>
      <c r="F31">
        <v>8</v>
      </c>
      <c r="G31">
        <v>1</v>
      </c>
      <c r="H31">
        <v>0</v>
      </c>
      <c r="I31">
        <v>11</v>
      </c>
      <c r="J31">
        <v>1</v>
      </c>
    </row>
    <row r="32" spans="1:22" x14ac:dyDescent="0.75">
      <c r="A32" s="45"/>
      <c r="B32" t="s">
        <v>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75">
      <c r="A33" s="45"/>
      <c r="B33" t="s">
        <v>8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</row>
    <row r="34" spans="1:10" x14ac:dyDescent="0.75">
      <c r="A34" s="45"/>
      <c r="B34" t="s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19</v>
      </c>
      <c r="J34">
        <v>0</v>
      </c>
    </row>
    <row r="35" spans="1:10" x14ac:dyDescent="0.75">
      <c r="A35" s="45"/>
      <c r="B35" t="s">
        <v>10</v>
      </c>
      <c r="C35">
        <v>0</v>
      </c>
      <c r="D35">
        <v>0</v>
      </c>
      <c r="E35">
        <v>1</v>
      </c>
      <c r="F35">
        <v>1</v>
      </c>
      <c r="G35">
        <v>0</v>
      </c>
      <c r="H35">
        <v>21</v>
      </c>
      <c r="I35">
        <v>2</v>
      </c>
      <c r="J35">
        <v>0</v>
      </c>
    </row>
    <row r="36" spans="1:10" x14ac:dyDescent="0.75">
      <c r="A36" s="45"/>
      <c r="B36" t="s">
        <v>23</v>
      </c>
      <c r="C36">
        <v>0</v>
      </c>
      <c r="D36">
        <v>0</v>
      </c>
      <c r="E36">
        <v>2</v>
      </c>
      <c r="F36">
        <v>2</v>
      </c>
      <c r="G36">
        <v>12</v>
      </c>
      <c r="H36">
        <v>0</v>
      </c>
      <c r="I36">
        <v>4</v>
      </c>
      <c r="J36">
        <v>0</v>
      </c>
    </row>
    <row r="37" spans="1:10" x14ac:dyDescent="0.75">
      <c r="A37" s="45"/>
      <c r="B37" t="s">
        <v>24</v>
      </c>
      <c r="C37">
        <v>7</v>
      </c>
      <c r="D37">
        <v>0</v>
      </c>
      <c r="E37">
        <v>0</v>
      </c>
      <c r="F37">
        <v>9</v>
      </c>
      <c r="G37">
        <v>0</v>
      </c>
      <c r="H37">
        <v>0</v>
      </c>
      <c r="I37">
        <v>0</v>
      </c>
      <c r="J37">
        <v>0</v>
      </c>
    </row>
    <row r="38" spans="1:10" x14ac:dyDescent="0.75">
      <c r="A38" s="45"/>
      <c r="B38" t="s">
        <v>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</row>
    <row r="39" spans="1:10" x14ac:dyDescent="0.75">
      <c r="A39" s="45" t="s">
        <v>26</v>
      </c>
      <c r="C39" t="s">
        <v>5</v>
      </c>
      <c r="D39" t="s">
        <v>7</v>
      </c>
      <c r="E39" t="s">
        <v>8</v>
      </c>
      <c r="F39" t="s">
        <v>9</v>
      </c>
      <c r="G39" t="s">
        <v>10</v>
      </c>
      <c r="H39" t="s">
        <v>23</v>
      </c>
      <c r="I39" t="s">
        <v>24</v>
      </c>
      <c r="J39" t="s">
        <v>13</v>
      </c>
    </row>
    <row r="40" spans="1:10" x14ac:dyDescent="0.75">
      <c r="A40" s="45"/>
      <c r="B40" t="s">
        <v>5</v>
      </c>
      <c r="C40">
        <v>0</v>
      </c>
      <c r="D40">
        <v>0</v>
      </c>
      <c r="E40">
        <v>0</v>
      </c>
      <c r="F40">
        <v>10</v>
      </c>
      <c r="G40">
        <v>1</v>
      </c>
      <c r="H40">
        <v>3</v>
      </c>
      <c r="I40">
        <v>2</v>
      </c>
      <c r="J40">
        <v>0</v>
      </c>
    </row>
    <row r="41" spans="1:10" x14ac:dyDescent="0.75">
      <c r="A41" s="45"/>
      <c r="B41" t="s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75">
      <c r="A42" s="45"/>
      <c r="B42" t="s">
        <v>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75">
      <c r="A43" s="45"/>
      <c r="B43" t="s">
        <v>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0</v>
      </c>
    </row>
    <row r="44" spans="1:10" x14ac:dyDescent="0.75">
      <c r="A44" s="45"/>
      <c r="B44" t="s">
        <v>10</v>
      </c>
      <c r="C44">
        <v>0</v>
      </c>
      <c r="D44">
        <v>0</v>
      </c>
      <c r="E44">
        <v>0</v>
      </c>
      <c r="F44">
        <v>2</v>
      </c>
      <c r="G44">
        <v>0</v>
      </c>
      <c r="H44">
        <v>2</v>
      </c>
      <c r="I44">
        <v>3</v>
      </c>
      <c r="J44">
        <v>0</v>
      </c>
    </row>
    <row r="45" spans="1:10" x14ac:dyDescent="0.75">
      <c r="A45" s="45"/>
      <c r="B45" t="s">
        <v>23</v>
      </c>
      <c r="C45">
        <v>3</v>
      </c>
      <c r="D45">
        <v>0</v>
      </c>
      <c r="E45">
        <v>0</v>
      </c>
      <c r="F45">
        <v>2</v>
      </c>
      <c r="G45">
        <v>13</v>
      </c>
      <c r="H45">
        <v>0</v>
      </c>
      <c r="I45">
        <v>0</v>
      </c>
      <c r="J45">
        <v>1</v>
      </c>
    </row>
    <row r="46" spans="1:10" x14ac:dyDescent="0.75">
      <c r="A46" s="45"/>
      <c r="B46" t="s">
        <v>24</v>
      </c>
      <c r="C46">
        <v>0</v>
      </c>
      <c r="D46">
        <v>0</v>
      </c>
      <c r="E46">
        <v>0</v>
      </c>
      <c r="F46">
        <v>29</v>
      </c>
      <c r="G46">
        <v>0</v>
      </c>
      <c r="H46">
        <v>0</v>
      </c>
      <c r="I46">
        <v>0</v>
      </c>
      <c r="J46">
        <v>0</v>
      </c>
    </row>
    <row r="47" spans="1:10" x14ac:dyDescent="0.75">
      <c r="A47" s="45"/>
      <c r="B47" t="s">
        <v>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75">
      <c r="A48" s="45" t="s">
        <v>26</v>
      </c>
      <c r="C48" t="s">
        <v>5</v>
      </c>
      <c r="D48" t="s">
        <v>7</v>
      </c>
      <c r="E48" t="s">
        <v>8</v>
      </c>
      <c r="F48" t="s">
        <v>9</v>
      </c>
      <c r="G48" t="s">
        <v>10</v>
      </c>
      <c r="H48" t="s">
        <v>23</v>
      </c>
      <c r="I48" t="s">
        <v>24</v>
      </c>
      <c r="J48" t="s">
        <v>13</v>
      </c>
    </row>
    <row r="49" spans="1:11" x14ac:dyDescent="0.75">
      <c r="A49" s="45"/>
      <c r="B49" t="s">
        <v>5</v>
      </c>
      <c r="C49" t="s">
        <v>21</v>
      </c>
      <c r="D49">
        <v>0</v>
      </c>
      <c r="E49">
        <v>0</v>
      </c>
      <c r="F49">
        <v>4</v>
      </c>
      <c r="G49">
        <v>2</v>
      </c>
      <c r="H49">
        <v>0</v>
      </c>
      <c r="I49">
        <v>2</v>
      </c>
      <c r="J49">
        <v>1</v>
      </c>
      <c r="K49" t="s">
        <v>20</v>
      </c>
    </row>
    <row r="50" spans="1:11" x14ac:dyDescent="0.75">
      <c r="A50" s="45"/>
      <c r="B50" t="s">
        <v>7</v>
      </c>
      <c r="C50" t="s">
        <v>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20</v>
      </c>
    </row>
    <row r="51" spans="1:11" x14ac:dyDescent="0.75">
      <c r="A51" s="45"/>
      <c r="B51" t="s">
        <v>8</v>
      </c>
      <c r="C51" t="s">
        <v>22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 t="s">
        <v>20</v>
      </c>
    </row>
    <row r="52" spans="1:11" x14ac:dyDescent="0.75">
      <c r="A52" s="45"/>
      <c r="B52" t="s">
        <v>9</v>
      </c>
      <c r="C52" t="s">
        <v>21</v>
      </c>
      <c r="D52">
        <v>0</v>
      </c>
      <c r="E52">
        <v>0</v>
      </c>
      <c r="F52">
        <v>0</v>
      </c>
      <c r="G52">
        <v>0</v>
      </c>
      <c r="H52">
        <v>1</v>
      </c>
      <c r="I52">
        <v>9</v>
      </c>
      <c r="J52">
        <v>0</v>
      </c>
      <c r="K52" t="s">
        <v>20</v>
      </c>
    </row>
    <row r="53" spans="1:11" x14ac:dyDescent="0.75">
      <c r="A53" s="45"/>
      <c r="B53" t="s">
        <v>10</v>
      </c>
      <c r="C53" t="s">
        <v>19</v>
      </c>
      <c r="D53">
        <v>0</v>
      </c>
      <c r="E53">
        <v>1</v>
      </c>
      <c r="F53">
        <v>3</v>
      </c>
      <c r="G53">
        <v>0</v>
      </c>
      <c r="H53">
        <v>14</v>
      </c>
      <c r="I53">
        <v>0</v>
      </c>
      <c r="J53">
        <v>0</v>
      </c>
      <c r="K53" t="s">
        <v>20</v>
      </c>
    </row>
    <row r="54" spans="1:11" x14ac:dyDescent="0.75">
      <c r="A54" s="45"/>
      <c r="B54" t="s">
        <v>23</v>
      </c>
      <c r="C54" t="s">
        <v>27</v>
      </c>
      <c r="D54">
        <v>0</v>
      </c>
      <c r="E54">
        <v>0</v>
      </c>
      <c r="F54">
        <v>2</v>
      </c>
      <c r="G54">
        <v>12</v>
      </c>
      <c r="H54">
        <v>0</v>
      </c>
      <c r="I54">
        <v>5</v>
      </c>
      <c r="J54">
        <v>0</v>
      </c>
      <c r="K54" t="s">
        <v>20</v>
      </c>
    </row>
    <row r="55" spans="1:11" x14ac:dyDescent="0.75">
      <c r="A55" s="45"/>
      <c r="B55" t="s">
        <v>24</v>
      </c>
      <c r="C55" t="s">
        <v>19</v>
      </c>
      <c r="D55">
        <v>0</v>
      </c>
      <c r="E55">
        <v>0</v>
      </c>
      <c r="F55">
        <v>23</v>
      </c>
      <c r="G55">
        <v>0</v>
      </c>
      <c r="H55">
        <v>0</v>
      </c>
      <c r="I55">
        <v>0</v>
      </c>
      <c r="J55">
        <v>0</v>
      </c>
      <c r="K55" t="s">
        <v>20</v>
      </c>
    </row>
    <row r="56" spans="1:11" x14ac:dyDescent="0.75">
      <c r="A56" s="45"/>
      <c r="B56" t="s">
        <v>13</v>
      </c>
      <c r="C56" t="s">
        <v>21</v>
      </c>
      <c r="D56">
        <v>0</v>
      </c>
      <c r="E56">
        <v>1</v>
      </c>
      <c r="F56">
        <v>0</v>
      </c>
      <c r="G56">
        <v>0</v>
      </c>
      <c r="H56">
        <v>0</v>
      </c>
      <c r="I56">
        <v>2</v>
      </c>
      <c r="J56">
        <v>0</v>
      </c>
      <c r="K56" t="s">
        <v>20</v>
      </c>
    </row>
  </sheetData>
  <mergeCells count="10">
    <mergeCell ref="A30:A38"/>
    <mergeCell ref="N2:U2"/>
    <mergeCell ref="A39:A47"/>
    <mergeCell ref="L4:L11"/>
    <mergeCell ref="A48:A56"/>
    <mergeCell ref="N15:T15"/>
    <mergeCell ref="C2:J2"/>
    <mergeCell ref="A3:A11"/>
    <mergeCell ref="A12:A20"/>
    <mergeCell ref="A21:A29"/>
  </mergeCells>
  <conditionalFormatting sqref="V16:V24">
    <cfRule type="cellIs" dxfId="31" priority="1" operator="greaterThan">
      <formula>0.8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V56"/>
  <sheetViews>
    <sheetView topLeftCell="K1" workbookViewId="0">
      <selection activeCell="T9" sqref="T9"/>
    </sheetView>
  </sheetViews>
  <sheetFormatPr defaultRowHeight="14.75" x14ac:dyDescent="0.75"/>
  <sheetData>
    <row r="1" spans="3:22" x14ac:dyDescent="0.75">
      <c r="M1">
        <v>0.94285714285714195</v>
      </c>
      <c r="N1">
        <v>0.80769230769230704</v>
      </c>
      <c r="O1">
        <v>1</v>
      </c>
      <c r="P1">
        <v>0.96666666666666601</v>
      </c>
      <c r="Q1">
        <v>0.93181818181818099</v>
      </c>
      <c r="R1">
        <v>1</v>
      </c>
      <c r="T1">
        <f>AVERAGE(M1:R1)</f>
        <v>0.94150571650571591</v>
      </c>
    </row>
    <row r="2" spans="3:22" x14ac:dyDescent="0.75">
      <c r="M2">
        <v>1</v>
      </c>
      <c r="N2">
        <v>0.98958333333333304</v>
      </c>
      <c r="O2">
        <v>0.80232558139534804</v>
      </c>
      <c r="P2">
        <v>1</v>
      </c>
      <c r="Q2">
        <v>1</v>
      </c>
      <c r="R2">
        <v>0.86734693877550995</v>
      </c>
      <c r="T2">
        <f t="shared" ref="T2:T9" si="0">AVERAGE(M2:R2)</f>
        <v>0.94320930891736532</v>
      </c>
    </row>
    <row r="3" spans="3:22" x14ac:dyDescent="0.75">
      <c r="M3">
        <v>0.96153846153846101</v>
      </c>
      <c r="N3">
        <v>0.87545787545787501</v>
      </c>
      <c r="O3">
        <v>0.79704797047970399</v>
      </c>
      <c r="P3">
        <v>0.85490196078431302</v>
      </c>
      <c r="Q3">
        <v>0.89530685920577602</v>
      </c>
      <c r="R3">
        <v>0.88172043010752599</v>
      </c>
      <c r="T3">
        <f t="shared" si="0"/>
        <v>0.87766225959560928</v>
      </c>
    </row>
    <row r="4" spans="3:22" x14ac:dyDescent="0.75"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0</v>
      </c>
      <c r="J4">
        <v>0</v>
      </c>
      <c r="M4">
        <v>0.54166666666666596</v>
      </c>
      <c r="N4">
        <v>0.31521739130434701</v>
      </c>
      <c r="O4">
        <v>0.77631578947368396</v>
      </c>
      <c r="P4">
        <v>0.89743589743589702</v>
      </c>
      <c r="Q4">
        <v>0.82191780821917804</v>
      </c>
      <c r="R4">
        <v>0.85714285714285698</v>
      </c>
      <c r="T4">
        <f t="shared" si="0"/>
        <v>0.70161606837377144</v>
      </c>
    </row>
    <row r="5" spans="3:22" x14ac:dyDescent="0.75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>
        <v>0.469696969696969</v>
      </c>
      <c r="N5">
        <v>0</v>
      </c>
      <c r="O5">
        <v>0.87179487179487103</v>
      </c>
      <c r="P5">
        <v>0.51886792452830099</v>
      </c>
      <c r="Q5">
        <v>0.89130434782608603</v>
      </c>
      <c r="R5">
        <v>0.82692307692307598</v>
      </c>
      <c r="T5">
        <f t="shared" si="0"/>
        <v>0.59643119846155057</v>
      </c>
    </row>
    <row r="6" spans="3:22" x14ac:dyDescent="0.75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M6">
        <v>0.94680851063829696</v>
      </c>
      <c r="N6">
        <v>0.96296296296296202</v>
      </c>
      <c r="O6">
        <v>0.95890410958904104</v>
      </c>
      <c r="P6">
        <v>0.70526315789473604</v>
      </c>
      <c r="Q6">
        <v>0.86250000000000004</v>
      </c>
      <c r="R6">
        <v>0.911392405063291</v>
      </c>
      <c r="T6">
        <f t="shared" si="0"/>
        <v>0.89130519102472106</v>
      </c>
    </row>
    <row r="7" spans="3:22" x14ac:dyDescent="0.75"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5</v>
      </c>
      <c r="J7">
        <v>0</v>
      </c>
      <c r="M7">
        <v>0.96226415094339601</v>
      </c>
      <c r="N7">
        <v>0.95744680851063801</v>
      </c>
      <c r="O7">
        <v>1</v>
      </c>
      <c r="P7">
        <v>0.97959183673469297</v>
      </c>
      <c r="Q7">
        <v>1</v>
      </c>
      <c r="R7">
        <v>1</v>
      </c>
      <c r="T7">
        <f t="shared" si="0"/>
        <v>0.98321713269812117</v>
      </c>
    </row>
    <row r="8" spans="3:22" x14ac:dyDescent="0.75">
      <c r="C8">
        <v>0</v>
      </c>
      <c r="D8">
        <v>0</v>
      </c>
      <c r="E8">
        <v>0</v>
      </c>
      <c r="F8">
        <v>3</v>
      </c>
      <c r="G8">
        <v>0</v>
      </c>
      <c r="H8">
        <v>35</v>
      </c>
      <c r="I8">
        <v>0</v>
      </c>
      <c r="J8">
        <v>0</v>
      </c>
    </row>
    <row r="9" spans="3:22" x14ac:dyDescent="0.75">
      <c r="C9">
        <v>1</v>
      </c>
      <c r="D9">
        <v>0</v>
      </c>
      <c r="E9">
        <v>0</v>
      </c>
      <c r="F9">
        <v>0</v>
      </c>
      <c r="G9">
        <v>16</v>
      </c>
      <c r="H9">
        <v>0</v>
      </c>
      <c r="I9">
        <v>0</v>
      </c>
      <c r="J9">
        <v>2</v>
      </c>
      <c r="M9">
        <v>0.87931034482758597</v>
      </c>
      <c r="N9">
        <v>0.79003021148036201</v>
      </c>
      <c r="O9">
        <v>0.84603174603174602</v>
      </c>
      <c r="P9">
        <v>0.81626506024096301</v>
      </c>
      <c r="Q9">
        <v>0.90629800307219599</v>
      </c>
      <c r="R9">
        <v>0.89176829268292601</v>
      </c>
      <c r="T9">
        <f t="shared" si="0"/>
        <v>0.85495060972262982</v>
      </c>
    </row>
    <row r="10" spans="3:22" x14ac:dyDescent="0.75">
      <c r="C10">
        <v>0</v>
      </c>
      <c r="D10">
        <v>0</v>
      </c>
      <c r="E10">
        <v>0</v>
      </c>
      <c r="F10">
        <v>6</v>
      </c>
      <c r="G10">
        <v>0</v>
      </c>
      <c r="H10">
        <v>0</v>
      </c>
      <c r="I10">
        <v>0</v>
      </c>
      <c r="J10">
        <v>0</v>
      </c>
    </row>
    <row r="11" spans="3:22" x14ac:dyDescent="0.75"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</row>
    <row r="12" spans="3:22" ht="23.5" x14ac:dyDescent="1.1000000000000001">
      <c r="M12" s="6" t="s">
        <v>28</v>
      </c>
    </row>
    <row r="13" spans="3:22" x14ac:dyDescent="0.7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M13" s="7"/>
      <c r="N13" s="8"/>
      <c r="O13" s="46" t="s">
        <v>25</v>
      </c>
      <c r="P13" s="46"/>
      <c r="Q13" s="46"/>
      <c r="R13" s="46"/>
      <c r="S13" s="46"/>
      <c r="T13" s="46"/>
      <c r="U13" s="46"/>
      <c r="V13" s="47"/>
    </row>
    <row r="14" spans="3:22" x14ac:dyDescent="0.7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M14" s="9"/>
      <c r="N14" s="10" t="s">
        <v>1</v>
      </c>
      <c r="O14" s="11" t="s">
        <v>5</v>
      </c>
      <c r="P14" s="11" t="s">
        <v>7</v>
      </c>
      <c r="Q14" s="11" t="s">
        <v>8</v>
      </c>
      <c r="R14" s="11" t="s">
        <v>9</v>
      </c>
      <c r="S14" s="11" t="s">
        <v>10</v>
      </c>
      <c r="T14" s="11" t="s">
        <v>23</v>
      </c>
      <c r="U14" s="11" t="s">
        <v>24</v>
      </c>
      <c r="V14" s="12" t="s">
        <v>13</v>
      </c>
    </row>
    <row r="15" spans="3:22" x14ac:dyDescent="0.75"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M15" s="48" t="s">
        <v>26</v>
      </c>
      <c r="N15" s="13" t="s">
        <v>5</v>
      </c>
      <c r="O15" s="14">
        <f t="shared" ref="O15:V22" si="1">AVERAGE(C4,C13,C22,C31,C40, C49)</f>
        <v>0</v>
      </c>
      <c r="P15" s="14">
        <f t="shared" si="1"/>
        <v>0</v>
      </c>
      <c r="Q15" s="14">
        <f t="shared" si="1"/>
        <v>3.5</v>
      </c>
      <c r="R15" s="14">
        <f t="shared" si="1"/>
        <v>4.666666666666667</v>
      </c>
      <c r="S15" s="14">
        <f t="shared" si="1"/>
        <v>1.8333333333333333</v>
      </c>
      <c r="T15" s="14">
        <f t="shared" si="1"/>
        <v>4.833333333333333</v>
      </c>
      <c r="U15" s="36">
        <f t="shared" si="1"/>
        <v>5.666666666666667</v>
      </c>
      <c r="V15" s="14">
        <f t="shared" si="1"/>
        <v>0</v>
      </c>
    </row>
    <row r="16" spans="3:22" x14ac:dyDescent="0.75"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2</v>
      </c>
      <c r="M16" s="48"/>
      <c r="N16" s="13" t="s">
        <v>7</v>
      </c>
      <c r="O16" s="14">
        <f t="shared" si="1"/>
        <v>0</v>
      </c>
      <c r="P16" s="14">
        <f t="shared" si="1"/>
        <v>0</v>
      </c>
      <c r="Q16" s="14">
        <f t="shared" si="1"/>
        <v>0</v>
      </c>
      <c r="R16" s="14">
        <f t="shared" si="1"/>
        <v>0</v>
      </c>
      <c r="S16" s="14">
        <f t="shared" si="1"/>
        <v>0</v>
      </c>
      <c r="T16" s="14">
        <f t="shared" si="1"/>
        <v>0</v>
      </c>
      <c r="U16" s="14">
        <f t="shared" si="1"/>
        <v>0</v>
      </c>
      <c r="V16" s="14">
        <f t="shared" si="1"/>
        <v>0</v>
      </c>
    </row>
    <row r="17" spans="3:22" x14ac:dyDescent="0.75">
      <c r="C17">
        <v>0</v>
      </c>
      <c r="D17">
        <v>0</v>
      </c>
      <c r="E17">
        <v>1</v>
      </c>
      <c r="F17">
        <v>1</v>
      </c>
      <c r="G17">
        <v>0</v>
      </c>
      <c r="H17">
        <v>22</v>
      </c>
      <c r="I17">
        <v>0</v>
      </c>
      <c r="J17">
        <v>0</v>
      </c>
      <c r="M17" s="48"/>
      <c r="N17" s="13" t="s">
        <v>8</v>
      </c>
      <c r="O17" s="14">
        <f t="shared" si="1"/>
        <v>0.16666666666666666</v>
      </c>
      <c r="P17" s="14">
        <f t="shared" si="1"/>
        <v>0</v>
      </c>
      <c r="Q17" s="14">
        <f t="shared" si="1"/>
        <v>0</v>
      </c>
      <c r="R17" s="14">
        <f t="shared" si="1"/>
        <v>0</v>
      </c>
      <c r="S17" s="14">
        <f t="shared" si="1"/>
        <v>1.6666666666666667</v>
      </c>
      <c r="T17" s="14">
        <f t="shared" si="1"/>
        <v>0.66666666666666663</v>
      </c>
      <c r="U17" s="14">
        <f t="shared" si="1"/>
        <v>0</v>
      </c>
      <c r="V17" s="14">
        <f t="shared" si="1"/>
        <v>0.16666666666666666</v>
      </c>
    </row>
    <row r="18" spans="3:22" x14ac:dyDescent="0.75">
      <c r="C18">
        <v>0</v>
      </c>
      <c r="D18">
        <v>0</v>
      </c>
      <c r="E18">
        <v>0</v>
      </c>
      <c r="F18">
        <v>0</v>
      </c>
      <c r="G18">
        <v>62</v>
      </c>
      <c r="H18">
        <v>0</v>
      </c>
      <c r="I18">
        <v>0</v>
      </c>
      <c r="J18">
        <v>0</v>
      </c>
      <c r="M18" s="48"/>
      <c r="N18" s="13" t="s">
        <v>9</v>
      </c>
      <c r="O18" s="14">
        <f t="shared" si="1"/>
        <v>1.6666666666666667</v>
      </c>
      <c r="P18" s="14">
        <f t="shared" si="1"/>
        <v>0</v>
      </c>
      <c r="Q18" s="14">
        <f t="shared" si="1"/>
        <v>0.66666666666666663</v>
      </c>
      <c r="R18" s="14">
        <f t="shared" si="1"/>
        <v>0</v>
      </c>
      <c r="S18" s="14">
        <f t="shared" si="1"/>
        <v>0.66666666666666663</v>
      </c>
      <c r="T18" s="14">
        <f t="shared" si="1"/>
        <v>0.83333333333333337</v>
      </c>
      <c r="U18" s="36">
        <f t="shared" si="1"/>
        <v>3</v>
      </c>
      <c r="V18" s="14">
        <f t="shared" si="1"/>
        <v>0.33333333333333331</v>
      </c>
    </row>
    <row r="19" spans="3:22" x14ac:dyDescent="0.75">
      <c r="C19">
        <v>11</v>
      </c>
      <c r="D19">
        <v>0</v>
      </c>
      <c r="E19">
        <v>0</v>
      </c>
      <c r="F19">
        <v>33</v>
      </c>
      <c r="G19">
        <v>0</v>
      </c>
      <c r="H19">
        <v>0</v>
      </c>
      <c r="I19">
        <v>0</v>
      </c>
      <c r="J19">
        <v>0</v>
      </c>
      <c r="M19" s="48"/>
      <c r="N19" s="13" t="s">
        <v>10</v>
      </c>
      <c r="O19" s="14">
        <f t="shared" si="1"/>
        <v>0</v>
      </c>
      <c r="P19" s="14">
        <f t="shared" si="1"/>
        <v>0</v>
      </c>
      <c r="Q19" s="14">
        <f t="shared" si="1"/>
        <v>1</v>
      </c>
      <c r="R19" s="14">
        <f t="shared" si="1"/>
        <v>1</v>
      </c>
      <c r="S19" s="14">
        <f t="shared" si="1"/>
        <v>0</v>
      </c>
      <c r="T19" s="36">
        <f t="shared" si="1"/>
        <v>12.166666666666666</v>
      </c>
      <c r="U19" s="14">
        <f t="shared" si="1"/>
        <v>0</v>
      </c>
      <c r="V19" s="14">
        <f t="shared" si="1"/>
        <v>0</v>
      </c>
    </row>
    <row r="20" spans="3:22" x14ac:dyDescent="0.75"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M20" s="48"/>
      <c r="N20" s="13" t="s">
        <v>23</v>
      </c>
      <c r="O20" s="14">
        <f t="shared" si="1"/>
        <v>0.16666666666666666</v>
      </c>
      <c r="P20" s="14">
        <f t="shared" si="1"/>
        <v>0</v>
      </c>
      <c r="Q20" s="14">
        <f t="shared" si="1"/>
        <v>0</v>
      </c>
      <c r="R20" s="14">
        <f t="shared" si="1"/>
        <v>0.83333333333333337</v>
      </c>
      <c r="S20" s="36">
        <f t="shared" si="1"/>
        <v>16.666666666666668</v>
      </c>
      <c r="T20" s="14">
        <f t="shared" si="1"/>
        <v>0</v>
      </c>
      <c r="U20" s="14">
        <f t="shared" si="1"/>
        <v>0.33333333333333331</v>
      </c>
      <c r="V20" s="14">
        <f t="shared" si="1"/>
        <v>0.33333333333333331</v>
      </c>
    </row>
    <row r="21" spans="3:22" x14ac:dyDescent="0.75">
      <c r="M21" s="48"/>
      <c r="N21" s="13" t="s">
        <v>24</v>
      </c>
      <c r="O21" s="36">
        <f t="shared" si="1"/>
        <v>1.8333333333333333</v>
      </c>
      <c r="P21" s="14">
        <f t="shared" si="1"/>
        <v>0</v>
      </c>
      <c r="Q21" s="14">
        <f t="shared" si="1"/>
        <v>0</v>
      </c>
      <c r="R21" s="36">
        <f t="shared" si="1"/>
        <v>26.333333333333332</v>
      </c>
      <c r="S21" s="14">
        <f t="shared" si="1"/>
        <v>0</v>
      </c>
      <c r="T21" s="14">
        <f t="shared" si="1"/>
        <v>2.6666666666666665</v>
      </c>
      <c r="U21" s="14">
        <f t="shared" si="1"/>
        <v>0</v>
      </c>
      <c r="V21" s="14">
        <f t="shared" si="1"/>
        <v>0</v>
      </c>
    </row>
    <row r="22" spans="3:22" x14ac:dyDescent="0.75">
      <c r="C22">
        <v>0</v>
      </c>
      <c r="D22">
        <v>0</v>
      </c>
      <c r="E22">
        <v>10</v>
      </c>
      <c r="F22">
        <v>23</v>
      </c>
      <c r="G22">
        <v>1</v>
      </c>
      <c r="H22">
        <v>0</v>
      </c>
      <c r="I22">
        <v>1</v>
      </c>
      <c r="J22">
        <v>0</v>
      </c>
      <c r="M22" s="49"/>
      <c r="N22" s="17" t="s">
        <v>13</v>
      </c>
      <c r="O22" s="14">
        <f t="shared" si="1"/>
        <v>0</v>
      </c>
      <c r="P22" s="14">
        <f t="shared" si="1"/>
        <v>0</v>
      </c>
      <c r="Q22" s="14">
        <f t="shared" si="1"/>
        <v>0</v>
      </c>
      <c r="R22" s="14">
        <f t="shared" si="1"/>
        <v>0</v>
      </c>
      <c r="S22" s="14">
        <f t="shared" si="1"/>
        <v>0.5</v>
      </c>
      <c r="T22" s="14">
        <f t="shared" si="1"/>
        <v>0</v>
      </c>
      <c r="U22" s="14">
        <f t="shared" si="1"/>
        <v>0.33333333333333331</v>
      </c>
      <c r="V22" s="14">
        <f t="shared" si="1"/>
        <v>0</v>
      </c>
    </row>
    <row r="23" spans="3:22" x14ac:dyDescent="0.7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3:22" x14ac:dyDescent="0.75">
      <c r="C24">
        <v>0</v>
      </c>
      <c r="D24">
        <v>0</v>
      </c>
      <c r="E24">
        <v>0</v>
      </c>
      <c r="F24">
        <v>0</v>
      </c>
      <c r="G24">
        <v>4</v>
      </c>
      <c r="H24">
        <v>4</v>
      </c>
      <c r="I24">
        <v>0</v>
      </c>
      <c r="J24">
        <v>0</v>
      </c>
    </row>
    <row r="25" spans="3:22" x14ac:dyDescent="0.75">
      <c r="C25">
        <v>0</v>
      </c>
      <c r="D25">
        <v>0</v>
      </c>
      <c r="E25">
        <v>4</v>
      </c>
      <c r="F25">
        <v>0</v>
      </c>
      <c r="G25">
        <v>0</v>
      </c>
      <c r="H25">
        <v>0</v>
      </c>
      <c r="I25">
        <v>2</v>
      </c>
      <c r="J25">
        <v>0</v>
      </c>
    </row>
    <row r="26" spans="3:22" x14ac:dyDescent="0.75"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3:22" x14ac:dyDescent="0.75">
      <c r="C27">
        <v>0</v>
      </c>
      <c r="D27">
        <v>0</v>
      </c>
      <c r="E27">
        <v>0</v>
      </c>
      <c r="F27">
        <v>3</v>
      </c>
      <c r="G27">
        <v>12</v>
      </c>
      <c r="H27">
        <v>0</v>
      </c>
      <c r="I27">
        <v>0</v>
      </c>
      <c r="J27">
        <v>0</v>
      </c>
    </row>
    <row r="28" spans="3:22" x14ac:dyDescent="0.75">
      <c r="C28">
        <v>0</v>
      </c>
      <c r="D28">
        <v>0</v>
      </c>
      <c r="E28">
        <v>0</v>
      </c>
      <c r="F28">
        <v>29</v>
      </c>
      <c r="G28">
        <v>0</v>
      </c>
      <c r="H28">
        <v>1</v>
      </c>
      <c r="I28">
        <v>0</v>
      </c>
      <c r="J28">
        <v>0</v>
      </c>
    </row>
    <row r="29" spans="3:22" x14ac:dyDescent="0.75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1" spans="3:22" x14ac:dyDescent="0.75">
      <c r="C31">
        <v>0</v>
      </c>
      <c r="D31">
        <v>0</v>
      </c>
      <c r="E31">
        <v>0</v>
      </c>
      <c r="F31">
        <v>0</v>
      </c>
      <c r="G31">
        <v>0</v>
      </c>
      <c r="H31">
        <v>27</v>
      </c>
      <c r="I31">
        <v>23</v>
      </c>
      <c r="J31">
        <v>0</v>
      </c>
    </row>
    <row r="32" spans="3:22" x14ac:dyDescent="0.7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3:10" x14ac:dyDescent="0.75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3:10" x14ac:dyDescent="0.75"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</row>
    <row r="35" spans="3:10" x14ac:dyDescent="0.75">
      <c r="C35">
        <v>0</v>
      </c>
      <c r="D35">
        <v>0</v>
      </c>
      <c r="E35">
        <v>0</v>
      </c>
      <c r="F35">
        <v>0</v>
      </c>
      <c r="G35">
        <v>0</v>
      </c>
      <c r="H35">
        <v>16</v>
      </c>
      <c r="I35">
        <v>0</v>
      </c>
      <c r="J35">
        <v>0</v>
      </c>
    </row>
    <row r="36" spans="3:10" x14ac:dyDescent="0.75">
      <c r="C36">
        <v>0</v>
      </c>
      <c r="D36">
        <v>0</v>
      </c>
      <c r="E36">
        <v>0</v>
      </c>
      <c r="F36">
        <v>0</v>
      </c>
      <c r="G36">
        <v>4</v>
      </c>
      <c r="H36">
        <v>0</v>
      </c>
      <c r="I36">
        <v>0</v>
      </c>
      <c r="J36">
        <v>0</v>
      </c>
    </row>
    <row r="37" spans="3:10" x14ac:dyDescent="0.75">
      <c r="C37">
        <v>0</v>
      </c>
      <c r="D37">
        <v>0</v>
      </c>
      <c r="E37">
        <v>0</v>
      </c>
      <c r="F37">
        <v>37</v>
      </c>
      <c r="G37">
        <v>0</v>
      </c>
      <c r="H37">
        <v>7</v>
      </c>
      <c r="I37">
        <v>0</v>
      </c>
      <c r="J37">
        <v>0</v>
      </c>
    </row>
    <row r="38" spans="3:10" x14ac:dyDescent="0.7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40" spans="3:10" x14ac:dyDescent="0.75">
      <c r="C40">
        <v>0</v>
      </c>
      <c r="D40">
        <v>0</v>
      </c>
      <c r="E40">
        <v>0</v>
      </c>
      <c r="F40">
        <v>0</v>
      </c>
      <c r="G40">
        <v>5</v>
      </c>
      <c r="H40">
        <v>0</v>
      </c>
      <c r="I40">
        <v>9</v>
      </c>
      <c r="J40">
        <v>0</v>
      </c>
    </row>
    <row r="41" spans="3:10" x14ac:dyDescent="0.7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3:10" x14ac:dyDescent="0.75"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3:10" x14ac:dyDescent="0.75">
      <c r="C43">
        <v>3</v>
      </c>
      <c r="D43">
        <v>0</v>
      </c>
      <c r="E43">
        <v>0</v>
      </c>
      <c r="F43">
        <v>0</v>
      </c>
      <c r="G43">
        <v>1</v>
      </c>
      <c r="H43">
        <v>2</v>
      </c>
      <c r="I43">
        <v>2</v>
      </c>
      <c r="J43">
        <v>0</v>
      </c>
    </row>
    <row r="44" spans="3:10" x14ac:dyDescent="0.75"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</row>
    <row r="45" spans="3:10" x14ac:dyDescent="0.75">
      <c r="C45">
        <v>0</v>
      </c>
      <c r="D45">
        <v>0</v>
      </c>
      <c r="E45">
        <v>0</v>
      </c>
      <c r="F45">
        <v>0</v>
      </c>
      <c r="G45">
        <v>6</v>
      </c>
      <c r="H45">
        <v>0</v>
      </c>
      <c r="I45">
        <v>0</v>
      </c>
      <c r="J45">
        <v>0</v>
      </c>
    </row>
    <row r="46" spans="3:10" x14ac:dyDescent="0.75">
      <c r="C46">
        <v>0</v>
      </c>
      <c r="D46">
        <v>0</v>
      </c>
      <c r="E46">
        <v>0</v>
      </c>
      <c r="F46">
        <v>27</v>
      </c>
      <c r="G46">
        <v>0</v>
      </c>
      <c r="H46">
        <v>3</v>
      </c>
      <c r="I46">
        <v>0</v>
      </c>
      <c r="J46">
        <v>0</v>
      </c>
    </row>
    <row r="47" spans="3:10" x14ac:dyDescent="0.7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9" spans="3:10" x14ac:dyDescent="0.75">
      <c r="C49">
        <v>0</v>
      </c>
      <c r="D49">
        <v>0</v>
      </c>
      <c r="E49">
        <v>11</v>
      </c>
      <c r="F49">
        <v>5</v>
      </c>
      <c r="G49">
        <v>1</v>
      </c>
      <c r="H49">
        <v>2</v>
      </c>
      <c r="I49">
        <v>1</v>
      </c>
      <c r="J49">
        <v>0</v>
      </c>
    </row>
    <row r="50" spans="3:10" x14ac:dyDescent="0.75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 x14ac:dyDescent="0.75">
      <c r="C51">
        <v>0</v>
      </c>
      <c r="D51">
        <v>0</v>
      </c>
      <c r="E51">
        <v>0</v>
      </c>
      <c r="F51">
        <v>0</v>
      </c>
      <c r="G51">
        <v>5</v>
      </c>
      <c r="H51">
        <v>0</v>
      </c>
      <c r="I51">
        <v>0</v>
      </c>
      <c r="J51">
        <v>0</v>
      </c>
    </row>
    <row r="52" spans="3:10" x14ac:dyDescent="0.75">
      <c r="C52">
        <v>0</v>
      </c>
      <c r="D52">
        <v>0</v>
      </c>
      <c r="E52">
        <v>0</v>
      </c>
      <c r="F52">
        <v>0</v>
      </c>
      <c r="G52">
        <v>3</v>
      </c>
      <c r="H52">
        <v>2</v>
      </c>
      <c r="I52">
        <v>2</v>
      </c>
      <c r="J52">
        <v>0</v>
      </c>
    </row>
    <row r="53" spans="3:10" x14ac:dyDescent="0.75"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 x14ac:dyDescent="0.75">
      <c r="C54">
        <v>0</v>
      </c>
      <c r="D54">
        <v>0</v>
      </c>
      <c r="E54">
        <v>0</v>
      </c>
      <c r="F54">
        <v>2</v>
      </c>
      <c r="G54">
        <v>0</v>
      </c>
      <c r="H54">
        <v>0</v>
      </c>
      <c r="I54">
        <v>2</v>
      </c>
      <c r="J54">
        <v>0</v>
      </c>
    </row>
    <row r="55" spans="3:10" x14ac:dyDescent="0.75">
      <c r="C55">
        <v>0</v>
      </c>
      <c r="D55">
        <v>0</v>
      </c>
      <c r="E55">
        <v>0</v>
      </c>
      <c r="F55">
        <v>26</v>
      </c>
      <c r="G55">
        <v>0</v>
      </c>
      <c r="H55">
        <v>5</v>
      </c>
      <c r="I55">
        <v>0</v>
      </c>
      <c r="J55">
        <v>0</v>
      </c>
    </row>
    <row r="56" spans="3:10" x14ac:dyDescent="0.7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</row>
  </sheetData>
  <mergeCells count="2">
    <mergeCell ref="O13:V13"/>
    <mergeCell ref="M15:M2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1:W56"/>
  <sheetViews>
    <sheetView topLeftCell="G1" workbookViewId="0">
      <selection activeCell="T9" sqref="T9"/>
    </sheetView>
  </sheetViews>
  <sheetFormatPr defaultRowHeight="14.75" x14ac:dyDescent="0.75"/>
  <cols>
    <col min="14" max="22" width="11.453125" customWidth="1"/>
  </cols>
  <sheetData>
    <row r="1" spans="3:23" x14ac:dyDescent="0.75">
      <c r="M1">
        <v>0.98360655737704905</v>
      </c>
      <c r="N1">
        <v>0.94736842105263097</v>
      </c>
      <c r="O1">
        <v>0.73584905660377298</v>
      </c>
      <c r="P1">
        <v>0.89393939393939303</v>
      </c>
      <c r="Q1">
        <v>0.95744680851063801</v>
      </c>
      <c r="R1">
        <v>0.75</v>
      </c>
      <c r="T1">
        <f>AVERAGE(M1:R1)</f>
        <v>0.8780350395805806</v>
      </c>
    </row>
    <row r="2" spans="3:23" x14ac:dyDescent="0.75">
      <c r="M2">
        <v>0.9</v>
      </c>
      <c r="N2">
        <v>0.97802197802197799</v>
      </c>
      <c r="O2">
        <v>1</v>
      </c>
      <c r="P2">
        <v>1</v>
      </c>
      <c r="Q2">
        <v>0.94736842105263097</v>
      </c>
      <c r="R2">
        <v>0.96</v>
      </c>
      <c r="T2">
        <f t="shared" ref="T2:T7" si="0">AVERAGE(M2:R2)</f>
        <v>0.96423173317910138</v>
      </c>
    </row>
    <row r="3" spans="3:23" x14ac:dyDescent="0.75">
      <c r="M3">
        <v>0.99065420560747597</v>
      </c>
      <c r="N3">
        <v>0.88800000000000001</v>
      </c>
      <c r="O3">
        <v>0.9453125</v>
      </c>
      <c r="P3">
        <v>0.97083333333333299</v>
      </c>
      <c r="Q3">
        <v>0.96380090497737503</v>
      </c>
      <c r="R3">
        <v>0.93609022556390897</v>
      </c>
      <c r="T3">
        <f t="shared" si="0"/>
        <v>0.94911519491368213</v>
      </c>
    </row>
    <row r="4" spans="3:23" x14ac:dyDescent="0.75">
      <c r="C4">
        <v>0</v>
      </c>
      <c r="D4">
        <v>0</v>
      </c>
      <c r="E4">
        <v>3</v>
      </c>
      <c r="F4">
        <v>0</v>
      </c>
      <c r="G4">
        <v>3</v>
      </c>
      <c r="H4">
        <v>0</v>
      </c>
      <c r="I4">
        <v>2</v>
      </c>
      <c r="J4">
        <v>0</v>
      </c>
      <c r="M4">
        <v>0.56701030927835006</v>
      </c>
      <c r="N4">
        <v>0.85185185185185097</v>
      </c>
      <c r="O4">
        <v>0.92857142857142805</v>
      </c>
      <c r="P4">
        <v>0.82692307692307598</v>
      </c>
      <c r="Q4">
        <v>0.60215053763440796</v>
      </c>
      <c r="R4">
        <v>0.83823529411764697</v>
      </c>
      <c r="T4">
        <f t="shared" si="0"/>
        <v>0.76912374972945996</v>
      </c>
    </row>
    <row r="5" spans="3:23" x14ac:dyDescent="0.75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>
        <v>1</v>
      </c>
      <c r="N5">
        <v>0.75384615384615306</v>
      </c>
      <c r="O5">
        <v>0.77941176470588203</v>
      </c>
      <c r="P5">
        <v>0.69333333333333302</v>
      </c>
      <c r="Q5">
        <v>0.72727272727272696</v>
      </c>
      <c r="R5">
        <v>0.91666666666666596</v>
      </c>
      <c r="T5">
        <f t="shared" si="0"/>
        <v>0.81175510763746017</v>
      </c>
    </row>
    <row r="6" spans="3:23" x14ac:dyDescent="0.75"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M6">
        <v>0.75213675213675202</v>
      </c>
      <c r="N6">
        <v>0.85882352941176399</v>
      </c>
      <c r="O6">
        <v>0.939393939393939</v>
      </c>
      <c r="P6">
        <v>0.95522388059701402</v>
      </c>
      <c r="Q6">
        <v>0.79831932773109204</v>
      </c>
      <c r="R6">
        <v>0.886075949367088</v>
      </c>
      <c r="T6">
        <f t="shared" si="0"/>
        <v>0.8649955631062749</v>
      </c>
    </row>
    <row r="7" spans="3:23" x14ac:dyDescent="0.75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24</v>
      </c>
      <c r="J7">
        <v>1</v>
      </c>
      <c r="M7">
        <v>0.97560975609756095</v>
      </c>
      <c r="N7">
        <v>0.97499999999999998</v>
      </c>
      <c r="O7">
        <v>1</v>
      </c>
      <c r="P7">
        <v>0.93023255813953398</v>
      </c>
      <c r="Q7">
        <v>0.86</v>
      </c>
      <c r="R7">
        <v>0.94594594594594505</v>
      </c>
      <c r="T7">
        <f t="shared" si="0"/>
        <v>0.94779804336383988</v>
      </c>
    </row>
    <row r="8" spans="3:23" x14ac:dyDescent="0.75"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</row>
    <row r="9" spans="3:23" x14ac:dyDescent="0.75">
      <c r="C9">
        <v>1</v>
      </c>
      <c r="D9">
        <v>0</v>
      </c>
      <c r="E9">
        <v>2</v>
      </c>
      <c r="F9">
        <v>2</v>
      </c>
      <c r="G9">
        <v>37</v>
      </c>
      <c r="H9">
        <v>0</v>
      </c>
      <c r="I9">
        <v>3</v>
      </c>
      <c r="J9">
        <v>0</v>
      </c>
      <c r="M9">
        <v>0.86677367576243902</v>
      </c>
      <c r="N9">
        <v>0.88924558587479896</v>
      </c>
      <c r="O9">
        <v>0.91988130563798198</v>
      </c>
      <c r="P9">
        <v>0.91489361702127603</v>
      </c>
      <c r="Q9">
        <v>0.86223662884926999</v>
      </c>
      <c r="R9">
        <v>0.90171606864274501</v>
      </c>
      <c r="T9">
        <f>AVERAGE(M9:R9)</f>
        <v>0.89245781363141852</v>
      </c>
    </row>
    <row r="10" spans="3:23" x14ac:dyDescent="0.75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3:23" x14ac:dyDescent="0.75"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3:23" ht="23.5" x14ac:dyDescent="1.1000000000000001">
      <c r="N12" s="56" t="s">
        <v>28</v>
      </c>
      <c r="O12" s="56"/>
      <c r="P12" s="56"/>
      <c r="Q12" s="56"/>
      <c r="R12" s="56"/>
      <c r="S12" s="56"/>
      <c r="T12" s="56"/>
      <c r="U12" s="56"/>
      <c r="V12" s="56"/>
    </row>
    <row r="13" spans="3:23" x14ac:dyDescent="0.7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8</v>
      </c>
      <c r="J13">
        <v>0</v>
      </c>
      <c r="L13" s="38"/>
      <c r="N13" s="10" t="s">
        <v>1</v>
      </c>
      <c r="O13" s="52" t="s">
        <v>26</v>
      </c>
      <c r="P13" s="52"/>
      <c r="Q13" s="52"/>
      <c r="R13" s="52"/>
      <c r="S13" s="52"/>
      <c r="T13" s="52"/>
      <c r="U13" s="52"/>
      <c r="V13" s="53"/>
    </row>
    <row r="14" spans="3:23" x14ac:dyDescent="0.7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 s="39"/>
      <c r="O14" s="11" t="s">
        <v>5</v>
      </c>
      <c r="P14" s="11" t="s">
        <v>7</v>
      </c>
      <c r="Q14" s="11" t="s">
        <v>8</v>
      </c>
      <c r="R14" s="11" t="s">
        <v>9</v>
      </c>
      <c r="S14" s="11" t="s">
        <v>10</v>
      </c>
      <c r="T14" s="11" t="s">
        <v>64</v>
      </c>
      <c r="U14" s="11" t="s">
        <v>65</v>
      </c>
      <c r="V14" s="12" t="s">
        <v>13</v>
      </c>
      <c r="W14" s="37"/>
    </row>
    <row r="15" spans="3:23" ht="14.75" customHeight="1" x14ac:dyDescent="0.75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L15" s="54" t="s">
        <v>59</v>
      </c>
      <c r="N15" s="13" t="s">
        <v>5</v>
      </c>
      <c r="O15" s="14">
        <f t="shared" ref="O15:V15" si="1">AVERAGE(C4,C13,C22,C31,C40, C49)</f>
        <v>0</v>
      </c>
      <c r="P15" s="14">
        <f t="shared" si="1"/>
        <v>0</v>
      </c>
      <c r="Q15" s="14">
        <f t="shared" si="1"/>
        <v>0.5</v>
      </c>
      <c r="R15" s="14">
        <f t="shared" si="1"/>
        <v>0.16666666666666666</v>
      </c>
      <c r="S15" s="14">
        <f t="shared" si="1"/>
        <v>1.5</v>
      </c>
      <c r="T15" s="14">
        <f>AVERAGE(H4,H13,H22,H31,H40, H49)</f>
        <v>3.5</v>
      </c>
      <c r="U15" s="36">
        <f t="shared" si="1"/>
        <v>5.166666666666667</v>
      </c>
      <c r="V15" s="14">
        <f t="shared" si="1"/>
        <v>0.5</v>
      </c>
      <c r="W15" s="5"/>
    </row>
    <row r="16" spans="3:23" x14ac:dyDescent="0.75">
      <c r="C16">
        <v>1</v>
      </c>
      <c r="D16">
        <v>0</v>
      </c>
      <c r="E16">
        <v>0</v>
      </c>
      <c r="F16">
        <v>0</v>
      </c>
      <c r="G16">
        <v>1</v>
      </c>
      <c r="H16">
        <v>2</v>
      </c>
      <c r="I16">
        <v>0</v>
      </c>
      <c r="J16">
        <v>0</v>
      </c>
      <c r="L16" s="54"/>
      <c r="N16" s="13" t="s">
        <v>7</v>
      </c>
      <c r="O16" s="14">
        <f t="shared" ref="O16:O22" si="2">AVERAGE(C5,C14,C23,C32,C41, C50)</f>
        <v>0</v>
      </c>
      <c r="P16" s="14">
        <f t="shared" ref="P16:P22" si="3">AVERAGE(D5,D14,D23,D32,D41, D50)</f>
        <v>0</v>
      </c>
      <c r="Q16" s="14">
        <f t="shared" ref="Q16:V22" si="4">AVERAGE(E5,E14,E23,E32,E41, E50)</f>
        <v>0</v>
      </c>
      <c r="R16" s="14">
        <f t="shared" si="4"/>
        <v>0</v>
      </c>
      <c r="S16" s="14">
        <f t="shared" si="4"/>
        <v>0</v>
      </c>
      <c r="T16" s="14">
        <f t="shared" si="4"/>
        <v>0</v>
      </c>
      <c r="U16" s="14">
        <f t="shared" si="4"/>
        <v>0</v>
      </c>
      <c r="V16" s="14">
        <f t="shared" si="4"/>
        <v>0</v>
      </c>
      <c r="W16" s="5"/>
    </row>
    <row r="17" spans="3:23" x14ac:dyDescent="0.75">
      <c r="C17">
        <v>0</v>
      </c>
      <c r="D17">
        <v>0</v>
      </c>
      <c r="E17">
        <v>1</v>
      </c>
      <c r="F17">
        <v>1</v>
      </c>
      <c r="G17">
        <v>0</v>
      </c>
      <c r="H17">
        <v>13</v>
      </c>
      <c r="I17">
        <v>1</v>
      </c>
      <c r="J17">
        <v>0</v>
      </c>
      <c r="L17" s="54"/>
      <c r="N17" s="13" t="s">
        <v>8</v>
      </c>
      <c r="O17" s="14">
        <f t="shared" si="2"/>
        <v>0</v>
      </c>
      <c r="P17" s="14">
        <f t="shared" si="3"/>
        <v>0</v>
      </c>
      <c r="Q17" s="14">
        <f t="shared" si="4"/>
        <v>0</v>
      </c>
      <c r="R17" s="14">
        <f t="shared" si="4"/>
        <v>0</v>
      </c>
      <c r="S17" s="14">
        <f t="shared" si="4"/>
        <v>2</v>
      </c>
      <c r="T17" s="14">
        <f t="shared" si="4"/>
        <v>0</v>
      </c>
      <c r="U17" s="14">
        <f t="shared" si="4"/>
        <v>0</v>
      </c>
      <c r="V17" s="14">
        <f t="shared" si="4"/>
        <v>0.16666666666666666</v>
      </c>
      <c r="W17" s="5"/>
    </row>
    <row r="18" spans="3:23" x14ac:dyDescent="0.75">
      <c r="C18">
        <v>1</v>
      </c>
      <c r="D18">
        <v>0</v>
      </c>
      <c r="E18">
        <v>1</v>
      </c>
      <c r="F18">
        <v>1</v>
      </c>
      <c r="G18">
        <v>7</v>
      </c>
      <c r="H18">
        <v>0</v>
      </c>
      <c r="I18">
        <v>3</v>
      </c>
      <c r="J18">
        <v>0</v>
      </c>
      <c r="L18" s="54"/>
      <c r="N18" s="13" t="s">
        <v>9</v>
      </c>
      <c r="O18" s="14">
        <f t="shared" si="2"/>
        <v>1.3333333333333333</v>
      </c>
      <c r="P18" s="14">
        <f t="shared" si="3"/>
        <v>0</v>
      </c>
      <c r="Q18" s="14">
        <f t="shared" si="4"/>
        <v>0</v>
      </c>
      <c r="R18" s="14">
        <f t="shared" si="4"/>
        <v>0</v>
      </c>
      <c r="S18" s="14">
        <f t="shared" si="4"/>
        <v>0.66666666666666663</v>
      </c>
      <c r="T18" s="14">
        <f t="shared" si="4"/>
        <v>0.5</v>
      </c>
      <c r="U18" s="36">
        <f t="shared" si="4"/>
        <v>6</v>
      </c>
      <c r="V18" s="14">
        <f t="shared" si="4"/>
        <v>1.6666666666666667</v>
      </c>
      <c r="W18" s="5"/>
    </row>
    <row r="19" spans="3:23" x14ac:dyDescent="0.75">
      <c r="C19">
        <v>0</v>
      </c>
      <c r="D19">
        <v>0</v>
      </c>
      <c r="E19">
        <v>0</v>
      </c>
      <c r="F19">
        <v>26</v>
      </c>
      <c r="G19">
        <v>0</v>
      </c>
      <c r="H19">
        <v>1</v>
      </c>
      <c r="I19">
        <v>0</v>
      </c>
      <c r="J19">
        <v>0</v>
      </c>
      <c r="L19" s="54"/>
      <c r="N19" s="13" t="s">
        <v>10</v>
      </c>
      <c r="O19" s="14">
        <f t="shared" si="2"/>
        <v>0.16666666666666666</v>
      </c>
      <c r="P19" s="14">
        <f t="shared" si="3"/>
        <v>0</v>
      </c>
      <c r="Q19" s="14">
        <f t="shared" si="4"/>
        <v>1.8333333333333333</v>
      </c>
      <c r="R19" s="14">
        <f t="shared" si="4"/>
        <v>1</v>
      </c>
      <c r="S19" s="14">
        <f t="shared" si="4"/>
        <v>0</v>
      </c>
      <c r="T19" s="36">
        <f t="shared" si="4"/>
        <v>4.833333333333333</v>
      </c>
      <c r="U19" s="14">
        <f t="shared" si="4"/>
        <v>0.66666666666666663</v>
      </c>
      <c r="V19" s="14">
        <f t="shared" si="4"/>
        <v>0</v>
      </c>
      <c r="W19" s="5"/>
    </row>
    <row r="20" spans="3:23" x14ac:dyDescent="0.7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 s="54"/>
      <c r="N20" s="13" t="s">
        <v>23</v>
      </c>
      <c r="O20" s="14">
        <f t="shared" si="2"/>
        <v>0.33333333333333331</v>
      </c>
      <c r="P20" s="14">
        <f t="shared" si="3"/>
        <v>0</v>
      </c>
      <c r="Q20" s="14">
        <f t="shared" si="4"/>
        <v>0.5</v>
      </c>
      <c r="R20" s="14">
        <f t="shared" si="4"/>
        <v>0.83333333333333337</v>
      </c>
      <c r="S20" s="36">
        <f t="shared" si="4"/>
        <v>14.166666666666666</v>
      </c>
      <c r="T20" s="14">
        <f t="shared" si="4"/>
        <v>0</v>
      </c>
      <c r="U20" s="14">
        <f t="shared" si="4"/>
        <v>2</v>
      </c>
      <c r="V20" s="14">
        <f t="shared" si="4"/>
        <v>0</v>
      </c>
      <c r="W20" s="5"/>
    </row>
    <row r="21" spans="3:23" x14ac:dyDescent="0.75">
      <c r="L21" s="54"/>
      <c r="N21" s="13" t="s">
        <v>24</v>
      </c>
      <c r="O21" s="36">
        <f t="shared" si="2"/>
        <v>5.333333333333333</v>
      </c>
      <c r="P21" s="14">
        <f t="shared" si="3"/>
        <v>0</v>
      </c>
      <c r="Q21" s="14">
        <f t="shared" si="4"/>
        <v>0</v>
      </c>
      <c r="R21" s="36">
        <f t="shared" si="4"/>
        <v>10.666666666666666</v>
      </c>
      <c r="S21" s="14">
        <f t="shared" si="4"/>
        <v>0</v>
      </c>
      <c r="T21" s="14">
        <f t="shared" si="4"/>
        <v>1.3333333333333333</v>
      </c>
      <c r="U21" s="14">
        <f t="shared" si="4"/>
        <v>0</v>
      </c>
      <c r="V21" s="14">
        <f t="shared" si="4"/>
        <v>0</v>
      </c>
      <c r="W21" s="5"/>
    </row>
    <row r="22" spans="3:23" x14ac:dyDescent="0.75">
      <c r="C22">
        <v>0</v>
      </c>
      <c r="D22">
        <v>0</v>
      </c>
      <c r="E22">
        <v>0</v>
      </c>
      <c r="F22">
        <v>0</v>
      </c>
      <c r="G22">
        <v>0</v>
      </c>
      <c r="H22">
        <v>14</v>
      </c>
      <c r="I22">
        <v>1</v>
      </c>
      <c r="J22">
        <v>0</v>
      </c>
      <c r="L22" s="55"/>
      <c r="N22" s="17" t="s">
        <v>13</v>
      </c>
      <c r="O22" s="14">
        <f t="shared" si="2"/>
        <v>0</v>
      </c>
      <c r="P22" s="14">
        <f t="shared" si="3"/>
        <v>0</v>
      </c>
      <c r="Q22" s="14">
        <f t="shared" si="4"/>
        <v>0</v>
      </c>
      <c r="R22" s="14">
        <f t="shared" si="4"/>
        <v>0</v>
      </c>
      <c r="S22" s="14">
        <f t="shared" si="4"/>
        <v>0.33333333333333331</v>
      </c>
      <c r="T22" s="14">
        <f t="shared" si="4"/>
        <v>0</v>
      </c>
      <c r="U22" s="14">
        <f t="shared" si="4"/>
        <v>0</v>
      </c>
      <c r="V22" s="14">
        <f t="shared" si="4"/>
        <v>0</v>
      </c>
      <c r="W22" s="5"/>
    </row>
    <row r="23" spans="3:23" x14ac:dyDescent="0.7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3:23" x14ac:dyDescent="0.75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3:23" x14ac:dyDescent="0.75">
      <c r="C25">
        <v>2</v>
      </c>
      <c r="D25">
        <v>0</v>
      </c>
      <c r="E25">
        <v>0</v>
      </c>
      <c r="F25">
        <v>0</v>
      </c>
      <c r="G25">
        <v>2</v>
      </c>
      <c r="H25">
        <v>0</v>
      </c>
      <c r="I25">
        <v>5</v>
      </c>
      <c r="J25">
        <v>0</v>
      </c>
    </row>
    <row r="26" spans="3:23" x14ac:dyDescent="0.75">
      <c r="C26">
        <v>0</v>
      </c>
      <c r="D26">
        <v>0</v>
      </c>
      <c r="E26">
        <v>0</v>
      </c>
      <c r="F26">
        <v>4</v>
      </c>
      <c r="G26">
        <v>0</v>
      </c>
      <c r="H26">
        <v>1</v>
      </c>
      <c r="I26">
        <v>0</v>
      </c>
      <c r="J26">
        <v>0</v>
      </c>
    </row>
    <row r="27" spans="3:23" x14ac:dyDescent="0.75">
      <c r="C27">
        <v>0</v>
      </c>
      <c r="D27">
        <v>0</v>
      </c>
      <c r="E27">
        <v>0</v>
      </c>
      <c r="F27">
        <v>0</v>
      </c>
      <c r="G27">
        <v>3</v>
      </c>
      <c r="H27">
        <v>0</v>
      </c>
      <c r="I27">
        <v>0</v>
      </c>
      <c r="J27">
        <v>0</v>
      </c>
    </row>
    <row r="28" spans="3:23" x14ac:dyDescent="0.75">
      <c r="C28">
        <v>12</v>
      </c>
      <c r="D28">
        <v>0</v>
      </c>
      <c r="E28">
        <v>0</v>
      </c>
      <c r="F28">
        <v>10</v>
      </c>
      <c r="G28">
        <v>0</v>
      </c>
      <c r="H28">
        <v>0</v>
      </c>
      <c r="I28">
        <v>0</v>
      </c>
      <c r="J28">
        <v>0</v>
      </c>
    </row>
    <row r="29" spans="3:23" x14ac:dyDescent="0.75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1" spans="3:23" x14ac:dyDescent="0.75"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3</v>
      </c>
    </row>
    <row r="32" spans="3:23" x14ac:dyDescent="0.75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3:10" x14ac:dyDescent="0.75">
      <c r="C33">
        <v>0</v>
      </c>
      <c r="D33">
        <v>0</v>
      </c>
      <c r="E33">
        <v>0</v>
      </c>
      <c r="F33">
        <v>0</v>
      </c>
      <c r="G33">
        <v>7</v>
      </c>
      <c r="H33">
        <v>0</v>
      </c>
      <c r="I33">
        <v>0</v>
      </c>
      <c r="J33">
        <v>0</v>
      </c>
    </row>
    <row r="34" spans="3:10" x14ac:dyDescent="0.75"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2</v>
      </c>
      <c r="J34">
        <v>0</v>
      </c>
    </row>
    <row r="35" spans="3:10" x14ac:dyDescent="0.75">
      <c r="C35">
        <v>0</v>
      </c>
      <c r="D35">
        <v>0</v>
      </c>
      <c r="E35">
        <v>0</v>
      </c>
      <c r="F35">
        <v>0</v>
      </c>
      <c r="G35">
        <v>0</v>
      </c>
      <c r="H35">
        <v>15</v>
      </c>
      <c r="I35">
        <v>0</v>
      </c>
      <c r="J35">
        <v>0</v>
      </c>
    </row>
    <row r="36" spans="3:10" x14ac:dyDescent="0.75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</row>
    <row r="37" spans="3:10" x14ac:dyDescent="0.75">
      <c r="C37">
        <v>6</v>
      </c>
      <c r="D37">
        <v>0</v>
      </c>
      <c r="E37">
        <v>0</v>
      </c>
      <c r="F37">
        <v>6</v>
      </c>
      <c r="G37">
        <v>0</v>
      </c>
      <c r="H37">
        <v>7</v>
      </c>
      <c r="I37">
        <v>0</v>
      </c>
      <c r="J37">
        <v>0</v>
      </c>
    </row>
    <row r="38" spans="3:10" x14ac:dyDescent="0.75"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</row>
    <row r="40" spans="3:10" x14ac:dyDescent="0.75">
      <c r="C40">
        <v>0</v>
      </c>
      <c r="D40">
        <v>0</v>
      </c>
      <c r="E40">
        <v>0</v>
      </c>
      <c r="F40">
        <v>0</v>
      </c>
      <c r="G40">
        <v>4</v>
      </c>
      <c r="H40">
        <v>3</v>
      </c>
      <c r="I40">
        <v>20</v>
      </c>
      <c r="J40">
        <v>0</v>
      </c>
    </row>
    <row r="41" spans="3:10" x14ac:dyDescent="0.7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3:10" x14ac:dyDescent="0.75"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3:10" x14ac:dyDescent="0.75">
      <c r="C43">
        <v>2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7</v>
      </c>
    </row>
    <row r="44" spans="3:10" x14ac:dyDescent="0.75">
      <c r="C44">
        <v>0</v>
      </c>
      <c r="D44">
        <v>0</v>
      </c>
      <c r="E44">
        <v>4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3:10" x14ac:dyDescent="0.75">
      <c r="C45">
        <v>0</v>
      </c>
      <c r="D45">
        <v>0</v>
      </c>
      <c r="E45">
        <v>0</v>
      </c>
      <c r="F45">
        <v>0</v>
      </c>
      <c r="G45">
        <v>31</v>
      </c>
      <c r="H45">
        <v>0</v>
      </c>
      <c r="I45">
        <v>3</v>
      </c>
      <c r="J45">
        <v>0</v>
      </c>
    </row>
    <row r="46" spans="3:10" x14ac:dyDescent="0.75">
      <c r="C46">
        <v>0</v>
      </c>
      <c r="D46">
        <v>0</v>
      </c>
      <c r="E46">
        <v>0</v>
      </c>
      <c r="F46">
        <v>8</v>
      </c>
      <c r="G46">
        <v>0</v>
      </c>
      <c r="H46">
        <v>0</v>
      </c>
      <c r="I46">
        <v>0</v>
      </c>
      <c r="J46">
        <v>0</v>
      </c>
    </row>
    <row r="47" spans="3:10" x14ac:dyDescent="0.7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9" spans="3:10" x14ac:dyDescent="0.75">
      <c r="C49">
        <v>0</v>
      </c>
      <c r="D49">
        <v>0</v>
      </c>
      <c r="E49">
        <v>0</v>
      </c>
      <c r="F49">
        <v>0</v>
      </c>
      <c r="G49">
        <v>1</v>
      </c>
      <c r="H49">
        <v>4</v>
      </c>
      <c r="I49">
        <v>0</v>
      </c>
      <c r="J49">
        <v>0</v>
      </c>
    </row>
    <row r="50" spans="3:10" x14ac:dyDescent="0.75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 x14ac:dyDescent="0.75">
      <c r="C51">
        <v>0</v>
      </c>
      <c r="D51">
        <v>0</v>
      </c>
      <c r="E51">
        <v>0</v>
      </c>
      <c r="F51">
        <v>0</v>
      </c>
      <c r="G51">
        <v>3</v>
      </c>
      <c r="H51">
        <v>0</v>
      </c>
      <c r="I51">
        <v>0</v>
      </c>
      <c r="J51">
        <v>0</v>
      </c>
    </row>
    <row r="52" spans="3:10" x14ac:dyDescent="0.75"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4</v>
      </c>
      <c r="J52">
        <v>2</v>
      </c>
    </row>
    <row r="53" spans="3:10" x14ac:dyDescent="0.75">
      <c r="C53">
        <v>1</v>
      </c>
      <c r="D53">
        <v>0</v>
      </c>
      <c r="E53">
        <v>3</v>
      </c>
      <c r="F53">
        <v>1</v>
      </c>
      <c r="G53">
        <v>0</v>
      </c>
      <c r="H53">
        <v>0</v>
      </c>
      <c r="I53">
        <v>3</v>
      </c>
      <c r="J53">
        <v>0</v>
      </c>
    </row>
    <row r="54" spans="3:10" x14ac:dyDescent="0.75">
      <c r="C54">
        <v>0</v>
      </c>
      <c r="D54">
        <v>0</v>
      </c>
      <c r="E54">
        <v>0</v>
      </c>
      <c r="F54">
        <v>2</v>
      </c>
      <c r="G54">
        <v>7</v>
      </c>
      <c r="H54">
        <v>0</v>
      </c>
      <c r="I54">
        <v>2</v>
      </c>
      <c r="J54">
        <v>0</v>
      </c>
    </row>
    <row r="55" spans="3:10" x14ac:dyDescent="0.75">
      <c r="C55">
        <v>14</v>
      </c>
      <c r="D55">
        <v>0</v>
      </c>
      <c r="E55">
        <v>0</v>
      </c>
      <c r="F55">
        <v>14</v>
      </c>
      <c r="G55">
        <v>0</v>
      </c>
      <c r="H55">
        <v>0</v>
      </c>
      <c r="I55">
        <v>0</v>
      </c>
      <c r="J55">
        <v>0</v>
      </c>
    </row>
    <row r="56" spans="3:10" x14ac:dyDescent="0.7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</sheetData>
  <mergeCells count="3">
    <mergeCell ref="O13:V13"/>
    <mergeCell ref="L15:L22"/>
    <mergeCell ref="N12:V1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9"/>
  <sheetViews>
    <sheetView zoomScaleNormal="100" workbookViewId="0">
      <selection activeCell="F7" sqref="F7"/>
    </sheetView>
  </sheetViews>
  <sheetFormatPr defaultRowHeight="14.75" x14ac:dyDescent="0.75"/>
  <sheetData>
    <row r="1" spans="1:3" x14ac:dyDescent="0.75">
      <c r="A1">
        <v>1</v>
      </c>
      <c r="B1">
        <v>1</v>
      </c>
      <c r="C1">
        <v>0.75</v>
      </c>
    </row>
    <row r="2" spans="1:3" x14ac:dyDescent="0.75">
      <c r="A2">
        <v>0.97435897435897401</v>
      </c>
      <c r="B2">
        <v>0.9</v>
      </c>
      <c r="C2">
        <v>1</v>
      </c>
    </row>
    <row r="3" spans="1:3" x14ac:dyDescent="0.75">
      <c r="A3">
        <v>0.95348837209302295</v>
      </c>
      <c r="B3">
        <v>0.86324786324786296</v>
      </c>
      <c r="C3">
        <v>0.84615384615384603</v>
      </c>
    </row>
    <row r="4" spans="1:3" x14ac:dyDescent="0.75">
      <c r="A4">
        <v>0.84615384615384603</v>
      </c>
      <c r="B4">
        <v>0.76666666666666605</v>
      </c>
      <c r="C4">
        <v>0.95652173913043403</v>
      </c>
    </row>
    <row r="5" spans="1:3" x14ac:dyDescent="0.75">
      <c r="A5">
        <v>0.84</v>
      </c>
      <c r="B5">
        <v>0.76190476190476097</v>
      </c>
      <c r="C5">
        <v>0.8</v>
      </c>
    </row>
    <row r="6" spans="1:3" x14ac:dyDescent="0.75">
      <c r="A6">
        <v>0.91891891891891897</v>
      </c>
      <c r="B6">
        <v>0.90476190476190399</v>
      </c>
      <c r="C6">
        <v>1</v>
      </c>
    </row>
    <row r="7" spans="1:3" x14ac:dyDescent="0.75">
      <c r="A7">
        <v>1</v>
      </c>
      <c r="B7">
        <v>1</v>
      </c>
      <c r="C7">
        <v>0.88235294117647001</v>
      </c>
    </row>
    <row r="8" spans="1:3" x14ac:dyDescent="0.75">
      <c r="A8" t="s">
        <v>18</v>
      </c>
      <c r="B8" t="s">
        <v>18</v>
      </c>
      <c r="C8" t="s">
        <v>18</v>
      </c>
    </row>
    <row r="9" spans="1:3" x14ac:dyDescent="0.75">
      <c r="A9">
        <v>0.93522267206477705</v>
      </c>
      <c r="B9">
        <v>0.86363636363636298</v>
      </c>
      <c r="C9">
        <v>0.88846153846153797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3449-A6F7-4966-AD21-4745FD9DDADE}">
  <sheetPr codeName="Sheet6"/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R54"/>
  <sheetViews>
    <sheetView topLeftCell="B36" zoomScale="80" zoomScaleNormal="80" workbookViewId="0">
      <selection activeCell="B50" sqref="B50"/>
    </sheetView>
  </sheetViews>
  <sheetFormatPr defaultRowHeight="14.75" x14ac:dyDescent="0.75"/>
  <cols>
    <col min="1" max="4" width="20.86328125" customWidth="1"/>
    <col min="15" max="15" width="9.1796875" bestFit="1" customWidth="1"/>
    <col min="17" max="17" width="14.36328125" bestFit="1" customWidth="1"/>
    <col min="18" max="18" width="15.5" bestFit="1" customWidth="1"/>
  </cols>
  <sheetData>
    <row r="1" spans="1:18" ht="15.5" thickBot="1" x14ac:dyDescent="0.9">
      <c r="A1" s="4" t="s">
        <v>36</v>
      </c>
      <c r="B1" s="4" t="s">
        <v>37</v>
      </c>
      <c r="C1" s="4" t="s">
        <v>38</v>
      </c>
      <c r="D1" s="4" t="s">
        <v>39</v>
      </c>
      <c r="E1" s="35" t="s">
        <v>40</v>
      </c>
      <c r="I1" t="s">
        <v>67</v>
      </c>
      <c r="J1" s="40" t="s">
        <v>68</v>
      </c>
      <c r="L1" t="s">
        <v>76</v>
      </c>
      <c r="M1" t="s">
        <v>75</v>
      </c>
    </row>
    <row r="2" spans="1:18" x14ac:dyDescent="0.75">
      <c r="H2" t="s">
        <v>30</v>
      </c>
      <c r="I2" s="42">
        <v>0.8034307320609011</v>
      </c>
      <c r="J2" s="43">
        <f>AVERAGE(J3:J10)</f>
        <v>0.74387500000000006</v>
      </c>
      <c r="K2" t="s">
        <v>30</v>
      </c>
      <c r="L2" s="41">
        <v>0.86209150326797346</v>
      </c>
      <c r="M2" s="42">
        <v>0.8034307320609011</v>
      </c>
      <c r="P2" t="s">
        <v>79</v>
      </c>
      <c r="Q2" t="s">
        <v>80</v>
      </c>
      <c r="R2" t="s">
        <v>81</v>
      </c>
    </row>
    <row r="3" spans="1:18" x14ac:dyDescent="0.75">
      <c r="H3" t="s">
        <v>5</v>
      </c>
      <c r="I3" s="42">
        <v>0.8305631133323983</v>
      </c>
      <c r="J3" s="43">
        <v>0.80740000000000001</v>
      </c>
      <c r="K3" t="s">
        <v>5</v>
      </c>
      <c r="L3" s="41">
        <v>0.94902189402772352</v>
      </c>
      <c r="M3" s="42">
        <v>0.8305631133323983</v>
      </c>
      <c r="P3">
        <v>0.01</v>
      </c>
      <c r="Q3" s="41">
        <v>0.80340253778041304</v>
      </c>
      <c r="R3" s="41">
        <v>0.889171382376718</v>
      </c>
    </row>
    <row r="4" spans="1:18" x14ac:dyDescent="0.75">
      <c r="H4" t="s">
        <v>7</v>
      </c>
      <c r="I4" s="42"/>
      <c r="J4" s="43">
        <v>0.60460000000000003</v>
      </c>
      <c r="K4" t="s">
        <v>8</v>
      </c>
      <c r="L4" s="41">
        <v>0.86419316843345051</v>
      </c>
      <c r="M4" s="42">
        <v>0.97254040077569481</v>
      </c>
      <c r="P4">
        <v>0.1</v>
      </c>
      <c r="Q4" s="41">
        <v>0.88403322867608536</v>
      </c>
      <c r="R4" s="41">
        <v>0.89405012126111527</v>
      </c>
    </row>
    <row r="5" spans="1:18" x14ac:dyDescent="0.75">
      <c r="H5" t="s">
        <v>8</v>
      </c>
      <c r="I5" s="42">
        <v>0.97254040077569481</v>
      </c>
      <c r="J5" s="43">
        <v>0.96850000000000003</v>
      </c>
      <c r="K5" t="s">
        <v>9</v>
      </c>
      <c r="L5" s="41">
        <v>0.83487038883349896</v>
      </c>
      <c r="M5" s="42">
        <v>0.81823914535771303</v>
      </c>
      <c r="P5">
        <v>0.5</v>
      </c>
      <c r="Q5" s="41">
        <v>0.85476141793967864</v>
      </c>
      <c r="R5" s="41">
        <v>0.89841013203988107</v>
      </c>
    </row>
    <row r="6" spans="1:18" x14ac:dyDescent="0.75">
      <c r="H6" t="s">
        <v>9</v>
      </c>
      <c r="I6" s="42">
        <v>0.81823914535771303</v>
      </c>
      <c r="J6" s="43">
        <v>0.60760000000000003</v>
      </c>
      <c r="K6" t="s">
        <v>10</v>
      </c>
      <c r="L6" s="41">
        <v>0.81860338243316899</v>
      </c>
      <c r="M6" s="42">
        <v>0.67900560784732</v>
      </c>
      <c r="P6">
        <v>1</v>
      </c>
      <c r="Q6" s="41">
        <v>0.80096898097980063</v>
      </c>
      <c r="R6" s="41">
        <v>0.81729991915925604</v>
      </c>
    </row>
    <row r="7" spans="1:18" x14ac:dyDescent="0.75">
      <c r="H7" t="s">
        <v>10</v>
      </c>
      <c r="I7" s="42">
        <v>0.67900560784732</v>
      </c>
      <c r="J7" s="43">
        <v>0.67390000000000005</v>
      </c>
      <c r="K7" t="s">
        <v>64</v>
      </c>
      <c r="L7" s="41">
        <v>0.80187121629058855</v>
      </c>
      <c r="M7" s="42">
        <v>0.61121233673865216</v>
      </c>
      <c r="P7">
        <v>3</v>
      </c>
      <c r="Q7" s="41">
        <v>0.80413678357195961</v>
      </c>
      <c r="R7" s="41">
        <v>0.80706009161950909</v>
      </c>
    </row>
    <row r="8" spans="1:18" x14ac:dyDescent="0.75">
      <c r="H8" t="s">
        <v>64</v>
      </c>
      <c r="I8" s="42">
        <v>0.61121233673865216</v>
      </c>
      <c r="J8" s="43">
        <v>0.63959999999999995</v>
      </c>
      <c r="K8" t="s">
        <v>65</v>
      </c>
      <c r="L8" s="41">
        <v>0.93570451436388447</v>
      </c>
      <c r="M8" s="42">
        <v>0.77595240576618751</v>
      </c>
    </row>
    <row r="9" spans="1:18" x14ac:dyDescent="0.75">
      <c r="H9" t="s">
        <v>65</v>
      </c>
      <c r="I9" s="42">
        <v>0.77595240576618751</v>
      </c>
      <c r="J9" s="43">
        <v>0.73699999999999999</v>
      </c>
      <c r="K9" t="s">
        <v>13</v>
      </c>
      <c r="L9" s="41">
        <v>0.86500572751325855</v>
      </c>
      <c r="M9" s="42">
        <v>0.93650211460834132</v>
      </c>
    </row>
    <row r="10" spans="1:18" x14ac:dyDescent="0.75">
      <c r="H10" t="s">
        <v>13</v>
      </c>
      <c r="I10" s="42">
        <v>0.93650211460834132</v>
      </c>
      <c r="J10" s="43">
        <v>0.91239999999999999</v>
      </c>
    </row>
    <row r="33" spans="3:18" x14ac:dyDescent="0.75">
      <c r="Q33" t="s">
        <v>82</v>
      </c>
      <c r="R33" t="s">
        <v>75</v>
      </c>
    </row>
    <row r="34" spans="3:18" x14ac:dyDescent="0.75">
      <c r="O34" s="44">
        <v>0.97247706422018299</v>
      </c>
      <c r="P34" t="s">
        <v>80</v>
      </c>
      <c r="Q34" s="41">
        <f>AVERAGE(O34:O39)</f>
        <v>0.97677110206709405</v>
      </c>
      <c r="R34" s="41">
        <v>0.88</v>
      </c>
    </row>
    <row r="35" spans="3:18" x14ac:dyDescent="0.75">
      <c r="O35" s="44">
        <v>0.96190476190476104</v>
      </c>
    </row>
    <row r="36" spans="3:18" x14ac:dyDescent="0.75">
      <c r="O36" s="44">
        <v>0.96</v>
      </c>
    </row>
    <row r="37" spans="3:18" x14ac:dyDescent="0.75">
      <c r="O37" s="44">
        <v>0.98947368421052595</v>
      </c>
    </row>
    <row r="38" spans="3:18" x14ac:dyDescent="0.75">
      <c r="O38" s="44">
        <v>1</v>
      </c>
    </row>
    <row r="39" spans="3:18" x14ac:dyDescent="0.75">
      <c r="O39" s="44"/>
    </row>
    <row r="42" spans="3:18" x14ac:dyDescent="0.75">
      <c r="C42" t="s">
        <v>73</v>
      </c>
      <c r="D42" t="s">
        <v>74</v>
      </c>
    </row>
    <row r="43" spans="3:18" x14ac:dyDescent="0.75">
      <c r="C43" t="s">
        <v>71</v>
      </c>
      <c r="D43" s="41">
        <v>0.8034307320609011</v>
      </c>
    </row>
    <row r="44" spans="3:18" x14ac:dyDescent="0.75">
      <c r="C44" t="s">
        <v>70</v>
      </c>
      <c r="D44" s="41">
        <v>0.85878488503009542</v>
      </c>
    </row>
    <row r="45" spans="3:18" x14ac:dyDescent="0.75">
      <c r="C45" t="s">
        <v>69</v>
      </c>
      <c r="D45" s="41">
        <v>0.89245781363141852</v>
      </c>
    </row>
    <row r="46" spans="3:18" x14ac:dyDescent="0.75">
      <c r="C46" t="s">
        <v>72</v>
      </c>
      <c r="D46" s="41">
        <v>0.85495060972262982</v>
      </c>
    </row>
    <row r="49" spans="2:17" x14ac:dyDescent="0.75">
      <c r="B49" t="s">
        <v>83</v>
      </c>
    </row>
    <row r="50" spans="2:17" x14ac:dyDescent="0.75">
      <c r="Q50">
        <f>(94+82+89)/3</f>
        <v>88.333333333333329</v>
      </c>
    </row>
    <row r="51" spans="2:17" x14ac:dyDescent="0.75">
      <c r="Q51">
        <f>102</f>
        <v>102</v>
      </c>
    </row>
    <row r="52" spans="2:17" x14ac:dyDescent="0.75">
      <c r="Q52">
        <v>73.666666666666671</v>
      </c>
    </row>
    <row r="54" spans="2:17" x14ac:dyDescent="0.75">
      <c r="Q54">
        <f>(Q50*2+Q51*3+Q52*2)/700</f>
        <v>0.9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51D4-5F6D-412B-9CA9-62F833B73B66}">
  <sheetPr codeName="Sheet8"/>
  <dimension ref="A1:G13"/>
  <sheetViews>
    <sheetView workbookViewId="0">
      <selection activeCell="J4" sqref="J4"/>
    </sheetView>
  </sheetViews>
  <sheetFormatPr defaultRowHeight="14.75" x14ac:dyDescent="0.75"/>
  <cols>
    <col min="1" max="1" width="19.2265625" customWidth="1"/>
  </cols>
  <sheetData>
    <row r="1" spans="1:7" x14ac:dyDescent="0.75">
      <c r="A1" t="s">
        <v>84</v>
      </c>
    </row>
    <row r="3" spans="1:7" x14ac:dyDescent="0.75">
      <c r="C3">
        <v>1</v>
      </c>
      <c r="D3">
        <v>2</v>
      </c>
      <c r="E3">
        <v>3</v>
      </c>
      <c r="F3">
        <v>4</v>
      </c>
      <c r="G3">
        <v>5</v>
      </c>
    </row>
    <row r="4" spans="1:7" x14ac:dyDescent="0.75">
      <c r="B4">
        <v>1</v>
      </c>
    </row>
    <row r="5" spans="1:7" x14ac:dyDescent="0.75">
      <c r="B5">
        <v>2</v>
      </c>
    </row>
    <row r="6" spans="1:7" x14ac:dyDescent="0.75">
      <c r="B6">
        <v>3</v>
      </c>
    </row>
    <row r="7" spans="1:7" x14ac:dyDescent="0.75">
      <c r="B7">
        <v>4</v>
      </c>
    </row>
    <row r="8" spans="1:7" x14ac:dyDescent="0.75">
      <c r="B8">
        <v>5</v>
      </c>
    </row>
    <row r="9" spans="1:7" x14ac:dyDescent="0.75">
      <c r="B9">
        <v>6</v>
      </c>
    </row>
    <row r="10" spans="1:7" x14ac:dyDescent="0.75">
      <c r="B10">
        <v>7</v>
      </c>
    </row>
    <row r="11" spans="1:7" x14ac:dyDescent="0.75">
      <c r="B11">
        <v>8</v>
      </c>
    </row>
    <row r="12" spans="1:7" x14ac:dyDescent="0.75">
      <c r="B12">
        <v>9</v>
      </c>
    </row>
    <row r="13" spans="1:7" x14ac:dyDescent="0.75">
      <c r="B13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D188"/>
  <sheetViews>
    <sheetView topLeftCell="C10" workbookViewId="0">
      <selection activeCell="A132" sqref="A132"/>
    </sheetView>
  </sheetViews>
  <sheetFormatPr defaultRowHeight="14.75" x14ac:dyDescent="0.75"/>
  <sheetData>
    <row r="1" spans="1:2" x14ac:dyDescent="0.75">
      <c r="A1" t="s">
        <v>55</v>
      </c>
      <c r="B1">
        <v>20</v>
      </c>
    </row>
    <row r="2" spans="1:2" x14ac:dyDescent="0.75">
      <c r="A2" t="s">
        <v>55</v>
      </c>
      <c r="B2">
        <v>20</v>
      </c>
    </row>
    <row r="3" spans="1:2" x14ac:dyDescent="0.75">
      <c r="A3" t="s">
        <v>55</v>
      </c>
      <c r="B3">
        <v>19</v>
      </c>
    </row>
    <row r="4" spans="1:2" x14ac:dyDescent="0.75">
      <c r="A4" t="s">
        <v>55</v>
      </c>
      <c r="B4">
        <v>18.05</v>
      </c>
    </row>
    <row r="5" spans="1:2" x14ac:dyDescent="0.75">
      <c r="A5" t="s">
        <v>55</v>
      </c>
      <c r="B5">
        <v>17.147500000000001</v>
      </c>
    </row>
    <row r="6" spans="1:2" x14ac:dyDescent="0.75">
      <c r="A6" t="s">
        <v>55</v>
      </c>
      <c r="B6">
        <v>16.290125</v>
      </c>
    </row>
    <row r="7" spans="1:2" x14ac:dyDescent="0.75">
      <c r="A7" t="s">
        <v>55</v>
      </c>
      <c r="B7">
        <v>15.475618749999899</v>
      </c>
    </row>
    <row r="8" spans="1:2" x14ac:dyDescent="0.75">
      <c r="A8" t="s">
        <v>55</v>
      </c>
      <c r="B8">
        <v>14.7018378124999</v>
      </c>
    </row>
    <row r="9" spans="1:2" x14ac:dyDescent="0.75">
      <c r="A9" t="s">
        <v>55</v>
      </c>
      <c r="B9">
        <v>13.966745921874899</v>
      </c>
    </row>
    <row r="10" spans="1:2" x14ac:dyDescent="0.75">
      <c r="A10" t="s">
        <v>55</v>
      </c>
      <c r="B10">
        <v>13.2684086257812</v>
      </c>
    </row>
    <row r="11" spans="1:2" x14ac:dyDescent="0.75">
      <c r="A11" t="s">
        <v>55</v>
      </c>
      <c r="B11">
        <v>12.604988194492099</v>
      </c>
    </row>
    <row r="12" spans="1:2" x14ac:dyDescent="0.75">
      <c r="A12" t="s">
        <v>55</v>
      </c>
      <c r="B12">
        <v>11.974738784767499</v>
      </c>
    </row>
    <row r="13" spans="1:2" x14ac:dyDescent="0.75">
      <c r="A13" t="s">
        <v>55</v>
      </c>
      <c r="B13">
        <v>11.3760018455291</v>
      </c>
    </row>
    <row r="14" spans="1:2" x14ac:dyDescent="0.75">
      <c r="A14" t="s">
        <v>55</v>
      </c>
      <c r="B14">
        <v>10.8072017532527</v>
      </c>
    </row>
    <row r="15" spans="1:2" x14ac:dyDescent="0.75">
      <c r="A15" t="s">
        <v>55</v>
      </c>
      <c r="B15">
        <v>10.26684166559</v>
      </c>
    </row>
    <row r="16" spans="1:2" x14ac:dyDescent="0.75">
      <c r="A16" t="s">
        <v>55</v>
      </c>
      <c r="B16">
        <v>9.7534995823105906</v>
      </c>
    </row>
    <row r="17" spans="1:2" x14ac:dyDescent="0.75">
      <c r="A17" t="s">
        <v>55</v>
      </c>
      <c r="B17">
        <v>9.2658246031950604</v>
      </c>
    </row>
    <row r="18" spans="1:2" x14ac:dyDescent="0.75">
      <c r="A18" t="s">
        <v>55</v>
      </c>
      <c r="B18">
        <v>8.8025333730353008</v>
      </c>
    </row>
    <row r="19" spans="1:2" x14ac:dyDescent="0.75">
      <c r="A19" t="s">
        <v>55</v>
      </c>
      <c r="B19">
        <v>20</v>
      </c>
    </row>
    <row r="20" spans="1:2" x14ac:dyDescent="0.75">
      <c r="A20" t="s">
        <v>55</v>
      </c>
      <c r="B20">
        <v>19</v>
      </c>
    </row>
    <row r="21" spans="1:2" x14ac:dyDescent="0.75">
      <c r="A21" t="s">
        <v>55</v>
      </c>
      <c r="B21">
        <v>18.05</v>
      </c>
    </row>
    <row r="22" spans="1:2" x14ac:dyDescent="0.75">
      <c r="A22" t="s">
        <v>55</v>
      </c>
      <c r="B22">
        <v>17.147500000000001</v>
      </c>
    </row>
    <row r="23" spans="1:2" x14ac:dyDescent="0.75">
      <c r="A23" t="s">
        <v>55</v>
      </c>
      <c r="B23">
        <v>16.290125</v>
      </c>
    </row>
    <row r="24" spans="1:2" x14ac:dyDescent="0.75">
      <c r="A24" t="s">
        <v>55</v>
      </c>
      <c r="B24">
        <v>15.475618749999899</v>
      </c>
    </row>
    <row r="25" spans="1:2" x14ac:dyDescent="0.75">
      <c r="A25" t="s">
        <v>55</v>
      </c>
      <c r="B25">
        <v>14.7018378124999</v>
      </c>
    </row>
    <row r="26" spans="1:2" x14ac:dyDescent="0.75">
      <c r="A26" t="s">
        <v>55</v>
      </c>
      <c r="B26">
        <v>13.966745921874899</v>
      </c>
    </row>
    <row r="27" spans="1:2" x14ac:dyDescent="0.75">
      <c r="A27" t="s">
        <v>55</v>
      </c>
      <c r="B27">
        <v>13.2684086257812</v>
      </c>
    </row>
    <row r="28" spans="1:2" x14ac:dyDescent="0.75">
      <c r="A28" t="s">
        <v>55</v>
      </c>
      <c r="B28">
        <v>12.604988194492099</v>
      </c>
    </row>
    <row r="29" spans="1:2" x14ac:dyDescent="0.75">
      <c r="A29" t="s">
        <v>55</v>
      </c>
      <c r="B29">
        <v>20</v>
      </c>
    </row>
    <row r="30" spans="1:2" x14ac:dyDescent="0.75">
      <c r="A30" t="s">
        <v>55</v>
      </c>
      <c r="B30">
        <v>19</v>
      </c>
    </row>
    <row r="31" spans="1:2" x14ac:dyDescent="0.75">
      <c r="A31" t="s">
        <v>55</v>
      </c>
      <c r="B31">
        <v>18.05</v>
      </c>
    </row>
    <row r="32" spans="1:2" x14ac:dyDescent="0.75">
      <c r="A32" t="s">
        <v>55</v>
      </c>
      <c r="B32">
        <v>17.147500000000001</v>
      </c>
    </row>
    <row r="33" spans="1:2" x14ac:dyDescent="0.75">
      <c r="A33" t="s">
        <v>55</v>
      </c>
      <c r="B33">
        <v>16.290125</v>
      </c>
    </row>
    <row r="34" spans="1:2" x14ac:dyDescent="0.75">
      <c r="A34" t="s">
        <v>55</v>
      </c>
      <c r="B34">
        <v>15.475618749999899</v>
      </c>
    </row>
    <row r="35" spans="1:2" x14ac:dyDescent="0.75">
      <c r="A35" t="s">
        <v>55</v>
      </c>
      <c r="B35">
        <v>14.7018378124999</v>
      </c>
    </row>
    <row r="36" spans="1:2" x14ac:dyDescent="0.75">
      <c r="A36" t="s">
        <v>55</v>
      </c>
      <c r="B36">
        <v>13.966745921874899</v>
      </c>
    </row>
    <row r="37" spans="1:2" x14ac:dyDescent="0.75">
      <c r="A37" t="s">
        <v>55</v>
      </c>
      <c r="B37">
        <v>13.2684086257812</v>
      </c>
    </row>
    <row r="38" spans="1:2" x14ac:dyDescent="0.75">
      <c r="A38" t="s">
        <v>55</v>
      </c>
      <c r="B38">
        <v>12.604988194492099</v>
      </c>
    </row>
    <row r="39" spans="1:2" x14ac:dyDescent="0.75">
      <c r="A39" t="s">
        <v>55</v>
      </c>
      <c r="B39">
        <v>11.974738784767499</v>
      </c>
    </row>
    <row r="40" spans="1:2" x14ac:dyDescent="0.75">
      <c r="A40" t="s">
        <v>55</v>
      </c>
      <c r="B40">
        <v>20</v>
      </c>
    </row>
    <row r="41" spans="1:2" x14ac:dyDescent="0.75">
      <c r="A41" t="s">
        <v>55</v>
      </c>
      <c r="B41">
        <v>19</v>
      </c>
    </row>
    <row r="42" spans="1:2" x14ac:dyDescent="0.75">
      <c r="A42" t="s">
        <v>55</v>
      </c>
      <c r="B42">
        <v>18.05</v>
      </c>
    </row>
    <row r="43" spans="1:2" x14ac:dyDescent="0.75">
      <c r="A43" t="s">
        <v>55</v>
      </c>
      <c r="B43">
        <v>17.147500000000001</v>
      </c>
    </row>
    <row r="44" spans="1:2" x14ac:dyDescent="0.75">
      <c r="A44" t="s">
        <v>55</v>
      </c>
      <c r="B44">
        <v>16.290125</v>
      </c>
    </row>
    <row r="45" spans="1:2" x14ac:dyDescent="0.75">
      <c r="A45" t="s">
        <v>55</v>
      </c>
      <c r="B45">
        <v>15.475618749999899</v>
      </c>
    </row>
    <row r="46" spans="1:2" x14ac:dyDescent="0.75">
      <c r="A46" t="s">
        <v>55</v>
      </c>
      <c r="B46">
        <v>20</v>
      </c>
    </row>
    <row r="47" spans="1:2" x14ac:dyDescent="0.75">
      <c r="A47" t="s">
        <v>55</v>
      </c>
      <c r="B47">
        <v>19</v>
      </c>
    </row>
    <row r="48" spans="1:2" x14ac:dyDescent="0.75">
      <c r="A48" t="s">
        <v>55</v>
      </c>
      <c r="B48">
        <v>18.05</v>
      </c>
    </row>
    <row r="49" spans="1:3" x14ac:dyDescent="0.75">
      <c r="A49" t="s">
        <v>55</v>
      </c>
      <c r="B49">
        <v>17.147500000000001</v>
      </c>
    </row>
    <row r="50" spans="1:3" x14ac:dyDescent="0.75">
      <c r="A50" t="s">
        <v>55</v>
      </c>
      <c r="B50">
        <v>16.290125</v>
      </c>
    </row>
    <row r="51" spans="1:3" x14ac:dyDescent="0.75">
      <c r="A51" t="s">
        <v>55</v>
      </c>
      <c r="B51">
        <v>15.475618749999899</v>
      </c>
    </row>
    <row r="52" spans="1:3" x14ac:dyDescent="0.75">
      <c r="A52" t="s">
        <v>55</v>
      </c>
      <c r="B52">
        <v>14.7018378124999</v>
      </c>
    </row>
    <row r="53" spans="1:3" x14ac:dyDescent="0.75">
      <c r="A53" t="s">
        <v>55</v>
      </c>
      <c r="B53">
        <v>13.966745921874899</v>
      </c>
    </row>
    <row r="54" spans="1:3" x14ac:dyDescent="0.75">
      <c r="A54" t="s">
        <v>55</v>
      </c>
      <c r="B54">
        <v>13.2684086257812</v>
      </c>
    </row>
    <row r="55" spans="1:3" x14ac:dyDescent="0.75">
      <c r="A55" t="s">
        <v>55</v>
      </c>
      <c r="B55">
        <v>12.604988194492099</v>
      </c>
    </row>
    <row r="56" spans="1:3" x14ac:dyDescent="0.75">
      <c r="A56" t="s">
        <v>55</v>
      </c>
      <c r="B56">
        <v>11.974738784767499</v>
      </c>
    </row>
    <row r="57" spans="1:3" x14ac:dyDescent="0.75">
      <c r="A57" t="s">
        <v>55</v>
      </c>
      <c r="B57">
        <v>11.3760018455291</v>
      </c>
    </row>
    <row r="58" spans="1:3" x14ac:dyDescent="0.75">
      <c r="A58" t="s">
        <v>55</v>
      </c>
      <c r="B58">
        <v>10.8072017532527</v>
      </c>
    </row>
    <row r="59" spans="1:3" x14ac:dyDescent="0.75">
      <c r="A59" t="s">
        <v>55</v>
      </c>
      <c r="B59">
        <v>10.26684166559</v>
      </c>
      <c r="C59" t="s">
        <v>56</v>
      </c>
    </row>
    <row r="60" spans="1:3" x14ac:dyDescent="0.75">
      <c r="A60" t="s">
        <v>55</v>
      </c>
      <c r="B60">
        <v>20</v>
      </c>
      <c r="C60" t="s">
        <v>56</v>
      </c>
    </row>
    <row r="61" spans="1:3" x14ac:dyDescent="0.75">
      <c r="A61" t="s">
        <v>55</v>
      </c>
      <c r="B61">
        <v>19</v>
      </c>
      <c r="C61" t="s">
        <v>56</v>
      </c>
    </row>
    <row r="62" spans="1:3" x14ac:dyDescent="0.75">
      <c r="A62" t="s">
        <v>55</v>
      </c>
      <c r="B62">
        <v>18.05</v>
      </c>
      <c r="C62" t="s">
        <v>56</v>
      </c>
    </row>
    <row r="63" spans="1:3" x14ac:dyDescent="0.75">
      <c r="A63" t="s">
        <v>55</v>
      </c>
      <c r="B63">
        <v>17.147500000000001</v>
      </c>
      <c r="C63" t="s">
        <v>56</v>
      </c>
    </row>
    <row r="64" spans="1:3" x14ac:dyDescent="0.75">
      <c r="A64" t="s">
        <v>55</v>
      </c>
      <c r="B64">
        <v>16.290125</v>
      </c>
      <c r="C64" t="s">
        <v>56</v>
      </c>
    </row>
    <row r="65" spans="1:3" x14ac:dyDescent="0.75">
      <c r="A65" t="s">
        <v>55</v>
      </c>
      <c r="B65">
        <v>15.475618749999899</v>
      </c>
      <c r="C65" t="s">
        <v>56</v>
      </c>
    </row>
    <row r="66" spans="1:3" x14ac:dyDescent="0.75">
      <c r="A66" t="s">
        <v>55</v>
      </c>
      <c r="B66">
        <v>14.7018378124999</v>
      </c>
      <c r="C66" t="s">
        <v>56</v>
      </c>
    </row>
    <row r="67" spans="1:3" x14ac:dyDescent="0.75">
      <c r="A67" t="s">
        <v>55</v>
      </c>
      <c r="B67">
        <v>13.966745921874899</v>
      </c>
      <c r="C67" t="s">
        <v>56</v>
      </c>
    </row>
    <row r="68" spans="1:3" x14ac:dyDescent="0.75">
      <c r="A68" t="s">
        <v>55</v>
      </c>
      <c r="B68">
        <v>13.2684086257812</v>
      </c>
      <c r="C68" t="s">
        <v>56</v>
      </c>
    </row>
    <row r="69" spans="1:3" x14ac:dyDescent="0.75">
      <c r="A69" t="s">
        <v>55</v>
      </c>
      <c r="B69">
        <v>12.604988194492099</v>
      </c>
      <c r="C69" t="s">
        <v>56</v>
      </c>
    </row>
    <row r="70" spans="1:3" x14ac:dyDescent="0.75">
      <c r="A70" t="s">
        <v>55</v>
      </c>
      <c r="B70">
        <v>11.974738784767499</v>
      </c>
      <c r="C70" t="s">
        <v>56</v>
      </c>
    </row>
    <row r="71" spans="1:3" x14ac:dyDescent="0.75">
      <c r="A71" t="s">
        <v>55</v>
      </c>
      <c r="B71">
        <v>11.3760018455291</v>
      </c>
      <c r="C71" t="s">
        <v>56</v>
      </c>
    </row>
    <row r="72" spans="1:3" x14ac:dyDescent="0.75">
      <c r="A72" t="s">
        <v>55</v>
      </c>
      <c r="B72">
        <v>10.8072017532527</v>
      </c>
      <c r="C72" t="s">
        <v>56</v>
      </c>
    </row>
    <row r="73" spans="1:3" x14ac:dyDescent="0.75">
      <c r="A73" t="s">
        <v>55</v>
      </c>
      <c r="B73">
        <v>10.26684166559</v>
      </c>
      <c r="C73" t="s">
        <v>56</v>
      </c>
    </row>
    <row r="74" spans="1:3" x14ac:dyDescent="0.75">
      <c r="A74" t="s">
        <v>55</v>
      </c>
      <c r="B74">
        <v>9.7534995823105906</v>
      </c>
      <c r="C74" t="s">
        <v>57</v>
      </c>
    </row>
    <row r="75" spans="1:3" x14ac:dyDescent="0.75">
      <c r="A75" t="s">
        <v>55</v>
      </c>
      <c r="B75">
        <v>20</v>
      </c>
      <c r="C75" t="s">
        <v>57</v>
      </c>
    </row>
    <row r="76" spans="1:3" x14ac:dyDescent="0.75">
      <c r="A76" t="s">
        <v>55</v>
      </c>
      <c r="B76">
        <v>19</v>
      </c>
      <c r="C76" t="s">
        <v>57</v>
      </c>
    </row>
    <row r="77" spans="1:3" x14ac:dyDescent="0.75">
      <c r="A77" t="s">
        <v>55</v>
      </c>
      <c r="B77">
        <v>18.05</v>
      </c>
      <c r="C77" t="s">
        <v>57</v>
      </c>
    </row>
    <row r="78" spans="1:3" x14ac:dyDescent="0.75">
      <c r="A78" t="s">
        <v>55</v>
      </c>
      <c r="B78">
        <v>17.147500000000001</v>
      </c>
      <c r="C78" t="s">
        <v>57</v>
      </c>
    </row>
    <row r="79" spans="1:3" x14ac:dyDescent="0.75">
      <c r="A79" t="s">
        <v>55</v>
      </c>
      <c r="B79">
        <v>16.290125</v>
      </c>
      <c r="C79" t="s">
        <v>57</v>
      </c>
    </row>
    <row r="80" spans="1:3" x14ac:dyDescent="0.75">
      <c r="A80" t="s">
        <v>55</v>
      </c>
      <c r="B80">
        <v>15.475618749999899</v>
      </c>
      <c r="C80" t="s">
        <v>57</v>
      </c>
    </row>
    <row r="81" spans="1:3" x14ac:dyDescent="0.75">
      <c r="A81" t="s">
        <v>55</v>
      </c>
      <c r="B81">
        <v>14.7018378124999</v>
      </c>
      <c r="C81" t="s">
        <v>57</v>
      </c>
    </row>
    <row r="82" spans="1:3" x14ac:dyDescent="0.75">
      <c r="A82" t="s">
        <v>55</v>
      </c>
      <c r="B82">
        <v>13.966745921874899</v>
      </c>
    </row>
    <row r="83" spans="1:3" x14ac:dyDescent="0.75">
      <c r="A83" t="s">
        <v>55</v>
      </c>
      <c r="B83">
        <v>20</v>
      </c>
    </row>
    <row r="84" spans="1:3" x14ac:dyDescent="0.75">
      <c r="A84" t="s">
        <v>55</v>
      </c>
      <c r="B84">
        <v>19</v>
      </c>
    </row>
    <row r="85" spans="1:3" x14ac:dyDescent="0.75">
      <c r="A85" t="s">
        <v>55</v>
      </c>
      <c r="B85">
        <v>18.05</v>
      </c>
    </row>
    <row r="86" spans="1:3" x14ac:dyDescent="0.75">
      <c r="A86" t="s">
        <v>55</v>
      </c>
      <c r="B86">
        <v>17.147500000000001</v>
      </c>
    </row>
    <row r="87" spans="1:3" x14ac:dyDescent="0.75">
      <c r="A87" t="s">
        <v>55</v>
      </c>
      <c r="B87">
        <v>16.290125</v>
      </c>
    </row>
    <row r="88" spans="1:3" x14ac:dyDescent="0.75">
      <c r="A88" t="s">
        <v>55</v>
      </c>
      <c r="B88">
        <v>15.475618749999899</v>
      </c>
    </row>
    <row r="89" spans="1:3" x14ac:dyDescent="0.75">
      <c r="A89" t="s">
        <v>55</v>
      </c>
      <c r="B89">
        <v>14.7018378124999</v>
      </c>
    </row>
    <row r="90" spans="1:3" x14ac:dyDescent="0.75">
      <c r="A90" t="s">
        <v>55</v>
      </c>
      <c r="B90">
        <v>13.966745921874899</v>
      </c>
    </row>
    <row r="91" spans="1:3" x14ac:dyDescent="0.75">
      <c r="A91" t="s">
        <v>55</v>
      </c>
      <c r="B91">
        <v>13.2684086257812</v>
      </c>
    </row>
    <row r="92" spans="1:3" x14ac:dyDescent="0.75">
      <c r="A92" t="s">
        <v>55</v>
      </c>
      <c r="B92">
        <v>12.604988194492099</v>
      </c>
    </row>
    <row r="93" spans="1:3" x14ac:dyDescent="0.75">
      <c r="A93" t="s">
        <v>55</v>
      </c>
      <c r="B93">
        <v>11.974738784767499</v>
      </c>
    </row>
    <row r="94" spans="1:3" x14ac:dyDescent="0.75">
      <c r="A94" t="s">
        <v>55</v>
      </c>
      <c r="B94">
        <v>11.3760018455291</v>
      </c>
    </row>
    <row r="95" spans="1:3" x14ac:dyDescent="0.75">
      <c r="A95" t="s">
        <v>55</v>
      </c>
      <c r="B95">
        <v>10.8072017532527</v>
      </c>
    </row>
    <row r="96" spans="1:3" x14ac:dyDescent="0.75">
      <c r="A96" t="s">
        <v>55</v>
      </c>
      <c r="B96">
        <v>10.26684166559</v>
      </c>
    </row>
    <row r="97" spans="1:4" x14ac:dyDescent="0.75">
      <c r="A97" t="s">
        <v>55</v>
      </c>
      <c r="B97">
        <v>9.7534995823105906</v>
      </c>
    </row>
    <row r="98" spans="1:4" x14ac:dyDescent="0.75">
      <c r="A98" t="s">
        <v>55</v>
      </c>
      <c r="B98">
        <v>9.2658246031950604</v>
      </c>
    </row>
    <row r="101" spans="1:4" x14ac:dyDescent="0.75">
      <c r="A101" t="s">
        <v>41</v>
      </c>
      <c r="C101" t="s">
        <v>42</v>
      </c>
      <c r="D101">
        <v>20</v>
      </c>
    </row>
    <row r="102" spans="1:4" x14ac:dyDescent="0.75">
      <c r="A102" t="s">
        <v>41</v>
      </c>
      <c r="C102" t="s">
        <v>42</v>
      </c>
      <c r="D102">
        <v>20</v>
      </c>
    </row>
    <row r="103" spans="1:4" x14ac:dyDescent="0.75">
      <c r="A103" t="s">
        <v>41</v>
      </c>
      <c r="C103" t="s">
        <v>42</v>
      </c>
      <c r="D103">
        <v>19</v>
      </c>
    </row>
    <row r="104" spans="1:4" x14ac:dyDescent="0.75">
      <c r="A104" t="s">
        <v>41</v>
      </c>
      <c r="C104" t="s">
        <v>42</v>
      </c>
      <c r="D104">
        <v>18.05</v>
      </c>
    </row>
    <row r="105" spans="1:4" x14ac:dyDescent="0.75">
      <c r="A105" t="s">
        <v>41</v>
      </c>
      <c r="C105" t="s">
        <v>42</v>
      </c>
      <c r="D105">
        <v>17.147500000000001</v>
      </c>
    </row>
    <row r="106" spans="1:4" x14ac:dyDescent="0.75">
      <c r="A106" t="s">
        <v>41</v>
      </c>
      <c r="C106" t="s">
        <v>42</v>
      </c>
      <c r="D106">
        <v>16.290125</v>
      </c>
    </row>
    <row r="107" spans="1:4" x14ac:dyDescent="0.75">
      <c r="A107" t="s">
        <v>41</v>
      </c>
      <c r="C107" t="s">
        <v>42</v>
      </c>
      <c r="D107">
        <v>15.475618749999899</v>
      </c>
    </row>
    <row r="108" spans="1:4" x14ac:dyDescent="0.75">
      <c r="A108" t="s">
        <v>41</v>
      </c>
      <c r="C108" t="s">
        <v>42</v>
      </c>
      <c r="D108">
        <v>14.7018378124999</v>
      </c>
    </row>
    <row r="109" spans="1:4" x14ac:dyDescent="0.75">
      <c r="A109" t="s">
        <v>41</v>
      </c>
      <c r="C109" t="s">
        <v>42</v>
      </c>
      <c r="D109">
        <v>13.966745921874899</v>
      </c>
    </row>
    <row r="110" spans="1:4" x14ac:dyDescent="0.75">
      <c r="A110" t="s">
        <v>41</v>
      </c>
      <c r="C110" t="s">
        <v>42</v>
      </c>
      <c r="D110">
        <v>13.2684086257812</v>
      </c>
    </row>
    <row r="111" spans="1:4" x14ac:dyDescent="0.75">
      <c r="A111" t="s">
        <v>41</v>
      </c>
      <c r="C111" t="s">
        <v>42</v>
      </c>
      <c r="D111">
        <v>12.604988194492099</v>
      </c>
    </row>
    <row r="112" spans="1:4" x14ac:dyDescent="0.75">
      <c r="A112" t="s">
        <v>41</v>
      </c>
      <c r="C112" t="s">
        <v>42</v>
      </c>
      <c r="D112">
        <v>11.974738784767499</v>
      </c>
    </row>
    <row r="113" spans="1:4" x14ac:dyDescent="0.75">
      <c r="A113" t="s">
        <v>41</v>
      </c>
      <c r="C113" t="s">
        <v>42</v>
      </c>
      <c r="D113">
        <v>11.3760018455291</v>
      </c>
    </row>
    <row r="114" spans="1:4" x14ac:dyDescent="0.75">
      <c r="A114" t="s">
        <v>43</v>
      </c>
      <c r="C114" t="s">
        <v>44</v>
      </c>
      <c r="D114">
        <v>10.8072017532527</v>
      </c>
    </row>
    <row r="115" spans="1:4" x14ac:dyDescent="0.75">
      <c r="A115" t="s">
        <v>43</v>
      </c>
      <c r="C115" t="s">
        <v>44</v>
      </c>
      <c r="D115">
        <v>20</v>
      </c>
    </row>
    <row r="116" spans="1:4" x14ac:dyDescent="0.75">
      <c r="A116" t="s">
        <v>43</v>
      </c>
      <c r="C116" t="s">
        <v>44</v>
      </c>
      <c r="D116">
        <v>19</v>
      </c>
    </row>
    <row r="117" spans="1:4" x14ac:dyDescent="0.75">
      <c r="A117" t="s">
        <v>43</v>
      </c>
      <c r="C117" t="s">
        <v>44</v>
      </c>
      <c r="D117">
        <v>18.05</v>
      </c>
    </row>
    <row r="118" spans="1:4" x14ac:dyDescent="0.75">
      <c r="A118" t="s">
        <v>43</v>
      </c>
      <c r="C118" t="s">
        <v>44</v>
      </c>
      <c r="D118">
        <v>17.147500000000001</v>
      </c>
    </row>
    <row r="119" spans="1:4" x14ac:dyDescent="0.75">
      <c r="A119" t="s">
        <v>43</v>
      </c>
      <c r="C119" t="s">
        <v>44</v>
      </c>
      <c r="D119">
        <v>16.290125</v>
      </c>
    </row>
    <row r="120" spans="1:4" x14ac:dyDescent="0.75">
      <c r="A120" t="s">
        <v>43</v>
      </c>
      <c r="C120" t="s">
        <v>44</v>
      </c>
      <c r="D120">
        <v>15.475618749999899</v>
      </c>
    </row>
    <row r="121" spans="1:4" x14ac:dyDescent="0.75">
      <c r="A121" t="s">
        <v>43</v>
      </c>
      <c r="C121" t="s">
        <v>44</v>
      </c>
      <c r="D121">
        <v>14.7018378124999</v>
      </c>
    </row>
    <row r="122" spans="1:4" x14ac:dyDescent="0.75">
      <c r="A122" t="s">
        <v>45</v>
      </c>
      <c r="C122" t="s">
        <v>46</v>
      </c>
      <c r="D122">
        <v>13.966745921874899</v>
      </c>
    </row>
    <row r="123" spans="1:4" x14ac:dyDescent="0.75">
      <c r="A123" t="s">
        <v>45</v>
      </c>
      <c r="C123" t="s">
        <v>46</v>
      </c>
      <c r="D123">
        <v>20</v>
      </c>
    </row>
    <row r="124" spans="1:4" x14ac:dyDescent="0.75">
      <c r="A124" t="s">
        <v>45</v>
      </c>
      <c r="C124" t="s">
        <v>46</v>
      </c>
      <c r="D124">
        <v>19</v>
      </c>
    </row>
    <row r="125" spans="1:4" x14ac:dyDescent="0.75">
      <c r="A125" t="s">
        <v>45</v>
      </c>
      <c r="C125" t="s">
        <v>46</v>
      </c>
      <c r="D125">
        <v>18.05</v>
      </c>
    </row>
    <row r="126" spans="1:4" x14ac:dyDescent="0.75">
      <c r="A126" t="s">
        <v>58</v>
      </c>
      <c r="B126" t="s">
        <v>52</v>
      </c>
      <c r="D126">
        <v>17.147500000000001</v>
      </c>
    </row>
    <row r="127" spans="1:4" x14ac:dyDescent="0.75">
      <c r="A127" t="s">
        <v>45</v>
      </c>
      <c r="C127" t="s">
        <v>46</v>
      </c>
      <c r="D127">
        <v>20</v>
      </c>
    </row>
    <row r="128" spans="1:4" x14ac:dyDescent="0.75">
      <c r="A128" t="s">
        <v>45</v>
      </c>
      <c r="C128" t="s">
        <v>46</v>
      </c>
      <c r="D128">
        <v>20</v>
      </c>
    </row>
    <row r="129" spans="1:4" x14ac:dyDescent="0.75">
      <c r="A129" t="s">
        <v>45</v>
      </c>
      <c r="C129" t="s">
        <v>46</v>
      </c>
      <c r="D129">
        <v>19</v>
      </c>
    </row>
    <row r="130" spans="1:4" x14ac:dyDescent="0.75">
      <c r="A130" t="s">
        <v>45</v>
      </c>
      <c r="C130" t="s">
        <v>46</v>
      </c>
      <c r="D130">
        <v>18.05</v>
      </c>
    </row>
    <row r="131" spans="1:4" x14ac:dyDescent="0.75">
      <c r="A131" t="s">
        <v>45</v>
      </c>
      <c r="C131" t="s">
        <v>46</v>
      </c>
      <c r="D131">
        <v>17.147500000000001</v>
      </c>
    </row>
    <row r="132" spans="1:4" x14ac:dyDescent="0.75">
      <c r="A132" t="s">
        <v>45</v>
      </c>
      <c r="C132" t="s">
        <v>46</v>
      </c>
      <c r="D132">
        <v>16.290125</v>
      </c>
    </row>
    <row r="133" spans="1:4" x14ac:dyDescent="0.75">
      <c r="A133" t="s">
        <v>58</v>
      </c>
      <c r="B133" t="s">
        <v>48</v>
      </c>
      <c r="D133">
        <v>15.475618749999899</v>
      </c>
    </row>
    <row r="134" spans="1:4" x14ac:dyDescent="0.75">
      <c r="A134" t="s">
        <v>45</v>
      </c>
      <c r="C134" t="s">
        <v>46</v>
      </c>
      <c r="D134">
        <v>20</v>
      </c>
    </row>
    <row r="135" spans="1:4" x14ac:dyDescent="0.75">
      <c r="A135" t="s">
        <v>47</v>
      </c>
      <c r="C135" t="s">
        <v>48</v>
      </c>
      <c r="D135">
        <v>20</v>
      </c>
    </row>
    <row r="136" spans="1:4" x14ac:dyDescent="0.75">
      <c r="A136" t="s">
        <v>47</v>
      </c>
      <c r="C136" t="s">
        <v>48</v>
      </c>
      <c r="D136">
        <v>20</v>
      </c>
    </row>
    <row r="137" spans="1:4" x14ac:dyDescent="0.75">
      <c r="A137" t="s">
        <v>47</v>
      </c>
      <c r="C137" t="s">
        <v>48</v>
      </c>
      <c r="D137">
        <v>19</v>
      </c>
    </row>
    <row r="138" spans="1:4" x14ac:dyDescent="0.75">
      <c r="A138" t="s">
        <v>47</v>
      </c>
      <c r="C138" t="s">
        <v>48</v>
      </c>
      <c r="D138">
        <v>18.05</v>
      </c>
    </row>
    <row r="139" spans="1:4" x14ac:dyDescent="0.75">
      <c r="A139" t="s">
        <v>47</v>
      </c>
      <c r="C139" t="s">
        <v>48</v>
      </c>
      <c r="D139">
        <v>17.147500000000001</v>
      </c>
    </row>
    <row r="140" spans="1:4" x14ac:dyDescent="0.75">
      <c r="A140" t="s">
        <v>43</v>
      </c>
      <c r="C140" t="s">
        <v>44</v>
      </c>
      <c r="D140">
        <v>16.290125</v>
      </c>
    </row>
    <row r="141" spans="1:4" x14ac:dyDescent="0.75">
      <c r="A141" t="s">
        <v>43</v>
      </c>
      <c r="C141" t="s">
        <v>44</v>
      </c>
      <c r="D141">
        <v>20</v>
      </c>
    </row>
    <row r="142" spans="1:4" x14ac:dyDescent="0.75">
      <c r="A142" t="s">
        <v>43</v>
      </c>
      <c r="C142" t="s">
        <v>44</v>
      </c>
      <c r="D142">
        <v>19</v>
      </c>
    </row>
    <row r="143" spans="1:4" x14ac:dyDescent="0.75">
      <c r="A143" t="s">
        <v>43</v>
      </c>
      <c r="C143" t="s">
        <v>44</v>
      </c>
      <c r="D143">
        <v>18.05</v>
      </c>
    </row>
    <row r="144" spans="1:4" x14ac:dyDescent="0.75">
      <c r="A144" t="s">
        <v>43</v>
      </c>
      <c r="C144" t="s">
        <v>44</v>
      </c>
      <c r="D144">
        <v>17.147500000000001</v>
      </c>
    </row>
    <row r="145" spans="1:4" x14ac:dyDescent="0.75">
      <c r="A145" t="s">
        <v>43</v>
      </c>
      <c r="C145" t="s">
        <v>44</v>
      </c>
      <c r="D145">
        <v>16.290125</v>
      </c>
    </row>
    <row r="146" spans="1:4" x14ac:dyDescent="0.75">
      <c r="A146" t="s">
        <v>43</v>
      </c>
      <c r="C146" t="s">
        <v>44</v>
      </c>
      <c r="D146">
        <v>15.475618749999899</v>
      </c>
    </row>
    <row r="147" spans="1:4" x14ac:dyDescent="0.75">
      <c r="A147" t="s">
        <v>43</v>
      </c>
      <c r="C147" t="s">
        <v>44</v>
      </c>
      <c r="D147">
        <v>14.7018378124999</v>
      </c>
    </row>
    <row r="148" spans="1:4" x14ac:dyDescent="0.75">
      <c r="A148" t="s">
        <v>43</v>
      </c>
      <c r="C148" t="s">
        <v>44</v>
      </c>
      <c r="D148">
        <v>13.966745921874899</v>
      </c>
    </row>
    <row r="149" spans="1:4" x14ac:dyDescent="0.75">
      <c r="A149" t="s">
        <v>43</v>
      </c>
      <c r="C149" t="s">
        <v>44</v>
      </c>
      <c r="D149">
        <v>13.2684086257812</v>
      </c>
    </row>
    <row r="150" spans="1:4" x14ac:dyDescent="0.75">
      <c r="A150" t="s">
        <v>43</v>
      </c>
      <c r="C150" t="s">
        <v>44</v>
      </c>
      <c r="D150">
        <v>12.604988194492099</v>
      </c>
    </row>
    <row r="151" spans="1:4" x14ac:dyDescent="0.75">
      <c r="A151" t="s">
        <v>49</v>
      </c>
      <c r="C151" t="s">
        <v>50</v>
      </c>
      <c r="D151">
        <v>11.974738784767499</v>
      </c>
    </row>
    <row r="152" spans="1:4" x14ac:dyDescent="0.75">
      <c r="A152" t="s">
        <v>49</v>
      </c>
      <c r="C152" t="s">
        <v>50</v>
      </c>
      <c r="D152">
        <v>20</v>
      </c>
    </row>
    <row r="153" spans="1:4" x14ac:dyDescent="0.75">
      <c r="A153" t="s">
        <v>49</v>
      </c>
      <c r="C153" t="s">
        <v>50</v>
      </c>
      <c r="D153">
        <v>19</v>
      </c>
    </row>
    <row r="154" spans="1:4" x14ac:dyDescent="0.75">
      <c r="A154" t="s">
        <v>49</v>
      </c>
      <c r="C154" t="s">
        <v>50</v>
      </c>
      <c r="D154">
        <v>18.05</v>
      </c>
    </row>
    <row r="155" spans="1:4" x14ac:dyDescent="0.75">
      <c r="A155" t="s">
        <v>49</v>
      </c>
      <c r="C155" t="s">
        <v>50</v>
      </c>
      <c r="D155">
        <v>17.147500000000001</v>
      </c>
    </row>
    <row r="156" spans="1:4" x14ac:dyDescent="0.75">
      <c r="A156" t="s">
        <v>49</v>
      </c>
      <c r="C156" t="s">
        <v>50</v>
      </c>
      <c r="D156">
        <v>16.290125</v>
      </c>
    </row>
    <row r="157" spans="1:4" x14ac:dyDescent="0.75">
      <c r="A157" t="s">
        <v>49</v>
      </c>
      <c r="C157" t="s">
        <v>50</v>
      </c>
      <c r="D157">
        <v>15.475618749999899</v>
      </c>
    </row>
    <row r="158" spans="1:4" x14ac:dyDescent="0.75">
      <c r="A158" t="s">
        <v>49</v>
      </c>
      <c r="C158" t="s">
        <v>50</v>
      </c>
      <c r="D158">
        <v>14.7018378124999</v>
      </c>
    </row>
    <row r="159" spans="1:4" x14ac:dyDescent="0.75">
      <c r="A159" t="s">
        <v>49</v>
      </c>
      <c r="C159" t="s">
        <v>50</v>
      </c>
      <c r="D159">
        <v>13.966745921874899</v>
      </c>
    </row>
    <row r="160" spans="1:4" x14ac:dyDescent="0.75">
      <c r="A160" t="s">
        <v>49</v>
      </c>
      <c r="C160" t="s">
        <v>50</v>
      </c>
      <c r="D160">
        <v>13.2684086257812</v>
      </c>
    </row>
    <row r="161" spans="1:4" x14ac:dyDescent="0.75">
      <c r="A161" t="s">
        <v>49</v>
      </c>
      <c r="C161" t="s">
        <v>50</v>
      </c>
      <c r="D161">
        <v>12.604988194492099</v>
      </c>
    </row>
    <row r="162" spans="1:4" x14ac:dyDescent="0.75">
      <c r="A162" t="s">
        <v>49</v>
      </c>
      <c r="C162" t="s">
        <v>50</v>
      </c>
      <c r="D162">
        <v>11.974738784767499</v>
      </c>
    </row>
    <row r="163" spans="1:4" x14ac:dyDescent="0.75">
      <c r="A163" t="s">
        <v>49</v>
      </c>
      <c r="C163" t="s">
        <v>50</v>
      </c>
      <c r="D163">
        <v>11.3760018455291</v>
      </c>
    </row>
    <row r="164" spans="1:4" x14ac:dyDescent="0.75">
      <c r="A164" t="s">
        <v>49</v>
      </c>
      <c r="C164" t="s">
        <v>50</v>
      </c>
      <c r="D164">
        <v>10.8072017532527</v>
      </c>
    </row>
    <row r="165" spans="1:4" x14ac:dyDescent="0.75">
      <c r="A165" t="s">
        <v>51</v>
      </c>
      <c r="C165" t="s">
        <v>52</v>
      </c>
      <c r="D165">
        <v>10.26684166559</v>
      </c>
    </row>
    <row r="166" spans="1:4" x14ac:dyDescent="0.75">
      <c r="A166" t="s">
        <v>51</v>
      </c>
      <c r="C166" t="s">
        <v>52</v>
      </c>
      <c r="D166">
        <v>20</v>
      </c>
    </row>
    <row r="167" spans="1:4" x14ac:dyDescent="0.75">
      <c r="A167" t="s">
        <v>51</v>
      </c>
      <c r="C167" t="s">
        <v>52</v>
      </c>
      <c r="D167">
        <v>19</v>
      </c>
    </row>
    <row r="168" spans="1:4" x14ac:dyDescent="0.75">
      <c r="A168" t="s">
        <v>51</v>
      </c>
      <c r="C168" t="s">
        <v>52</v>
      </c>
      <c r="D168">
        <v>18.05</v>
      </c>
    </row>
    <row r="169" spans="1:4" x14ac:dyDescent="0.75">
      <c r="A169" t="s">
        <v>51</v>
      </c>
      <c r="C169" t="s">
        <v>52</v>
      </c>
      <c r="D169">
        <v>17.147500000000001</v>
      </c>
    </row>
    <row r="170" spans="1:4" x14ac:dyDescent="0.75">
      <c r="A170" t="s">
        <v>51</v>
      </c>
      <c r="C170" t="s">
        <v>52</v>
      </c>
      <c r="D170">
        <v>16.290125</v>
      </c>
    </row>
    <row r="171" spans="1:4" x14ac:dyDescent="0.75">
      <c r="A171" t="s">
        <v>51</v>
      </c>
      <c r="C171" t="s">
        <v>52</v>
      </c>
      <c r="D171">
        <v>15.475618749999899</v>
      </c>
    </row>
    <row r="172" spans="1:4" x14ac:dyDescent="0.75">
      <c r="A172" t="s">
        <v>53</v>
      </c>
      <c r="C172" t="s">
        <v>54</v>
      </c>
      <c r="D172">
        <v>14.7018378124999</v>
      </c>
    </row>
    <row r="173" spans="1:4" x14ac:dyDescent="0.75">
      <c r="A173" t="s">
        <v>53</v>
      </c>
      <c r="C173" t="s">
        <v>54</v>
      </c>
      <c r="D173">
        <v>20</v>
      </c>
    </row>
    <row r="174" spans="1:4" x14ac:dyDescent="0.75">
      <c r="A174" t="s">
        <v>53</v>
      </c>
      <c r="C174" t="s">
        <v>54</v>
      </c>
      <c r="D174">
        <v>19</v>
      </c>
    </row>
    <row r="175" spans="1:4" x14ac:dyDescent="0.75">
      <c r="A175" t="s">
        <v>53</v>
      </c>
      <c r="C175" t="s">
        <v>54</v>
      </c>
      <c r="D175">
        <v>18.05</v>
      </c>
    </row>
    <row r="176" spans="1:4" x14ac:dyDescent="0.75">
      <c r="A176" t="s">
        <v>53</v>
      </c>
      <c r="C176" t="s">
        <v>54</v>
      </c>
      <c r="D176">
        <v>17.147500000000001</v>
      </c>
    </row>
    <row r="177" spans="1:4" x14ac:dyDescent="0.75">
      <c r="A177" t="s">
        <v>53</v>
      </c>
      <c r="C177" t="s">
        <v>54</v>
      </c>
      <c r="D177">
        <v>16.290125</v>
      </c>
    </row>
    <row r="178" spans="1:4" x14ac:dyDescent="0.75">
      <c r="A178" t="s">
        <v>53</v>
      </c>
      <c r="C178" t="s">
        <v>54</v>
      </c>
      <c r="D178">
        <v>15.475618749999899</v>
      </c>
    </row>
    <row r="179" spans="1:4" x14ac:dyDescent="0.75">
      <c r="A179" t="s">
        <v>53</v>
      </c>
      <c r="C179" t="s">
        <v>54</v>
      </c>
      <c r="D179">
        <v>14.7018378124999</v>
      </c>
    </row>
    <row r="180" spans="1:4" x14ac:dyDescent="0.75">
      <c r="A180" t="s">
        <v>53</v>
      </c>
      <c r="C180" t="s">
        <v>54</v>
      </c>
      <c r="D180">
        <v>13.966745921874899</v>
      </c>
    </row>
    <row r="181" spans="1:4" x14ac:dyDescent="0.75">
      <c r="A181" t="s">
        <v>53</v>
      </c>
      <c r="C181" t="s">
        <v>54</v>
      </c>
      <c r="D181">
        <v>13.2684086257812</v>
      </c>
    </row>
    <row r="182" spans="1:4" x14ac:dyDescent="0.75">
      <c r="A182" t="s">
        <v>53</v>
      </c>
      <c r="C182" t="s">
        <v>54</v>
      </c>
      <c r="D182">
        <v>12.604988194492099</v>
      </c>
    </row>
    <row r="183" spans="1:4" x14ac:dyDescent="0.75">
      <c r="A183" t="s">
        <v>53</v>
      </c>
      <c r="C183" t="s">
        <v>54</v>
      </c>
      <c r="D183">
        <v>11.974738784767499</v>
      </c>
    </row>
    <row r="184" spans="1:4" x14ac:dyDescent="0.75">
      <c r="A184" t="s">
        <v>53</v>
      </c>
      <c r="C184" t="s">
        <v>54</v>
      </c>
      <c r="D184">
        <v>11.3760018455291</v>
      </c>
    </row>
    <row r="185" spans="1:4" x14ac:dyDescent="0.75">
      <c r="A185" t="s">
        <v>53</v>
      </c>
      <c r="C185" t="s">
        <v>54</v>
      </c>
      <c r="D185">
        <v>10.8072017532527</v>
      </c>
    </row>
    <row r="186" spans="1:4" x14ac:dyDescent="0.75">
      <c r="A186" t="s">
        <v>53</v>
      </c>
      <c r="C186" t="s">
        <v>54</v>
      </c>
      <c r="D186">
        <v>10.26684166559</v>
      </c>
    </row>
    <row r="187" spans="1:4" x14ac:dyDescent="0.75">
      <c r="A187" t="s">
        <v>53</v>
      </c>
      <c r="C187" t="s">
        <v>54</v>
      </c>
      <c r="D187">
        <v>9.7534995823105906</v>
      </c>
    </row>
    <row r="188" spans="1:4" x14ac:dyDescent="0.75">
      <c r="A188" t="s">
        <v>53</v>
      </c>
      <c r="C188" t="s">
        <v>54</v>
      </c>
      <c r="D188">
        <v>9.2658246031950604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B + N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U B +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f j V A o i k e 4 D g A A A B E A A A A T A B w A R m 9 y b X V s Y X M v U 2 V j d G l v b j E u b S C i G A A o o B Q A A A A A A A A A A A A A A A A A A A A A A A A A A A A r T k 0 u y c z P U w i G 0 I b W A F B L A Q I t A B Q A A g A I A F A f j V D + j K C i p w A A A P g A A A A S A A A A A A A A A A A A A A A A A A A A A A B D b 2 5 m a W c v U G F j a 2 F n Z S 5 4 b W x Q S w E C L Q A U A A I A C A B Q H 4 1 Q D 8 r p q 6 Q A A A D p A A A A E w A A A A A A A A A A A A A A A A D z A A A A W 0 N v b n R l b n R f V H l w Z X N d L n h t b F B L A Q I t A B Q A A g A I A F A f j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1 p Y j n w n P R b O R O 0 y B 6 r m h A A A A A A I A A A A A A B B m A A A A A Q A A I A A A A D H Y u G e w X f m W A p 5 U 5 h j U a S w g P T h A p 3 2 i l 4 S k a 8 + S y I V 1 A A A A A A 6 A A A A A A g A A I A A A A G X f H m N q I c R U N j / 6 s R y O y P f I v e V Y R R 7 d I t Q X B C p c Z N L U U A A A A A F L u a W M E + I A s Y f 0 r q k 2 6 l A M 6 S a A V 9 G 5 N f + S X P o 2 L H 4 I h m i Y 8 2 U x l v U o x n Y a V 5 j W p F f E N E X h k b a 8 8 A b 7 f o Z G b z n 9 y O n V l 5 l F 0 M T A n M C k I r Z g Q A A A A J b D B L e I W E Z m 2 1 h d R T P K I r Q r 3 w / g e Z P L G / F l L u n w Z e 3 p E E 7 P N T g U z e U g A u X 0 N 1 2 L H j R z 6 S Z 2 H x o C K k 9 j 5 b Z 2 X D A = < / D a t a M a s h u p > 
</file>

<file path=customXml/itemProps1.xml><?xml version="1.0" encoding="utf-8"?>
<ds:datastoreItem xmlns:ds="http://schemas.openxmlformats.org/officeDocument/2006/customXml" ds:itemID="{2E500C91-1228-4C45-A3ED-C0267F6A1B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accuracy</vt:lpstr>
      <vt:lpstr>Model V1 Bias=3</vt:lpstr>
      <vt:lpstr>Model V1 Bias=6</vt:lpstr>
      <vt:lpstr>V1 Bias=4</vt:lpstr>
      <vt:lpstr>Sheet5</vt:lpstr>
      <vt:lpstr>Sheet4</vt:lpstr>
      <vt:lpstr>Comparison</vt:lpstr>
      <vt:lpstr>Neural</vt:lpstr>
      <vt:lpstr>bias</vt:lpstr>
      <vt:lpstr>Sheet2</vt:lpstr>
      <vt:lpstr>lambda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Fontenot</dc:creator>
  <cp:lastModifiedBy>Darrell Fontenot</cp:lastModifiedBy>
  <dcterms:created xsi:type="dcterms:W3CDTF">2020-04-13T02:37:14Z</dcterms:created>
  <dcterms:modified xsi:type="dcterms:W3CDTF">2020-05-04T03:35:11Z</dcterms:modified>
</cp:coreProperties>
</file>