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xampp\htdocs\kohle\"/>
    </mc:Choice>
  </mc:AlternateContent>
  <xr:revisionPtr revIDLastSave="0" documentId="13_ncr:1_{DBDB9673-2CCE-4991-839B-A694DEC54EB4}" xr6:coauthVersionLast="45" xr6:coauthVersionMax="45" xr10:uidLastSave="{00000000-0000-0000-0000-000000000000}"/>
  <bookViews>
    <workbookView xWindow="-120" yWindow="-120" windowWidth="29040" windowHeight="15990" xr2:uid="{3E913921-0454-4F7E-AC91-1558FF97E79A}"/>
  </bookViews>
  <sheets>
    <sheet name="Daten" sheetId="1" r:id="rId1"/>
    <sheet name="Quellen" sheetId="2" r:id="rId2"/>
    <sheet name="Abkürzungen" sheetId="3" r:id="rId3"/>
    <sheet name="Hilfe" sheetId="5" r:id="rId4"/>
    <sheet name="-- BK Betriebsflächen Details" sheetId="4" r:id="rId5"/>
  </sheets>
  <definedNames>
    <definedName name="_xlnm._FilterDatabase" localSheetId="2" hidden="1">Abkürzungen!$A$4:$D$31</definedName>
    <definedName name="_xlnm._FilterDatabase" localSheetId="0" hidden="1">Daten!$A$3:$J$46</definedName>
    <definedName name="_xlnm._FilterDatabase" localSheetId="1" hidden="1">Quellen!$A$3:$I$24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" l="1"/>
  <c r="B22" i="2"/>
  <c r="B21" i="2"/>
  <c r="B10" i="2" l="1"/>
  <c r="B20" i="2" l="1"/>
  <c r="B19" i="2"/>
  <c r="B9" i="2" l="1"/>
  <c r="B18" i="2"/>
  <c r="B17" i="2" l="1"/>
  <c r="B16" i="2"/>
  <c r="B15" i="2" l="1"/>
  <c r="B14" i="2" l="1"/>
  <c r="B13" i="2"/>
  <c r="J45" i="1" l="1"/>
  <c r="B6" i="2" l="1"/>
  <c r="B5" i="2"/>
  <c r="B7" i="2"/>
  <c r="B8" i="2"/>
  <c r="B11" i="2"/>
  <c r="B12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tc={51084466-D7C5-41B8-9CA9-ADD9592DF393}</author>
    <author>tc={410499B1-ABD7-40E9-9502-1F5778EA296C}</author>
  </authors>
  <commentList>
    <comment ref="G16" authorId="0" shapeId="0" xr:uid="{51084466-D7C5-41B8-9CA9-ADD9592DF3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Eventuell lieber ø 1991 bis 2018? In gleicher Tabelle</t>
      </text>
    </comment>
    <comment ref="J46" authorId="1" shapeId="0" xr:uid="{410499B1-ABD7-40E9-9502-1F5778EA29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verwendet</t>
      </text>
    </comment>
  </commentList>
</comments>
</file>

<file path=xl/sharedStrings.xml><?xml version="1.0" encoding="utf-8"?>
<sst xmlns="http://schemas.openxmlformats.org/spreadsheetml/2006/main" count="497" uniqueCount="265">
  <si>
    <t>https://kohlenstatistik.de/wp-content/uploads/2019/10/bk-ueberblick.xlsx</t>
  </si>
  <si>
    <t>bk-ueberblick.xlsx</t>
  </si>
  <si>
    <t>https://ag-energiebilanzen.de/index.php?article_id=29&amp;fileName=ageb_jahresbericht2018_20190326_dt.pdf</t>
  </si>
  <si>
    <t>ageb_jahresbericht2018_20190326_dt.pdf</t>
  </si>
  <si>
    <t>https://www.bundestag.de/resource/blob/406432/70f77c4c170d9048d88dcc3071b7721c/wd-8-056-07-pdf-data.pdf</t>
  </si>
  <si>
    <t>wd-8-056-07-pdf-data.pdf</t>
  </si>
  <si>
    <t>S.18</t>
  </si>
  <si>
    <t>https://www.umweltbundesamt.de/presse/pressemitteilungen/hohe-kosten-durch-unterlassenen-umweltschutz</t>
  </si>
  <si>
    <t>180 €/t CO2 Umweltkosten der Stromerzeugung</t>
  </si>
  <si>
    <t>uba-hohe-kosten.txt</t>
  </si>
  <si>
    <t>rekult_2_1xlsx.html</t>
  </si>
  <si>
    <t>404 Google cache</t>
  </si>
  <si>
    <t>https://kohlenstatistik.de/files/rekult_2_1.xlsx</t>
  </si>
  <si>
    <t>S.21</t>
  </si>
  <si>
    <t>Datum</t>
  </si>
  <si>
    <t>Notiz</t>
  </si>
  <si>
    <t>Stelle</t>
  </si>
  <si>
    <t>Link</t>
  </si>
  <si>
    <t>S.32</t>
  </si>
  <si>
    <t>Eigenverbrauch</t>
  </si>
  <si>
    <t xml:space="preserve"> https://de.wikipedia.org/wiki/Eigenbedarf_(Kraftwerk)</t>
  </si>
  <si>
    <t>Eigenverbrauch: „Bei Kohlekraftwerken … zwischen 4 % und 10 %“</t>
  </si>
  <si>
    <t>Förderung</t>
  </si>
  <si>
    <t>Abraum</t>
  </si>
  <si>
    <t xml:space="preserve">Einsatz in Kraftwerken </t>
  </si>
  <si>
    <t>Energieträger</t>
  </si>
  <si>
    <t>Braunkohle</t>
  </si>
  <si>
    <t>t</t>
  </si>
  <si>
    <t>Zeit</t>
  </si>
  <si>
    <t>Größe</t>
  </si>
  <si>
    <t>Deutschland</t>
  </si>
  <si>
    <t>m³</t>
  </si>
  <si>
    <t>BK</t>
  </si>
  <si>
    <t>W</t>
  </si>
  <si>
    <t>S</t>
  </si>
  <si>
    <t>PV</t>
  </si>
  <si>
    <t>Photovoltaik</t>
  </si>
  <si>
    <t>ET</t>
  </si>
  <si>
    <t>D</t>
  </si>
  <si>
    <t>Bezug</t>
  </si>
  <si>
    <t>Wert</t>
  </si>
  <si>
    <t>G</t>
  </si>
  <si>
    <t>B</t>
  </si>
  <si>
    <t>Z</t>
  </si>
  <si>
    <t>Region, Land, Kraftwerk, Anlage</t>
  </si>
  <si>
    <t>TWh</t>
  </si>
  <si>
    <t>Einheit</t>
  </si>
  <si>
    <t>E</t>
  </si>
  <si>
    <t>Quelle</t>
  </si>
  <si>
    <t>Q</t>
  </si>
  <si>
    <t>Stromerzeugung brutto</t>
  </si>
  <si>
    <t>Stromerzeugung Eigenverbrauch</t>
  </si>
  <si>
    <t>wikipedia_Eigenbedarf(Kraftwerk).txt</t>
  </si>
  <si>
    <t>%</t>
  </si>
  <si>
    <t>Stromerzeugung netto</t>
  </si>
  <si>
    <t>https://www.leag.de/de/geschaeftsfelder/bergbau/</t>
  </si>
  <si>
    <t>https://www.bund-nrw.de/themen/braunkohle/hintergruende-und-publikationen/braunkohle-und-umwelt/braunkohle-und-wasser/</t>
  </si>
  <si>
    <t>Revier</t>
  </si>
  <si>
    <t>Betriebsflächen </t>
  </si>
  <si>
    <t>wieder nutzbar gemachte Flächen</t>
  </si>
  <si>
    <t>Rheinland</t>
  </si>
  <si>
    <t>ha</t>
  </si>
  <si>
    <t>Helmstedt</t>
  </si>
  <si>
    <t>Hessen</t>
  </si>
  <si>
    <t>Bayern</t>
  </si>
  <si>
    <t>Lausitz</t>
  </si>
  <si>
    <t>Mitteldeutschland</t>
  </si>
  <si>
    <t>Betriebsflächen und wieder nutzbar gemachte Flächen im Braunkohlenbergbau in Deutschland</t>
  </si>
  <si>
    <t>Stand: Ende Dezember 2016</t>
  </si>
  <si>
    <t>Landinanspruchnahme</t>
  </si>
  <si>
    <t>Betriebsflächen (Abraum, Kohle, Kippe) einschl. Rekultivierungsrückstände und Risikoflächen</t>
  </si>
  <si>
    <t>Quelle: 3</t>
  </si>
  <si>
    <t>Rekultivierung</t>
  </si>
  <si>
    <t>von Grundwasserabsenkung betroffen</t>
  </si>
  <si>
    <t>NRW</t>
  </si>
  <si>
    <t>km²</t>
  </si>
  <si>
    <t>Garzweiler II</t>
  </si>
  <si>
    <t>Wasserhebung </t>
  </si>
  <si>
    <t>Hambach </t>
  </si>
  <si>
    <t>Verweis auf  Quelle: Erftverband, Jahresbericht 2017</t>
  </si>
  <si>
    <t>LEAG</t>
  </si>
  <si>
    <t>Jahr</t>
  </si>
  <si>
    <t>Grundwasser Förderung</t>
  </si>
  <si>
    <t>Grundwasserabsenkungstrichter</t>
  </si>
  <si>
    <t>Mitteldeutsches Revier</t>
  </si>
  <si>
    <t>https://www.umwelt.sachsen.de/umwelt/26845.htm</t>
  </si>
  <si>
    <t>Telefon-Nr.</t>
  </si>
  <si>
    <t>MD</t>
  </si>
  <si>
    <t>Klimaschäden</t>
  </si>
  <si>
    <t>CO2</t>
  </si>
  <si>
    <t>CO2 pro kWh</t>
  </si>
  <si>
    <t>Klimaschäden sensitiv</t>
  </si>
  <si>
    <t>€/t</t>
  </si>
  <si>
    <t>// SUMME</t>
  </si>
  <si>
    <t>https://www.umweltbundesamt.de/sites/default/files/medien/1410/publikationen/171207_uba_hg_braunsteinkohle_bf.pdf</t>
  </si>
  <si>
    <t>171207_uba_hg_braunsteinkohle_bf.pdf</t>
  </si>
  <si>
    <t>E40014</t>
  </si>
  <si>
    <t>Standort</t>
  </si>
  <si>
    <t>Rügen</t>
  </si>
  <si>
    <t>persönliche Auskunft wind kraeft GmbH &amp; Co KG</t>
  </si>
  <si>
    <t>Nabenhöhe</t>
  </si>
  <si>
    <t>m</t>
  </si>
  <si>
    <t>Rotordurchmesser</t>
  </si>
  <si>
    <t>Fläche</t>
  </si>
  <si>
    <t>Höhe</t>
  </si>
  <si>
    <t>kWh</t>
  </si>
  <si>
    <t>Inbetriebnahme</t>
  </si>
  <si>
    <t>m²</t>
  </si>
  <si>
    <t>Nennleistung</t>
  </si>
  <si>
    <t>kW</t>
  </si>
  <si>
    <t>Typ</t>
  </si>
  <si>
    <t>ENECON E40</t>
  </si>
  <si>
    <t>Ausgleichsfläche</t>
  </si>
  <si>
    <t>Kranstellfläche</t>
  </si>
  <si>
    <t>CO2 - Emissionsfaktoren nach Energieträgern</t>
  </si>
  <si>
    <t>https://lfu.brandenburg.de/cms/media.php/lbm1.a.3310.de/emissionsfaktoren_co2_2017.pdf</t>
  </si>
  <si>
    <t>emissionsfaktoren_co2_2017.pdf</t>
  </si>
  <si>
    <t>https://www.eon.com/de/neue-energie/neue-energiewelt/5-mythen-der-windenergie.html</t>
  </si>
  <si>
    <t>g/kWh</t>
  </si>
  <si>
    <t>S.24</t>
  </si>
  <si>
    <t>BK CO2 980–1230 g/kWh</t>
  </si>
  <si>
    <t>W onshore 24g/kWh, BK 1153g/kWh</t>
  </si>
  <si>
    <t>???</t>
  </si>
  <si>
    <t>CALC</t>
  </si>
  <si>
    <t>Berechnung, Calculation</t>
  </si>
  <si>
    <t>https://www.umweltbundesamt.de/sites/default/files/medien/1410/publikationen/2019-02-11_methodenkonvention-3-0_kostensaetze_korr.pdf</t>
  </si>
  <si>
    <t>S. 9</t>
  </si>
  <si>
    <t>2019-02-11_methodenkonvention-3-0_kostensaetze_korr.pdf</t>
  </si>
  <si>
    <t>Variable</t>
  </si>
  <si>
    <t>Q1</t>
  </si>
  <si>
    <t>Q2</t>
  </si>
  <si>
    <t>vorsichtig geschätzt„Bei Kohlekraftwerken liegt er zwischen 4 % und 10 %“ https://de.wikipedia.org/wiki/Eigenbedarf_(Kraftwerk)</t>
  </si>
  <si>
    <t>Abraum, Kohle, Kippe einschl. Rekultivierungsrückstände und Risikoflächen</t>
  </si>
  <si>
    <t>wieder nutzbar gemachte Flächen: Land- und Forstwirtschaft, Wasserflächen, sonstiges (  Wohnsiedlungen, fremde Betriebe, Verkehrswege etc. )</t>
  </si>
  <si>
    <t>Sensitivitätsrechnung (Gleichgewichtung der Nutzen heutiger und zukünftiger Generationen)</t>
  </si>
  <si>
    <t>erste getriebelose Windkraftanlage</t>
  </si>
  <si>
    <t>über NN</t>
  </si>
  <si>
    <t>Fundament, Trafohhäuschen</t>
  </si>
  <si>
    <t>Biotop mit Kräuter, Büschen, Feldsteinen</t>
  </si>
  <si>
    <t>Wiese, regelmäßig gemäht</t>
  </si>
  <si>
    <t>Durchschnitt 2004 bis 2014</t>
  </si>
  <si>
    <t>= Betriebsflächen + Rekultivierung</t>
  </si>
  <si>
    <t>F</t>
  </si>
  <si>
    <t>Abr</t>
  </si>
  <si>
    <t>StrB</t>
  </si>
  <si>
    <t>StrE</t>
  </si>
  <si>
    <t>StrN</t>
  </si>
  <si>
    <t>EiK</t>
  </si>
  <si>
    <t>Einsatz in Kraftwerken</t>
  </si>
  <si>
    <t>BF</t>
  </si>
  <si>
    <t>ReK</t>
  </si>
  <si>
    <t>KS</t>
  </si>
  <si>
    <t>KSs</t>
  </si>
  <si>
    <t>sel</t>
  </si>
  <si>
    <t>= StrB - StrE</t>
  </si>
  <si>
    <t>ges</t>
  </si>
  <si>
    <t>gesamt</t>
  </si>
  <si>
    <t>Auswahl</t>
  </si>
  <si>
    <t>Quellen-Sicherung</t>
  </si>
  <si>
    <t>N</t>
  </si>
  <si>
    <t>Datenauswahl</t>
  </si>
  <si>
    <t>Zeile 1 und Spalte 1 steuern die Verwendung der Daten:</t>
  </si>
  <si>
    <t>Legende</t>
  </si>
  <si>
    <t>Legende und Variable</t>
  </si>
  <si>
    <t>Zeile 2: Klarnamen, leider nicht als Funktion mit dem Abkürzungsverzeichnis verknüpft</t>
  </si>
  <si>
    <t>Zeile 3: Beeichner der Variablen</t>
  </si>
  <si>
    <t>Zeitraum</t>
  </si>
  <si>
    <t xml:space="preserve">180 und 640€/t CO2 </t>
  </si>
  <si>
    <t>Zahlenformate</t>
  </si>
  <si>
    <t>sind undeutsch, damit sie gleich weiter verarbeitet werden können</t>
  </si>
  <si>
    <t>Nr</t>
  </si>
  <si>
    <t>V</t>
  </si>
  <si>
    <t>Value, Wert</t>
  </si>
  <si>
    <t>$BK_StrB * (100 - $BK_StrE)/100</t>
  </si>
  <si>
    <t>Strom pro Tonne</t>
  </si>
  <si>
    <t>T =&gt; G =&gt; M =&gt; k jeweils *1000</t>
  </si>
  <si>
    <t>kWh/t</t>
  </si>
  <si>
    <t>$BK_StrN /$BK_EiK  * 1000 * 1000 * 1000</t>
  </si>
  <si>
    <t>m³/t</t>
  </si>
  <si>
    <t>$BK_Abr/$BK_F</t>
  </si>
  <si>
    <t>pro</t>
  </si>
  <si>
    <t>Abr∕F</t>
  </si>
  <si>
    <t>Abraum pro Tonne</t>
  </si>
  <si>
    <t>/</t>
  </si>
  <si>
    <t>U+2212 Divisionsschrägstrich</t>
  </si>
  <si>
    <t>ist in PHP kein mathematischer Operator</t>
  </si>
  <si>
    <t>StrN∕EiK</t>
  </si>
  <si>
    <t>BF∕F</t>
  </si>
  <si>
    <t>$BK_BF/$BK_F * 10000</t>
  </si>
  <si>
    <t>m²/t</t>
  </si>
  <si>
    <t>$kWh / $BK_StrN∕EiK</t>
  </si>
  <si>
    <t>U</t>
  </si>
  <si>
    <t>Unit</t>
  </si>
  <si>
    <t>Energie</t>
  </si>
  <si>
    <t>2BK</t>
  </si>
  <si>
    <t>2BK_Abr</t>
  </si>
  <si>
    <t>$E_2BK * $BK_Abr∕F</t>
  </si>
  <si>
    <t>2BK_BF</t>
  </si>
  <si>
    <t>Äquivalent: Energie in BK-Betriebsfläche</t>
  </si>
  <si>
    <t>$E_2BK * $BK_BF∕F</t>
  </si>
  <si>
    <t>Gtxt</t>
  </si>
  <si>
    <t>BK Abr</t>
  </si>
  <si>
    <t>BK BF</t>
  </si>
  <si>
    <t>g</t>
  </si>
  <si>
    <t>kg</t>
  </si>
  <si>
    <t>2BK_CO2</t>
  </si>
  <si>
    <t>$kWh * $BK_CO2 / 1000 / 1000</t>
  </si>
  <si>
    <t>2BK_KS</t>
  </si>
  <si>
    <t>€</t>
  </si>
  <si>
    <t>$E_2BK_CO2 * $CO2_KS</t>
  </si>
  <si>
    <t>2BK_KSs</t>
  </si>
  <si>
    <t>$E_2BK_CO2 * $CO2_KSs</t>
  </si>
  <si>
    <t>Graue Energie</t>
  </si>
  <si>
    <t>onshore</t>
  </si>
  <si>
    <t>offshore</t>
  </si>
  <si>
    <t>2W_CO2</t>
  </si>
  <si>
    <t>BK CO2</t>
  </si>
  <si>
    <t>zu</t>
  </si>
  <si>
    <t>to</t>
  </si>
  <si>
    <t>BK KS</t>
  </si>
  <si>
    <t>BK KSs</t>
  </si>
  <si>
    <t>CO&lt;sub&gt;2&lt;/sub&gt;</t>
  </si>
  <si>
    <t>Windkraft</t>
  </si>
  <si>
    <t>GE</t>
  </si>
  <si>
    <t>W GE CO2</t>
  </si>
  <si>
    <t>graue Energie</t>
  </si>
  <si>
    <t>Äquivalent</t>
  </si>
  <si>
    <t>https://www.umweltbundesamt.de/service/uba-fragen/ist-atomstrom-wirklich-co2-frei</t>
  </si>
  <si>
    <t>3,7 bis 110, Median 12 g CO2/kWh</t>
  </si>
  <si>
    <t>https://cahmer.de/atommuell-pro-jahr/</t>
  </si>
  <si>
    <t>0.6mg/kWh ? Bessere Quelle?</t>
  </si>
  <si>
    <t>AS</t>
  </si>
  <si>
    <t>AM</t>
  </si>
  <si>
    <t>AK</t>
  </si>
  <si>
    <t>Atomkraft</t>
  </si>
  <si>
    <t>Atommüll</t>
  </si>
  <si>
    <t>L</t>
  </si>
  <si>
    <t>2AK_CO2</t>
  </si>
  <si>
    <t>2AK_AM</t>
  </si>
  <si>
    <t>$kWh * $AK_AM</t>
  </si>
  <si>
    <t>$kWh * $AK_CO2 / 1000</t>
  </si>
  <si>
    <t>Atomstrom</t>
  </si>
  <si>
    <t>AS CO2</t>
  </si>
  <si>
    <t>rM</t>
  </si>
  <si>
    <t>radioaktiver Müll</t>
  </si>
  <si>
    <t>AS rM</t>
  </si>
  <si>
    <t>2BK_ReK</t>
  </si>
  <si>
    <t>BK ReK</t>
  </si>
  <si>
    <t>$E_2BK * $BK_ReK∕F</t>
  </si>
  <si>
    <t>$BK_ReK/$BK_F * 10000</t>
  </si>
  <si>
    <t>ReK pro Tonne</t>
  </si>
  <si>
    <t>BF pro Tonne</t>
  </si>
  <si>
    <t>ReK∕F</t>
  </si>
  <si>
    <t>KS∕kWh</t>
  </si>
  <si>
    <t>KSs∕kWh</t>
  </si>
  <si>
    <t>$CO2_KS*$BK_CO2/1000/1000*100</t>
  </si>
  <si>
    <t>ct/kWh</t>
  </si>
  <si>
    <t>$CO2_KSs*$BK_CO2/1000/1000*100</t>
  </si>
  <si>
    <t>W KS</t>
  </si>
  <si>
    <t>$CO2_KS*$W_CO2/1000/1000*100</t>
  </si>
  <si>
    <t>W KSs</t>
  </si>
  <si>
    <t>$CO2_KSs*$W_CO2/1000/1000*100</t>
  </si>
  <si>
    <t>????</t>
  </si>
  <si>
    <t>Bereich</t>
  </si>
  <si>
    <t>$kWh * $W_CO2 /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</si>
</sst>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7"/>
      <name val="Calibri"/>
      <family val="2"/>
      <scheme val="minor"/>
    </font>
    <font>
      <sz val="7.5"/>
      <color theme="1"/>
      <name val="Arial"/>
      <family val="2"/>
    </font>
    <font>
      <sz val="11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Arial Unicode MS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 Unicode MS"/>
    </font>
    <font>
      <sz val="10"/>
      <name val="Arial Unicode MS"/>
    </font>
    <font>
      <sz val="10"/>
      <color theme="2" tint="-0.499984740745262"/>
      <name val="Arial Unicode MS"/>
    </font>
    <font>
      <sz val="11"/>
      <color theme="2" tint="-0.499984740745262"/>
      <name val="Calibri"/>
      <family val="2"/>
      <scheme val="minor"/>
    </font>
    <font>
      <sz val="9"/>
      <color theme="2" tint="-0.499984740745262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3" fillId="0" borderId="0" xfId="1" applyAlignment="1">
      <alignment vertical="center"/>
    </xf>
    <xf numFmtId="0" fontId="3" fillId="0" borderId="0" xfId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2" borderId="0" xfId="0" applyFill="1"/>
    <xf numFmtId="4" fontId="0" fillId="0" borderId="0" xfId="0" applyNumberFormat="1"/>
    <xf numFmtId="0" fontId="6" fillId="0" borderId="0" xfId="0" applyFont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4" fontId="0" fillId="0" borderId="0" xfId="0" applyNumberFormat="1" applyBorder="1"/>
    <xf numFmtId="0" fontId="1" fillId="0" borderId="0" xfId="0" applyFont="1" applyBorder="1"/>
    <xf numFmtId="0" fontId="8" fillId="0" borderId="0" xfId="0" applyFont="1" applyBorder="1"/>
    <xf numFmtId="4" fontId="8" fillId="0" borderId="0" xfId="0" applyNumberFormat="1" applyFont="1" applyBorder="1"/>
    <xf numFmtId="0" fontId="8" fillId="0" borderId="0" xfId="0" quotePrefix="1" applyFont="1" applyBorder="1"/>
    <xf numFmtId="0" fontId="0" fillId="0" borderId="0" xfId="0" applyFill="1" applyBorder="1"/>
    <xf numFmtId="0" fontId="9" fillId="0" borderId="0" xfId="0" applyFont="1"/>
    <xf numFmtId="0" fontId="10" fillId="0" borderId="0" xfId="0" applyFont="1" applyAlignment="1">
      <alignment vertical="center"/>
    </xf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quotePrefix="1" applyFill="1" applyBorder="1"/>
    <xf numFmtId="0" fontId="0" fillId="0" borderId="0" xfId="0" quotePrefix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/>
    </xf>
    <xf numFmtId="0" fontId="12" fillId="0" borderId="0" xfId="0" quotePrefix="1" applyFont="1"/>
    <xf numFmtId="0" fontId="0" fillId="0" borderId="0" xfId="0" applyAlignment="1">
      <alignment horizontal="left"/>
    </xf>
    <xf numFmtId="0" fontId="14" fillId="0" borderId="0" xfId="0" applyFont="1" applyAlignment="1">
      <alignment vertical="center"/>
    </xf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Border="1"/>
    <xf numFmtId="0" fontId="16" fillId="0" borderId="0" xfId="0" applyFont="1"/>
    <xf numFmtId="0" fontId="17" fillId="0" borderId="0" xfId="0" applyFont="1"/>
    <xf numFmtId="0" fontId="15" fillId="2" borderId="0" xfId="0" applyFont="1" applyFill="1" applyAlignment="1">
      <alignment vertical="center"/>
    </xf>
    <xf numFmtId="165" fontId="0" fillId="0" borderId="0" xfId="0" applyNumberFormat="1"/>
    <xf numFmtId="4" fontId="18" fillId="0" borderId="0" xfId="0" applyNumberFormat="1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es Kraeft" id="{F540BC82-47CD-4D12-A40A-7373740F0153}" userId="8bac3bf955f6c0c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6" dT="2019-12-27T10:08:39.20" personId="{F540BC82-47CD-4D12-A40A-7373740F0153}" id="{51084466-D7C5-41B8-9CA9-ADD9592DF393}">
    <text>Eventuell lieber ø 1991 bis 2018? In gleicher Tabelle</text>
  </threadedComment>
  <threadedComment ref="J46" dT="2019-12-13T20:51:16.93" personId="{F540BC82-47CD-4D12-A40A-7373740F0153}" id="{410499B1-ABD7-40E9-9502-1F5778EA296C}">
    <text>bisher verwendet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mweltbundesamt.de/presse/pressemitteilungen/hohe-kosten-durch-unterlassenen-umweltschutz" TargetMode="External"/><Relationship Id="rId3" Type="http://schemas.openxmlformats.org/officeDocument/2006/relationships/hyperlink" Target="https://kohlenstatistik.de/files/rekult_2_1.xlsx" TargetMode="External"/><Relationship Id="rId7" Type="http://schemas.openxmlformats.org/officeDocument/2006/relationships/hyperlink" Target="https://www.eon.com/de/neue-energie/neue-energiewelt/5-mythen-der-windenergie.htm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bundestag.de/resource/blob/406432/70f77c4c170d9048d88dcc3071b7721c/wd-8-056-07-pdf-data.pdf" TargetMode="External"/><Relationship Id="rId1" Type="http://schemas.openxmlformats.org/officeDocument/2006/relationships/hyperlink" Target="https://ag-energiebilanzen.de/index.php?article_id=29&amp;fileName=ageb_jahresbericht2018_20190326_dt.pdf" TargetMode="External"/><Relationship Id="rId6" Type="http://schemas.openxmlformats.org/officeDocument/2006/relationships/hyperlink" Target="https://www.umwelt.sachsen.de/umwelt/26845.htm" TargetMode="External"/><Relationship Id="rId11" Type="http://schemas.openxmlformats.org/officeDocument/2006/relationships/hyperlink" Target="https://cahmer.de/atommuell-pro-jahr/" TargetMode="External"/><Relationship Id="rId5" Type="http://schemas.openxmlformats.org/officeDocument/2006/relationships/hyperlink" Target="https://www.leag.de/de/geschaeftsfelder/bergbau/" TargetMode="External"/><Relationship Id="rId10" Type="http://schemas.openxmlformats.org/officeDocument/2006/relationships/hyperlink" Target="https://www.umweltbundesamt.de/service/uba-fragen/ist-atomstrom-wirklich-co2-frei" TargetMode="External"/><Relationship Id="rId4" Type="http://schemas.openxmlformats.org/officeDocument/2006/relationships/hyperlink" Target="https://www.bund-nrw.de/themen/braunkohle/hintergruende-und-publikationen/braunkohle-und-umwelt/braunkohle-und-wasser/" TargetMode="External"/><Relationship Id="rId9" Type="http://schemas.openxmlformats.org/officeDocument/2006/relationships/hyperlink" Target="https://www.umweltbundesamt.de/sites/default/files/medien/1410/publikationen/2019-02-11_methodenkonvention-3-0_kostensaetze_kor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E16" zoomScale="130" zoomScaleNormal="130" workbookViewId="0">
      <selection activeCell="J21" sqref="J21"/>
    </sheetView>
  </sheetViews>
  <sheetFormatPr baseColWidth="10" defaultColWidth="9.140625" defaultRowHeight="15" outlineLevelRow="1" outlineLevelCol="1"/>
  <cols>
    <col min="1" max="1" width="9.42578125" customWidth="1"/>
    <col min="2" max="2" width="19.28515625" customWidth="1"/>
    <col min="3" max="3" width="16.28515625" customWidth="1"/>
    <col min="4" max="4" width="34.85546875" customWidth="1" outlineLevel="1"/>
    <col min="5" max="5" width="13.5703125" customWidth="1"/>
    <col min="6" max="6" width="7.140625" style="9" customWidth="1"/>
    <col min="7" max="7" width="39.140625" customWidth="1"/>
    <col min="8" max="8" width="9.5703125" customWidth="1"/>
    <col min="9" max="9" width="11.42578125" customWidth="1"/>
    <col min="10" max="10" width="85.140625" customWidth="1"/>
    <col min="12" max="12" width="10.85546875" bestFit="1" customWidth="1"/>
  </cols>
  <sheetData>
    <row r="1" spans="1:10">
      <c r="B1">
        <v>2</v>
      </c>
      <c r="C1">
        <v>3</v>
      </c>
      <c r="D1" s="41">
        <v>2</v>
      </c>
      <c r="E1" s="41">
        <v>2</v>
      </c>
      <c r="F1" s="9">
        <v>2</v>
      </c>
      <c r="G1">
        <v>2</v>
      </c>
      <c r="H1" s="41">
        <v>2</v>
      </c>
      <c r="I1">
        <v>2</v>
      </c>
    </row>
    <row r="2" spans="1:10" ht="12" customHeight="1">
      <c r="A2">
        <v>1</v>
      </c>
      <c r="B2" t="s">
        <v>263</v>
      </c>
      <c r="C2" t="s">
        <v>29</v>
      </c>
      <c r="E2" t="s">
        <v>39</v>
      </c>
      <c r="F2" s="9" t="s">
        <v>28</v>
      </c>
      <c r="G2" t="s">
        <v>40</v>
      </c>
      <c r="H2" t="s">
        <v>46</v>
      </c>
      <c r="I2" t="s">
        <v>48</v>
      </c>
      <c r="J2" t="s">
        <v>15</v>
      </c>
    </row>
    <row r="3" spans="1:10" s="6" customFormat="1">
      <c r="A3" s="6">
        <v>3</v>
      </c>
      <c r="B3" s="6" t="s">
        <v>37</v>
      </c>
      <c r="C3" s="6" t="s">
        <v>41</v>
      </c>
      <c r="D3" s="6" t="s">
        <v>200</v>
      </c>
      <c r="E3" s="6" t="s">
        <v>42</v>
      </c>
      <c r="F3" s="8" t="s">
        <v>43</v>
      </c>
      <c r="G3" s="6" t="s">
        <v>171</v>
      </c>
      <c r="H3" s="6" t="s">
        <v>191</v>
      </c>
      <c r="I3" s="6" t="s">
        <v>49</v>
      </c>
      <c r="J3" s="6" t="s">
        <v>159</v>
      </c>
    </row>
    <row r="4" spans="1:10">
      <c r="A4">
        <v>2</v>
      </c>
      <c r="B4" t="s">
        <v>32</v>
      </c>
      <c r="C4" t="s">
        <v>142</v>
      </c>
      <c r="D4" s="46" t="s">
        <v>22</v>
      </c>
      <c r="E4" t="s">
        <v>38</v>
      </c>
      <c r="F4" s="9">
        <v>2018</v>
      </c>
      <c r="G4" s="10">
        <v>166257552</v>
      </c>
      <c r="H4" t="s">
        <v>27</v>
      </c>
      <c r="I4">
        <v>1</v>
      </c>
      <c r="J4" s="1"/>
    </row>
    <row r="5" spans="1:10">
      <c r="B5" s="27" t="s">
        <v>32</v>
      </c>
      <c r="C5" s="27" t="s">
        <v>142</v>
      </c>
      <c r="D5" s="46" t="s">
        <v>22</v>
      </c>
      <c r="E5" s="27" t="s">
        <v>80</v>
      </c>
      <c r="F5" s="31">
        <v>2018</v>
      </c>
      <c r="G5" s="30">
        <v>60700000</v>
      </c>
      <c r="H5" s="27" t="s">
        <v>27</v>
      </c>
      <c r="I5" s="27">
        <v>1</v>
      </c>
      <c r="J5" s="1"/>
    </row>
    <row r="6" spans="1:10">
      <c r="A6">
        <v>2</v>
      </c>
      <c r="B6" t="s">
        <v>32</v>
      </c>
      <c r="C6" t="s">
        <v>143</v>
      </c>
      <c r="D6" s="46" t="s">
        <v>23</v>
      </c>
      <c r="E6" t="s">
        <v>38</v>
      </c>
      <c r="F6" s="9">
        <v>2018</v>
      </c>
      <c r="G6" s="10">
        <v>880000000</v>
      </c>
      <c r="H6" t="s">
        <v>31</v>
      </c>
      <c r="I6">
        <v>1</v>
      </c>
    </row>
    <row r="7" spans="1:10">
      <c r="B7" s="27" t="s">
        <v>32</v>
      </c>
      <c r="C7" s="27" t="s">
        <v>143</v>
      </c>
      <c r="D7" s="46" t="s">
        <v>23</v>
      </c>
      <c r="E7" s="27" t="s">
        <v>80</v>
      </c>
      <c r="F7" s="31">
        <v>2018</v>
      </c>
      <c r="G7" s="30">
        <v>390900000</v>
      </c>
      <c r="H7" s="27" t="s">
        <v>31</v>
      </c>
      <c r="I7" s="27">
        <v>1</v>
      </c>
    </row>
    <row r="8" spans="1:10">
      <c r="A8">
        <v>2</v>
      </c>
      <c r="B8" t="s">
        <v>32</v>
      </c>
      <c r="C8" t="s">
        <v>147</v>
      </c>
      <c r="D8" s="46" t="s">
        <v>24</v>
      </c>
      <c r="E8" t="s">
        <v>38</v>
      </c>
      <c r="F8" s="9">
        <v>2018</v>
      </c>
      <c r="G8" s="10">
        <v>148200000</v>
      </c>
      <c r="H8" t="s">
        <v>27</v>
      </c>
      <c r="I8">
        <v>1</v>
      </c>
    </row>
    <row r="9" spans="1:10">
      <c r="B9" s="27" t="s">
        <v>32</v>
      </c>
      <c r="C9" t="s">
        <v>147</v>
      </c>
      <c r="D9" s="46" t="s">
        <v>24</v>
      </c>
      <c r="E9" s="27" t="s">
        <v>80</v>
      </c>
      <c r="F9" s="31">
        <v>2018</v>
      </c>
      <c r="G9" s="30">
        <v>56900000</v>
      </c>
      <c r="H9" s="27" t="s">
        <v>27</v>
      </c>
      <c r="I9" s="27">
        <v>1</v>
      </c>
    </row>
    <row r="10" spans="1:10" s="13" customFormat="1">
      <c r="B10" s="13" t="s">
        <v>155</v>
      </c>
      <c r="C10" t="s">
        <v>144</v>
      </c>
      <c r="D10" s="46" t="s">
        <v>50</v>
      </c>
      <c r="E10" s="13" t="s">
        <v>38</v>
      </c>
      <c r="F10" s="14">
        <v>2018</v>
      </c>
      <c r="G10" s="13">
        <v>646.79999999999995</v>
      </c>
      <c r="H10" s="13" t="s">
        <v>45</v>
      </c>
      <c r="I10" s="13">
        <v>1</v>
      </c>
    </row>
    <row r="11" spans="1:10">
      <c r="A11">
        <v>2</v>
      </c>
      <c r="B11" t="s">
        <v>32</v>
      </c>
      <c r="C11" t="s">
        <v>144</v>
      </c>
      <c r="D11" s="46" t="s">
        <v>50</v>
      </c>
      <c r="E11" t="s">
        <v>38</v>
      </c>
      <c r="F11" s="9">
        <v>2018</v>
      </c>
      <c r="G11">
        <v>145.5</v>
      </c>
      <c r="H11" t="s">
        <v>45</v>
      </c>
      <c r="I11">
        <v>1</v>
      </c>
    </row>
    <row r="12" spans="1:10" s="27" customFormat="1">
      <c r="B12" s="13" t="s">
        <v>155</v>
      </c>
      <c r="C12" t="s">
        <v>145</v>
      </c>
      <c r="D12" s="46" t="s">
        <v>51</v>
      </c>
      <c r="E12" s="28" t="s">
        <v>38</v>
      </c>
      <c r="F12" s="32">
        <v>2018</v>
      </c>
      <c r="G12" s="27">
        <v>33.5</v>
      </c>
      <c r="H12" s="27" t="s">
        <v>45</v>
      </c>
      <c r="I12" s="27">
        <v>2.1</v>
      </c>
    </row>
    <row r="13" spans="1:10">
      <c r="A13">
        <v>2</v>
      </c>
      <c r="B13" t="s">
        <v>32</v>
      </c>
      <c r="C13" t="s">
        <v>145</v>
      </c>
      <c r="D13" s="46" t="s">
        <v>51</v>
      </c>
      <c r="E13" s="1"/>
      <c r="F13" s="33"/>
      <c r="G13" s="11">
        <v>5</v>
      </c>
      <c r="H13" t="s">
        <v>53</v>
      </c>
      <c r="I13">
        <v>6</v>
      </c>
      <c r="J13" s="18" t="s">
        <v>131</v>
      </c>
    </row>
    <row r="14" spans="1:10" s="27" customFormat="1">
      <c r="B14" s="13" t="s">
        <v>155</v>
      </c>
      <c r="C14" t="s">
        <v>146</v>
      </c>
      <c r="D14" s="46" t="s">
        <v>54</v>
      </c>
      <c r="E14" s="28" t="s">
        <v>38</v>
      </c>
      <c r="F14" s="32">
        <v>2018</v>
      </c>
      <c r="G14" s="29">
        <v>612.6</v>
      </c>
      <c r="H14" s="27" t="s">
        <v>45</v>
      </c>
      <c r="I14" s="27">
        <v>2.1</v>
      </c>
    </row>
    <row r="15" spans="1:10">
      <c r="A15">
        <v>2</v>
      </c>
      <c r="B15" t="s">
        <v>32</v>
      </c>
      <c r="C15" t="s">
        <v>149</v>
      </c>
      <c r="D15" s="47" t="s">
        <v>58</v>
      </c>
      <c r="E15" s="1" t="s">
        <v>38</v>
      </c>
      <c r="F15" s="33">
        <v>2016</v>
      </c>
      <c r="G15" s="21">
        <v>53733.1</v>
      </c>
      <c r="H15" s="19" t="s">
        <v>61</v>
      </c>
      <c r="I15">
        <v>3</v>
      </c>
      <c r="J15" s="19" t="s">
        <v>132</v>
      </c>
    </row>
    <row r="16" spans="1:10">
      <c r="A16" s="37">
        <v>2</v>
      </c>
      <c r="B16" t="s">
        <v>32</v>
      </c>
      <c r="C16" t="s">
        <v>150</v>
      </c>
      <c r="D16" s="47" t="s">
        <v>72</v>
      </c>
      <c r="E16" s="1" t="s">
        <v>38</v>
      </c>
      <c r="F16" s="33">
        <v>2016</v>
      </c>
      <c r="G16" s="52">
        <v>123576.2</v>
      </c>
      <c r="H16" s="21" t="s">
        <v>61</v>
      </c>
      <c r="I16">
        <v>3</v>
      </c>
      <c r="J16" s="19" t="s">
        <v>133</v>
      </c>
    </row>
    <row r="17" spans="1:10">
      <c r="A17">
        <v>1</v>
      </c>
      <c r="B17" t="s">
        <v>32</v>
      </c>
      <c r="C17" t="s">
        <v>236</v>
      </c>
      <c r="D17" s="47" t="s">
        <v>69</v>
      </c>
      <c r="E17" s="1" t="s">
        <v>38</v>
      </c>
      <c r="F17" s="33">
        <v>2016</v>
      </c>
      <c r="G17" s="21">
        <v>177309.2</v>
      </c>
      <c r="H17" s="26" t="s">
        <v>61</v>
      </c>
      <c r="I17">
        <v>3</v>
      </c>
      <c r="J17" s="35" t="s">
        <v>141</v>
      </c>
    </row>
    <row r="18" spans="1:10">
      <c r="B18" t="s">
        <v>32</v>
      </c>
      <c r="D18" s="48" t="s">
        <v>73</v>
      </c>
      <c r="E18" t="s">
        <v>74</v>
      </c>
      <c r="G18" s="10">
        <v>3000</v>
      </c>
      <c r="H18" t="s">
        <v>75</v>
      </c>
      <c r="I18">
        <v>7</v>
      </c>
    </row>
    <row r="19" spans="1:10">
      <c r="B19" t="s">
        <v>32</v>
      </c>
      <c r="D19" s="49" t="s">
        <v>83</v>
      </c>
      <c r="E19" s="1" t="s">
        <v>65</v>
      </c>
      <c r="F19" s="33">
        <v>1990</v>
      </c>
      <c r="G19" s="10">
        <v>2040</v>
      </c>
      <c r="H19" t="s">
        <v>75</v>
      </c>
      <c r="I19">
        <v>9</v>
      </c>
    </row>
    <row r="20" spans="1:10">
      <c r="B20" t="s">
        <v>32</v>
      </c>
      <c r="D20" s="49" t="s">
        <v>83</v>
      </c>
      <c r="E20" s="1" t="s">
        <v>87</v>
      </c>
      <c r="F20" s="33">
        <v>1990</v>
      </c>
      <c r="G20" s="10">
        <v>1200</v>
      </c>
      <c r="H20" t="s">
        <v>75</v>
      </c>
      <c r="I20">
        <v>9</v>
      </c>
    </row>
    <row r="21" spans="1:10">
      <c r="B21" t="s">
        <v>32</v>
      </c>
      <c r="D21" s="48" t="s">
        <v>77</v>
      </c>
      <c r="E21" t="s">
        <v>76</v>
      </c>
      <c r="F21" s="9">
        <v>2017</v>
      </c>
      <c r="G21" s="10">
        <v>127620000</v>
      </c>
      <c r="H21" t="s">
        <v>31</v>
      </c>
      <c r="I21">
        <v>7</v>
      </c>
    </row>
    <row r="22" spans="1:10">
      <c r="B22" t="s">
        <v>32</v>
      </c>
      <c r="D22" s="48" t="s">
        <v>77</v>
      </c>
      <c r="E22" t="s">
        <v>78</v>
      </c>
      <c r="F22" s="9">
        <v>2017</v>
      </c>
      <c r="G22" s="10">
        <v>341110000</v>
      </c>
      <c r="H22" t="s">
        <v>31</v>
      </c>
      <c r="I22">
        <v>7</v>
      </c>
    </row>
    <row r="23" spans="1:10">
      <c r="B23" t="s">
        <v>32</v>
      </c>
      <c r="D23" s="48" t="s">
        <v>82</v>
      </c>
      <c r="E23" t="s">
        <v>80</v>
      </c>
      <c r="F23" s="9" t="s">
        <v>81</v>
      </c>
      <c r="G23" s="10">
        <v>370000000</v>
      </c>
      <c r="H23" t="s">
        <v>31</v>
      </c>
      <c r="I23">
        <v>8</v>
      </c>
    </row>
    <row r="24" spans="1:10">
      <c r="A24">
        <v>2</v>
      </c>
      <c r="B24" t="s">
        <v>32</v>
      </c>
      <c r="C24" t="s">
        <v>89</v>
      </c>
      <c r="D24" s="48" t="s">
        <v>90</v>
      </c>
      <c r="G24" s="10">
        <v>1153</v>
      </c>
      <c r="H24" t="s">
        <v>118</v>
      </c>
      <c r="I24">
        <v>4.2</v>
      </c>
    </row>
    <row r="25" spans="1:10">
      <c r="A25">
        <v>2</v>
      </c>
      <c r="B25" t="s">
        <v>33</v>
      </c>
      <c r="C25" t="s">
        <v>89</v>
      </c>
      <c r="D25" s="48" t="s">
        <v>90</v>
      </c>
      <c r="E25" t="s">
        <v>213</v>
      </c>
      <c r="G25" s="10">
        <v>24</v>
      </c>
      <c r="H25" t="s">
        <v>118</v>
      </c>
      <c r="I25">
        <v>4.2</v>
      </c>
      <c r="J25" t="s">
        <v>212</v>
      </c>
    </row>
    <row r="26" spans="1:10">
      <c r="B26" t="s">
        <v>33</v>
      </c>
      <c r="C26" t="s">
        <v>89</v>
      </c>
      <c r="D26" s="48" t="s">
        <v>90</v>
      </c>
      <c r="E26" t="s">
        <v>214</v>
      </c>
      <c r="G26" s="10">
        <v>23</v>
      </c>
      <c r="H26" t="s">
        <v>118</v>
      </c>
      <c r="I26">
        <v>4.2</v>
      </c>
    </row>
    <row r="27" spans="1:10">
      <c r="A27">
        <v>2</v>
      </c>
      <c r="B27" t="s">
        <v>89</v>
      </c>
      <c r="C27" t="s">
        <v>151</v>
      </c>
      <c r="D27" s="48" t="s">
        <v>88</v>
      </c>
      <c r="G27" s="10">
        <v>180</v>
      </c>
      <c r="H27" t="s">
        <v>92</v>
      </c>
      <c r="I27">
        <v>5</v>
      </c>
    </row>
    <row r="28" spans="1:10">
      <c r="A28">
        <v>2</v>
      </c>
      <c r="B28" t="s">
        <v>89</v>
      </c>
      <c r="C28" t="s">
        <v>152</v>
      </c>
      <c r="D28" s="48" t="s">
        <v>91</v>
      </c>
      <c r="G28" s="10">
        <v>640</v>
      </c>
      <c r="H28" t="s">
        <v>92</v>
      </c>
      <c r="I28">
        <v>13.1</v>
      </c>
      <c r="J28" t="s">
        <v>134</v>
      </c>
    </row>
    <row r="29" spans="1:10" outlineLevel="1">
      <c r="B29" t="s">
        <v>33</v>
      </c>
      <c r="D29" s="48" t="s">
        <v>110</v>
      </c>
      <c r="E29" t="s">
        <v>96</v>
      </c>
      <c r="G29" s="11" t="s">
        <v>111</v>
      </c>
      <c r="I29">
        <v>11</v>
      </c>
      <c r="J29" t="s">
        <v>135</v>
      </c>
    </row>
    <row r="30" spans="1:10" outlineLevel="1">
      <c r="B30" t="s">
        <v>33</v>
      </c>
      <c r="D30" s="48" t="s">
        <v>108</v>
      </c>
      <c r="E30" t="s">
        <v>96</v>
      </c>
      <c r="G30" s="10">
        <v>500</v>
      </c>
      <c r="H30" t="s">
        <v>109</v>
      </c>
      <c r="I30">
        <v>11</v>
      </c>
    </row>
    <row r="31" spans="1:10" outlineLevel="1">
      <c r="B31" t="s">
        <v>33</v>
      </c>
      <c r="D31" s="48" t="s">
        <v>106</v>
      </c>
      <c r="E31" t="s">
        <v>96</v>
      </c>
      <c r="G31" s="10">
        <v>1993</v>
      </c>
      <c r="I31">
        <v>11</v>
      </c>
    </row>
    <row r="32" spans="1:10" outlineLevel="1">
      <c r="B32" t="s">
        <v>33</v>
      </c>
      <c r="D32" s="48" t="s">
        <v>97</v>
      </c>
      <c r="E32" t="s">
        <v>96</v>
      </c>
      <c r="G32" s="10" t="s">
        <v>98</v>
      </c>
      <c r="I32">
        <v>11</v>
      </c>
    </row>
    <row r="33" spans="1:10" outlineLevel="1">
      <c r="B33" t="s">
        <v>33</v>
      </c>
      <c r="D33" s="48" t="s">
        <v>100</v>
      </c>
      <c r="E33" t="s">
        <v>96</v>
      </c>
      <c r="G33" s="10">
        <v>42</v>
      </c>
      <c r="H33" t="s">
        <v>101</v>
      </c>
      <c r="I33">
        <v>11</v>
      </c>
    </row>
    <row r="34" spans="1:10" outlineLevel="1">
      <c r="B34" t="s">
        <v>33</v>
      </c>
      <c r="D34" s="48" t="s">
        <v>104</v>
      </c>
      <c r="E34" t="s">
        <v>96</v>
      </c>
      <c r="G34" s="10">
        <v>14</v>
      </c>
      <c r="H34" t="s">
        <v>101</v>
      </c>
      <c r="I34">
        <v>11</v>
      </c>
      <c r="J34" t="s">
        <v>136</v>
      </c>
    </row>
    <row r="35" spans="1:10" outlineLevel="1">
      <c r="B35" t="s">
        <v>33</v>
      </c>
      <c r="D35" s="48" t="s">
        <v>102</v>
      </c>
      <c r="E35" t="s">
        <v>96</v>
      </c>
      <c r="G35">
        <v>40.299999999999997</v>
      </c>
      <c r="H35" t="s">
        <v>101</v>
      </c>
      <c r="I35">
        <v>11</v>
      </c>
    </row>
    <row r="36" spans="1:10" outlineLevel="1">
      <c r="B36" t="s">
        <v>33</v>
      </c>
      <c r="D36" s="48" t="s">
        <v>103</v>
      </c>
      <c r="E36" t="s">
        <v>96</v>
      </c>
      <c r="G36" s="10">
        <v>80</v>
      </c>
      <c r="H36" t="s">
        <v>107</v>
      </c>
      <c r="I36">
        <v>11</v>
      </c>
      <c r="J36" t="s">
        <v>137</v>
      </c>
    </row>
    <row r="37" spans="1:10" outlineLevel="1">
      <c r="B37" t="s">
        <v>33</v>
      </c>
      <c r="D37" s="48" t="s">
        <v>112</v>
      </c>
      <c r="E37" t="s">
        <v>96</v>
      </c>
      <c r="G37" s="10">
        <v>200</v>
      </c>
      <c r="H37" t="s">
        <v>107</v>
      </c>
      <c r="I37">
        <v>11</v>
      </c>
      <c r="J37" t="s">
        <v>138</v>
      </c>
    </row>
    <row r="38" spans="1:10" outlineLevel="1">
      <c r="B38" t="s">
        <v>33</v>
      </c>
      <c r="D38" s="48" t="s">
        <v>113</v>
      </c>
      <c r="E38" t="s">
        <v>96</v>
      </c>
      <c r="G38" s="10">
        <v>240</v>
      </c>
      <c r="H38" t="s">
        <v>107</v>
      </c>
      <c r="I38">
        <v>11</v>
      </c>
      <c r="J38" t="s">
        <v>139</v>
      </c>
    </row>
    <row r="39" spans="1:10" outlineLevel="1">
      <c r="B39" t="s">
        <v>33</v>
      </c>
      <c r="D39" s="48" t="s">
        <v>54</v>
      </c>
      <c r="E39" t="s">
        <v>96</v>
      </c>
      <c r="F39" s="9" t="s">
        <v>81</v>
      </c>
      <c r="G39" s="10">
        <v>1400000</v>
      </c>
      <c r="H39" t="s">
        <v>105</v>
      </c>
      <c r="I39">
        <v>11</v>
      </c>
      <c r="J39" t="s">
        <v>140</v>
      </c>
    </row>
    <row r="40" spans="1:10" outlineLevel="1">
      <c r="A40">
        <v>1</v>
      </c>
      <c r="B40" t="s">
        <v>33</v>
      </c>
      <c r="C40" t="s">
        <v>89</v>
      </c>
      <c r="D40" s="48" t="s">
        <v>90</v>
      </c>
      <c r="G40" s="10">
        <v>24</v>
      </c>
      <c r="H40" t="s">
        <v>118</v>
      </c>
      <c r="I40">
        <v>4.2</v>
      </c>
    </row>
    <row r="41" spans="1:10" outlineLevel="1">
      <c r="A41">
        <v>2</v>
      </c>
      <c r="B41" t="s">
        <v>233</v>
      </c>
      <c r="C41" t="s">
        <v>89</v>
      </c>
      <c r="D41" s="48" t="s">
        <v>90</v>
      </c>
      <c r="G41" s="10">
        <v>12</v>
      </c>
      <c r="H41" t="s">
        <v>118</v>
      </c>
      <c r="I41">
        <v>14</v>
      </c>
    </row>
    <row r="42" spans="1:10" outlineLevel="1">
      <c r="A42">
        <v>2</v>
      </c>
      <c r="B42" t="s">
        <v>233</v>
      </c>
      <c r="C42" t="s">
        <v>232</v>
      </c>
      <c r="D42" s="48" t="s">
        <v>232</v>
      </c>
      <c r="G42" s="51">
        <f>0.6/1000</f>
        <v>5.9999999999999995E-4</v>
      </c>
      <c r="H42" t="s">
        <v>118</v>
      </c>
      <c r="I42">
        <v>15</v>
      </c>
    </row>
    <row r="43" spans="1:10">
      <c r="D43" s="47"/>
      <c r="F43" s="33"/>
      <c r="G43" s="21"/>
      <c r="J43" s="26"/>
    </row>
    <row r="44" spans="1:10" s="16" customFormat="1">
      <c r="D44" s="50"/>
      <c r="F44" s="34"/>
    </row>
    <row r="45" spans="1:10" s="27" customFormat="1">
      <c r="B45" s="13" t="s">
        <v>155</v>
      </c>
      <c r="C45" s="38" t="s">
        <v>146</v>
      </c>
      <c r="D45" s="46" t="s">
        <v>54</v>
      </c>
      <c r="E45" s="38" t="s">
        <v>123</v>
      </c>
      <c r="F45" s="39"/>
      <c r="G45" s="40" t="s">
        <v>154</v>
      </c>
      <c r="H45" s="38" t="s">
        <v>45</v>
      </c>
      <c r="I45" s="38"/>
      <c r="J45" s="38">
        <f>G11-G12</f>
        <v>112</v>
      </c>
    </row>
    <row r="46" spans="1:10">
      <c r="A46">
        <v>2</v>
      </c>
      <c r="B46" t="s">
        <v>32</v>
      </c>
      <c r="C46" t="s">
        <v>146</v>
      </c>
      <c r="D46" s="42" t="s">
        <v>54</v>
      </c>
      <c r="E46" t="s">
        <v>123</v>
      </c>
      <c r="F46" s="33"/>
      <c r="G46" s="36" t="s">
        <v>173</v>
      </c>
      <c r="H46" t="s">
        <v>45</v>
      </c>
      <c r="J46" s="17" t="s">
        <v>198</v>
      </c>
    </row>
    <row r="47" spans="1:10">
      <c r="A47">
        <v>2</v>
      </c>
      <c r="B47" t="s">
        <v>32</v>
      </c>
      <c r="C47" t="s">
        <v>186</v>
      </c>
      <c r="D47" s="37" t="s">
        <v>174</v>
      </c>
      <c r="E47" t="s">
        <v>123</v>
      </c>
      <c r="G47" t="s">
        <v>177</v>
      </c>
      <c r="H47" t="s">
        <v>176</v>
      </c>
      <c r="J47" t="s">
        <v>175</v>
      </c>
    </row>
    <row r="48" spans="1:10">
      <c r="A48">
        <v>2</v>
      </c>
      <c r="B48" t="s">
        <v>32</v>
      </c>
      <c r="C48" t="s">
        <v>181</v>
      </c>
      <c r="D48" s="37" t="s">
        <v>182</v>
      </c>
      <c r="E48" t="s">
        <v>123</v>
      </c>
      <c r="G48" t="s">
        <v>179</v>
      </c>
      <c r="H48" t="s">
        <v>178</v>
      </c>
    </row>
    <row r="49" spans="1:8">
      <c r="A49">
        <v>2</v>
      </c>
      <c r="B49" t="s">
        <v>32</v>
      </c>
      <c r="C49" t="s">
        <v>187</v>
      </c>
      <c r="D49" s="37" t="s">
        <v>251</v>
      </c>
      <c r="E49" t="s">
        <v>123</v>
      </c>
      <c r="G49" t="s">
        <v>188</v>
      </c>
      <c r="H49" t="s">
        <v>189</v>
      </c>
    </row>
    <row r="50" spans="1:8">
      <c r="A50">
        <v>2</v>
      </c>
      <c r="B50" t="s">
        <v>32</v>
      </c>
      <c r="C50" t="s">
        <v>252</v>
      </c>
      <c r="D50" s="37" t="s">
        <v>250</v>
      </c>
      <c r="E50" t="s">
        <v>123</v>
      </c>
      <c r="G50" t="s">
        <v>249</v>
      </c>
      <c r="H50" t="s">
        <v>189</v>
      </c>
    </row>
    <row r="51" spans="1:8">
      <c r="A51">
        <v>2</v>
      </c>
      <c r="B51" t="s">
        <v>47</v>
      </c>
      <c r="C51" t="s">
        <v>194</v>
      </c>
      <c r="D51" s="37" t="s">
        <v>32</v>
      </c>
      <c r="E51" t="s">
        <v>123</v>
      </c>
      <c r="G51" t="s">
        <v>190</v>
      </c>
      <c r="H51" t="s">
        <v>27</v>
      </c>
    </row>
    <row r="52" spans="1:8">
      <c r="A52">
        <v>2</v>
      </c>
      <c r="B52" t="s">
        <v>47</v>
      </c>
      <c r="C52" t="s">
        <v>195</v>
      </c>
      <c r="D52" t="s">
        <v>201</v>
      </c>
      <c r="E52" t="s">
        <v>123</v>
      </c>
      <c r="G52" t="s">
        <v>196</v>
      </c>
      <c r="H52" t="s">
        <v>31</v>
      </c>
    </row>
    <row r="53" spans="1:8">
      <c r="A53">
        <v>2</v>
      </c>
      <c r="B53" t="s">
        <v>47</v>
      </c>
      <c r="C53" t="s">
        <v>197</v>
      </c>
      <c r="D53" t="s">
        <v>202</v>
      </c>
      <c r="E53" t="s">
        <v>123</v>
      </c>
      <c r="G53" t="s">
        <v>199</v>
      </c>
      <c r="H53" t="s">
        <v>107</v>
      </c>
    </row>
    <row r="54" spans="1:8">
      <c r="A54">
        <v>2</v>
      </c>
      <c r="B54" t="s">
        <v>47</v>
      </c>
      <c r="C54" t="s">
        <v>246</v>
      </c>
      <c r="D54" t="s">
        <v>247</v>
      </c>
      <c r="E54" t="s">
        <v>123</v>
      </c>
      <c r="G54" t="s">
        <v>248</v>
      </c>
      <c r="H54" t="s">
        <v>107</v>
      </c>
    </row>
    <row r="55" spans="1:8">
      <c r="A55">
        <v>2</v>
      </c>
      <c r="B55" t="s">
        <v>47</v>
      </c>
      <c r="C55" t="s">
        <v>205</v>
      </c>
      <c r="D55" t="s">
        <v>216</v>
      </c>
      <c r="E55" t="s">
        <v>123</v>
      </c>
      <c r="G55" t="s">
        <v>206</v>
      </c>
      <c r="H55" t="s">
        <v>27</v>
      </c>
    </row>
    <row r="56" spans="1:8">
      <c r="A56">
        <v>2</v>
      </c>
      <c r="B56" t="s">
        <v>47</v>
      </c>
      <c r="C56" t="s">
        <v>207</v>
      </c>
      <c r="D56" t="s">
        <v>219</v>
      </c>
      <c r="E56" t="s">
        <v>123</v>
      </c>
      <c r="G56" t="s">
        <v>209</v>
      </c>
      <c r="H56" t="s">
        <v>208</v>
      </c>
    </row>
    <row r="57" spans="1:8">
      <c r="A57">
        <v>2</v>
      </c>
      <c r="B57" t="s">
        <v>47</v>
      </c>
      <c r="C57" t="s">
        <v>210</v>
      </c>
      <c r="D57" t="s">
        <v>220</v>
      </c>
      <c r="E57" t="s">
        <v>123</v>
      </c>
      <c r="G57" t="s">
        <v>211</v>
      </c>
      <c r="H57" t="s">
        <v>208</v>
      </c>
    </row>
    <row r="58" spans="1:8">
      <c r="A58">
        <v>2</v>
      </c>
      <c r="B58" t="s">
        <v>47</v>
      </c>
      <c r="C58" t="s">
        <v>215</v>
      </c>
      <c r="D58" t="s">
        <v>224</v>
      </c>
      <c r="E58" t="s">
        <v>123</v>
      </c>
      <c r="G58" t="s">
        <v>264</v>
      </c>
      <c r="H58" t="s">
        <v>204</v>
      </c>
    </row>
    <row r="59" spans="1:8">
      <c r="A59">
        <v>2</v>
      </c>
      <c r="B59" t="s">
        <v>47</v>
      </c>
      <c r="C59" t="s">
        <v>237</v>
      </c>
      <c r="D59" t="s">
        <v>242</v>
      </c>
      <c r="E59" t="s">
        <v>123</v>
      </c>
      <c r="G59" t="s">
        <v>240</v>
      </c>
      <c r="H59" t="s">
        <v>204</v>
      </c>
    </row>
    <row r="60" spans="1:8">
      <c r="A60">
        <v>2</v>
      </c>
      <c r="B60" t="s">
        <v>47</v>
      </c>
      <c r="C60" t="s">
        <v>238</v>
      </c>
      <c r="D60" t="s">
        <v>245</v>
      </c>
      <c r="E60" t="s">
        <v>123</v>
      </c>
      <c r="G60" t="s">
        <v>239</v>
      </c>
      <c r="H60" t="s">
        <v>203</v>
      </c>
    </row>
    <row r="62" spans="1:8">
      <c r="A62">
        <v>2</v>
      </c>
      <c r="B62" t="s">
        <v>32</v>
      </c>
      <c r="C62" t="s">
        <v>253</v>
      </c>
      <c r="D62" t="s">
        <v>219</v>
      </c>
      <c r="E62" t="s">
        <v>123</v>
      </c>
      <c r="G62" t="s">
        <v>255</v>
      </c>
      <c r="H62" t="s">
        <v>256</v>
      </c>
    </row>
    <row r="63" spans="1:8">
      <c r="A63">
        <v>2</v>
      </c>
      <c r="B63" t="s">
        <v>32</v>
      </c>
      <c r="C63" t="s">
        <v>254</v>
      </c>
      <c r="D63" t="s">
        <v>220</v>
      </c>
      <c r="E63" t="s">
        <v>123</v>
      </c>
      <c r="G63" t="s">
        <v>257</v>
      </c>
      <c r="H63" t="s">
        <v>256</v>
      </c>
    </row>
    <row r="65" spans="1:8">
      <c r="A65">
        <v>2</v>
      </c>
      <c r="B65" t="s">
        <v>33</v>
      </c>
      <c r="C65" t="s">
        <v>253</v>
      </c>
      <c r="D65" t="s">
        <v>258</v>
      </c>
      <c r="E65" t="s">
        <v>123</v>
      </c>
      <c r="G65" t="s">
        <v>259</v>
      </c>
      <c r="H65" t="s">
        <v>256</v>
      </c>
    </row>
    <row r="66" spans="1:8">
      <c r="A66">
        <v>2</v>
      </c>
      <c r="B66" t="s">
        <v>33</v>
      </c>
      <c r="C66" t="s">
        <v>254</v>
      </c>
      <c r="D66" t="s">
        <v>260</v>
      </c>
      <c r="E66" t="s">
        <v>123</v>
      </c>
      <c r="G66" t="s">
        <v>261</v>
      </c>
      <c r="H66" t="s">
        <v>256</v>
      </c>
    </row>
  </sheetData>
  <autoFilter ref="A3:J46" xr:uid="{A3968DB7-BC92-410C-AC58-25209D59AA6E}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730E-4656-414A-B76A-2E012EB0C1AE}">
  <dimension ref="A1:I24"/>
  <sheetViews>
    <sheetView workbookViewId="0">
      <selection activeCell="H22" sqref="H22"/>
    </sheetView>
  </sheetViews>
  <sheetFormatPr baseColWidth="10" defaultRowHeight="15" outlineLevelCol="1"/>
  <cols>
    <col min="1" max="1" width="8" customWidth="1"/>
    <col min="2" max="2" width="5.42578125" style="14" customWidth="1"/>
    <col min="3" max="3" width="6.85546875" style="9" customWidth="1" outlineLevel="1"/>
    <col min="4" max="4" width="5" style="9" customWidth="1" outlineLevel="1"/>
    <col min="5" max="5" width="11.5703125" style="43" customWidth="1"/>
    <col min="6" max="6" width="15.140625" style="3" customWidth="1"/>
    <col min="7" max="7" width="49.42578125" style="3" customWidth="1"/>
    <col min="8" max="8" width="32.28515625" style="3" customWidth="1"/>
    <col min="9" max="9" width="111.7109375" customWidth="1"/>
  </cols>
  <sheetData>
    <row r="1" spans="1:9">
      <c r="B1" s="14">
        <v>1</v>
      </c>
      <c r="E1" s="43">
        <v>1</v>
      </c>
      <c r="F1" s="43">
        <v>1</v>
      </c>
      <c r="I1" s="41">
        <v>1</v>
      </c>
    </row>
    <row r="2" spans="1:9">
      <c r="A2">
        <v>1</v>
      </c>
      <c r="B2" s="14" t="s">
        <v>170</v>
      </c>
      <c r="E2" s="43" t="s">
        <v>16</v>
      </c>
      <c r="F2" s="3" t="s">
        <v>14</v>
      </c>
      <c r="G2" s="3" t="s">
        <v>15</v>
      </c>
      <c r="I2" t="s">
        <v>17</v>
      </c>
    </row>
    <row r="3" spans="1:9" s="6" customFormat="1">
      <c r="B3" s="15" t="s">
        <v>49</v>
      </c>
      <c r="C3" s="8" t="s">
        <v>129</v>
      </c>
      <c r="D3" s="8" t="s">
        <v>130</v>
      </c>
      <c r="E3" s="44" t="s">
        <v>34</v>
      </c>
      <c r="F3" s="7" t="s">
        <v>14</v>
      </c>
      <c r="G3" s="7" t="s">
        <v>159</v>
      </c>
      <c r="H3" s="6" t="s">
        <v>158</v>
      </c>
      <c r="I3" s="6" t="s">
        <v>17</v>
      </c>
    </row>
    <row r="4" spans="1:9">
      <c r="A4">
        <v>1</v>
      </c>
      <c r="B4" s="14">
        <f>IF(D4,C4&amp;"."&amp;D4,C4)</f>
        <v>1</v>
      </c>
      <c r="C4" s="9">
        <v>1</v>
      </c>
      <c r="E4" s="45"/>
      <c r="F4" s="2">
        <v>43800</v>
      </c>
      <c r="G4" s="2"/>
      <c r="H4" s="1" t="s">
        <v>1</v>
      </c>
      <c r="I4" s="1" t="s">
        <v>0</v>
      </c>
    </row>
    <row r="5" spans="1:9">
      <c r="A5">
        <v>1</v>
      </c>
      <c r="B5" s="14">
        <f t="shared" ref="B5:B20" si="0">IF(D5,C5&amp;"."&amp;D5,C5)</f>
        <v>2</v>
      </c>
      <c r="C5" s="9">
        <v>2</v>
      </c>
      <c r="E5" s="45"/>
      <c r="F5" s="2">
        <v>43800</v>
      </c>
      <c r="G5" s="2"/>
      <c r="H5" t="s">
        <v>3</v>
      </c>
      <c r="I5" s="4" t="s">
        <v>2</v>
      </c>
    </row>
    <row r="6" spans="1:9">
      <c r="A6">
        <v>1</v>
      </c>
      <c r="B6" s="14" t="str">
        <f t="shared" si="0"/>
        <v>2.1</v>
      </c>
      <c r="C6" s="9">
        <v>2</v>
      </c>
      <c r="D6" s="9">
        <v>1</v>
      </c>
      <c r="E6" s="45" t="s">
        <v>18</v>
      </c>
      <c r="F6" s="2">
        <v>43811</v>
      </c>
      <c r="G6" s="1" t="s">
        <v>19</v>
      </c>
      <c r="H6"/>
      <c r="I6" s="4"/>
    </row>
    <row r="7" spans="1:9">
      <c r="A7">
        <v>1</v>
      </c>
      <c r="B7" s="14">
        <f t="shared" si="0"/>
        <v>3</v>
      </c>
      <c r="C7" s="9">
        <v>3</v>
      </c>
      <c r="E7" s="45"/>
      <c r="F7" s="2">
        <v>43800</v>
      </c>
      <c r="G7" s="1" t="s">
        <v>11</v>
      </c>
      <c r="H7" s="1" t="s">
        <v>10</v>
      </c>
      <c r="I7" s="5" t="s">
        <v>12</v>
      </c>
    </row>
    <row r="8" spans="1:9">
      <c r="A8">
        <v>1</v>
      </c>
      <c r="B8" s="14">
        <f t="shared" si="0"/>
        <v>4</v>
      </c>
      <c r="C8" s="9">
        <v>4</v>
      </c>
      <c r="F8" s="2">
        <v>43811</v>
      </c>
      <c r="H8" t="s">
        <v>5</v>
      </c>
      <c r="I8" s="4" t="s">
        <v>4</v>
      </c>
    </row>
    <row r="9" spans="1:9">
      <c r="A9">
        <v>1</v>
      </c>
      <c r="B9" s="14" t="str">
        <f t="shared" si="0"/>
        <v>4.1</v>
      </c>
      <c r="C9" s="9">
        <v>4</v>
      </c>
      <c r="D9" s="9">
        <v>1</v>
      </c>
      <c r="E9" s="45" t="s">
        <v>13</v>
      </c>
      <c r="F9" s="2">
        <v>43811</v>
      </c>
      <c r="G9" s="1" t="s">
        <v>120</v>
      </c>
      <c r="H9"/>
      <c r="I9" s="4"/>
    </row>
    <row r="10" spans="1:9">
      <c r="A10">
        <v>1</v>
      </c>
      <c r="B10" s="14" t="str">
        <f t="shared" si="0"/>
        <v>4.2</v>
      </c>
      <c r="C10" s="9">
        <v>4</v>
      </c>
      <c r="D10" s="9">
        <v>2</v>
      </c>
      <c r="E10" s="45" t="s">
        <v>119</v>
      </c>
      <c r="F10" s="2">
        <v>43811</v>
      </c>
      <c r="G10" s="1" t="s">
        <v>121</v>
      </c>
      <c r="H10"/>
      <c r="I10" s="4"/>
    </row>
    <row r="11" spans="1:9">
      <c r="A11">
        <v>1</v>
      </c>
      <c r="B11" s="14">
        <f t="shared" si="0"/>
        <v>5</v>
      </c>
      <c r="C11" s="9">
        <v>5</v>
      </c>
      <c r="E11" s="45" t="s">
        <v>6</v>
      </c>
      <c r="F11" s="2">
        <v>43811</v>
      </c>
      <c r="G11" s="1" t="s">
        <v>8</v>
      </c>
      <c r="H11" t="s">
        <v>9</v>
      </c>
      <c r="I11" s="4" t="s">
        <v>7</v>
      </c>
    </row>
    <row r="12" spans="1:9">
      <c r="A12">
        <v>1</v>
      </c>
      <c r="B12" s="14">
        <f t="shared" si="0"/>
        <v>6</v>
      </c>
      <c r="C12" s="9">
        <v>6</v>
      </c>
      <c r="F12" s="2">
        <v>43800</v>
      </c>
      <c r="G12" s="1" t="s">
        <v>21</v>
      </c>
      <c r="H12" t="s">
        <v>52</v>
      </c>
      <c r="I12" s="1" t="s">
        <v>20</v>
      </c>
    </row>
    <row r="13" spans="1:9">
      <c r="B13" s="14">
        <f t="shared" si="0"/>
        <v>7</v>
      </c>
      <c r="C13" s="9">
        <v>7</v>
      </c>
      <c r="G13" s="3" t="s">
        <v>79</v>
      </c>
      <c r="I13" s="5" t="s">
        <v>56</v>
      </c>
    </row>
    <row r="14" spans="1:9">
      <c r="B14" s="14">
        <f t="shared" si="0"/>
        <v>8</v>
      </c>
      <c r="C14" s="9">
        <v>8</v>
      </c>
      <c r="I14" s="5" t="s">
        <v>55</v>
      </c>
    </row>
    <row r="15" spans="1:9">
      <c r="B15" s="14">
        <f t="shared" si="0"/>
        <v>9</v>
      </c>
      <c r="C15" s="9">
        <v>9</v>
      </c>
      <c r="F15" s="3">
        <v>43809</v>
      </c>
      <c r="G15" s="3" t="s">
        <v>86</v>
      </c>
      <c r="I15" s="5" t="s">
        <v>85</v>
      </c>
    </row>
    <row r="16" spans="1:9">
      <c r="A16">
        <v>1</v>
      </c>
      <c r="B16" s="14">
        <f t="shared" si="0"/>
        <v>10</v>
      </c>
      <c r="C16" s="9">
        <v>10</v>
      </c>
      <c r="H16" s="3" t="s">
        <v>95</v>
      </c>
      <c r="I16" t="s">
        <v>94</v>
      </c>
    </row>
    <row r="17" spans="1:9">
      <c r="A17">
        <v>1</v>
      </c>
      <c r="B17" s="14">
        <f t="shared" si="0"/>
        <v>11</v>
      </c>
      <c r="C17" s="9">
        <v>11</v>
      </c>
      <c r="F17" s="3">
        <v>43810</v>
      </c>
      <c r="G17" s="3" t="s">
        <v>99</v>
      </c>
    </row>
    <row r="18" spans="1:9">
      <c r="A18">
        <v>1</v>
      </c>
      <c r="B18" s="14">
        <f t="shared" si="0"/>
        <v>12</v>
      </c>
      <c r="C18" s="9">
        <v>12</v>
      </c>
      <c r="F18" s="3">
        <v>43810</v>
      </c>
      <c r="G18" s="3" t="s">
        <v>114</v>
      </c>
      <c r="H18" s="3" t="s">
        <v>116</v>
      </c>
      <c r="I18" s="5" t="s">
        <v>115</v>
      </c>
    </row>
    <row r="19" spans="1:9">
      <c r="A19">
        <v>1</v>
      </c>
      <c r="B19" s="14">
        <f t="shared" si="0"/>
        <v>13</v>
      </c>
      <c r="C19" s="9">
        <v>13</v>
      </c>
      <c r="F19" s="2">
        <v>43811</v>
      </c>
      <c r="I19" s="5" t="s">
        <v>125</v>
      </c>
    </row>
    <row r="20" spans="1:9">
      <c r="A20">
        <v>1</v>
      </c>
      <c r="B20" s="14" t="str">
        <f t="shared" si="0"/>
        <v>13.1</v>
      </c>
      <c r="C20" s="9">
        <v>13</v>
      </c>
      <c r="D20" s="9">
        <v>1</v>
      </c>
      <c r="E20" s="43" t="s">
        <v>126</v>
      </c>
      <c r="F20" s="2">
        <v>43811</v>
      </c>
      <c r="G20" s="3" t="s">
        <v>167</v>
      </c>
      <c r="H20" s="3" t="s">
        <v>127</v>
      </c>
    </row>
    <row r="21" spans="1:9">
      <c r="A21">
        <v>1</v>
      </c>
      <c r="B21" s="14">
        <f t="shared" ref="B21:B22" si="1">IF(D21,C21&amp;"."&amp;D21,C21)</f>
        <v>14</v>
      </c>
      <c r="C21" s="9">
        <v>14</v>
      </c>
      <c r="F21" s="3">
        <v>43822</v>
      </c>
      <c r="G21" s="3" t="s">
        <v>228</v>
      </c>
      <c r="I21" s="5" t="s">
        <v>227</v>
      </c>
    </row>
    <row r="22" spans="1:9">
      <c r="A22">
        <v>1</v>
      </c>
      <c r="B22" s="14">
        <f t="shared" si="1"/>
        <v>15</v>
      </c>
      <c r="C22" s="9">
        <v>15</v>
      </c>
      <c r="F22" s="3">
        <v>43822</v>
      </c>
      <c r="G22" s="3" t="s">
        <v>230</v>
      </c>
      <c r="I22" s="5" t="s">
        <v>229</v>
      </c>
    </row>
    <row r="23" spans="1:9">
      <c r="I23" s="5"/>
    </row>
    <row r="24" spans="1:9">
      <c r="G24" s="3" t="s">
        <v>122</v>
      </c>
      <c r="I24" s="5" t="s">
        <v>117</v>
      </c>
    </row>
  </sheetData>
  <autoFilter ref="A3:I24" xr:uid="{5927A127-BCA0-4D42-8E63-EA31568FB62A}"/>
  <hyperlinks>
    <hyperlink ref="I5" r:id="rId1" xr:uid="{881DA016-4114-4369-9595-CAA7C7499914}"/>
    <hyperlink ref="I8" r:id="rId2" xr:uid="{66C3743D-8BFF-4205-9745-C2B7FB351A8F}"/>
    <hyperlink ref="I7" r:id="rId3" xr:uid="{2CB37D76-AD53-4E56-B60A-1716596839CA}"/>
    <hyperlink ref="I13" r:id="rId4" xr:uid="{929A83C1-7CED-4C3E-AB30-2ABB1E4BCCBA}"/>
    <hyperlink ref="I14" r:id="rId5" xr:uid="{6F837D4F-94B8-4CFE-BF01-50DCFC7A410D}"/>
    <hyperlink ref="I15" r:id="rId6" xr:uid="{9CC556C4-2452-4089-A14A-401E17E73285}"/>
    <hyperlink ref="I24" r:id="rId7" xr:uid="{A2171222-8304-4D7D-8156-F55A48B56E70}"/>
    <hyperlink ref="I11" r:id="rId8" xr:uid="{F9F40D91-9815-4A80-9292-7FB75B55C672}"/>
    <hyperlink ref="I19" r:id="rId9" xr:uid="{15285AAB-5DAB-4D5A-9847-16440209C3E1}"/>
    <hyperlink ref="I21" r:id="rId10" xr:uid="{4A1A337C-64F1-45D0-B5E9-72F3B107648D}"/>
    <hyperlink ref="I22" r:id="rId11" xr:uid="{EA5E6D38-6F9A-4791-B161-D4A6ABB293C5}"/>
  </hyperlinks>
  <pageMargins left="0.7" right="0.7" top="0.78740157499999996" bottom="0.78740157499999996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38B7-640D-48C6-A748-1836D1EC50B3}">
  <dimension ref="A1:E41"/>
  <sheetViews>
    <sheetView zoomScale="130" zoomScaleNormal="130" workbookViewId="0">
      <selection activeCell="F19" sqref="F19"/>
    </sheetView>
  </sheetViews>
  <sheetFormatPr baseColWidth="10" defaultRowHeight="15"/>
  <cols>
    <col min="3" max="3" width="28.7109375" customWidth="1"/>
    <col min="4" max="4" width="32.140625" customWidth="1"/>
  </cols>
  <sheetData>
    <row r="1" spans="1:4">
      <c r="B1" s="41">
        <v>1</v>
      </c>
      <c r="C1" s="41">
        <v>1</v>
      </c>
      <c r="D1" s="41"/>
    </row>
    <row r="2" spans="1:4">
      <c r="C2" s="6"/>
      <c r="D2" t="s">
        <v>15</v>
      </c>
    </row>
    <row r="3" spans="1:4" s="6" customFormat="1">
      <c r="D3" s="6" t="s">
        <v>159</v>
      </c>
    </row>
    <row r="4" spans="1:4">
      <c r="A4">
        <v>1</v>
      </c>
      <c r="B4" t="s">
        <v>143</v>
      </c>
      <c r="C4" t="s">
        <v>23</v>
      </c>
    </row>
    <row r="5" spans="1:4">
      <c r="A5">
        <v>1</v>
      </c>
      <c r="B5">
        <v>2</v>
      </c>
      <c r="C5" t="s">
        <v>217</v>
      </c>
      <c r="D5" t="s">
        <v>226</v>
      </c>
    </row>
    <row r="6" spans="1:4">
      <c r="A6" s="12"/>
      <c r="B6" t="s">
        <v>183</v>
      </c>
      <c r="C6" t="s">
        <v>180</v>
      </c>
      <c r="D6" t="s">
        <v>184</v>
      </c>
    </row>
    <row r="7" spans="1:4">
      <c r="A7">
        <v>1</v>
      </c>
      <c r="B7" t="s">
        <v>143</v>
      </c>
      <c r="C7" t="s">
        <v>23</v>
      </c>
    </row>
    <row r="8" spans="1:4">
      <c r="A8">
        <v>1</v>
      </c>
      <c r="B8" t="s">
        <v>233</v>
      </c>
      <c r="C8" t="s">
        <v>234</v>
      </c>
    </row>
    <row r="9" spans="1:4">
      <c r="B9" t="s">
        <v>236</v>
      </c>
      <c r="C9" s="19" t="s">
        <v>69</v>
      </c>
    </row>
    <row r="10" spans="1:4">
      <c r="A10">
        <v>1</v>
      </c>
      <c r="B10" t="s">
        <v>232</v>
      </c>
      <c r="C10" t="s">
        <v>235</v>
      </c>
    </row>
    <row r="11" spans="1:4">
      <c r="A11">
        <v>1</v>
      </c>
      <c r="B11" t="s">
        <v>42</v>
      </c>
      <c r="C11" t="s">
        <v>39</v>
      </c>
      <c r="D11" t="s">
        <v>44</v>
      </c>
    </row>
    <row r="12" spans="1:4" s="12" customFormat="1">
      <c r="A12">
        <v>1</v>
      </c>
      <c r="B12" t="s">
        <v>149</v>
      </c>
      <c r="C12" s="19" t="s">
        <v>58</v>
      </c>
      <c r="D12"/>
    </row>
    <row r="13" spans="1:4">
      <c r="A13">
        <v>1</v>
      </c>
      <c r="B13" t="s">
        <v>32</v>
      </c>
      <c r="C13" t="s">
        <v>26</v>
      </c>
    </row>
    <row r="14" spans="1:4">
      <c r="B14" t="s">
        <v>123</v>
      </c>
      <c r="C14" t="s">
        <v>124</v>
      </c>
    </row>
    <row r="15" spans="1:4">
      <c r="A15">
        <v>1</v>
      </c>
      <c r="B15" t="s">
        <v>89</v>
      </c>
      <c r="C15" t="s">
        <v>221</v>
      </c>
    </row>
    <row r="16" spans="1:4">
      <c r="A16">
        <v>1</v>
      </c>
      <c r="B16" t="s">
        <v>38</v>
      </c>
      <c r="C16" t="s">
        <v>30</v>
      </c>
    </row>
    <row r="17" spans="1:5">
      <c r="A17" s="12">
        <v>1</v>
      </c>
      <c r="B17" t="s">
        <v>47</v>
      </c>
      <c r="C17" t="s">
        <v>193</v>
      </c>
    </row>
    <row r="18" spans="1:5">
      <c r="A18" s="12">
        <v>1</v>
      </c>
      <c r="B18" t="s">
        <v>147</v>
      </c>
      <c r="C18" t="s">
        <v>148</v>
      </c>
    </row>
    <row r="19" spans="1:5">
      <c r="A19" s="12">
        <v>1</v>
      </c>
      <c r="B19" t="s">
        <v>37</v>
      </c>
      <c r="C19" t="s">
        <v>25</v>
      </c>
      <c r="E19" t="s">
        <v>262</v>
      </c>
    </row>
    <row r="20" spans="1:5">
      <c r="A20" s="12">
        <v>1</v>
      </c>
      <c r="B20" t="s">
        <v>142</v>
      </c>
      <c r="C20" t="s">
        <v>22</v>
      </c>
    </row>
    <row r="21" spans="1:5">
      <c r="A21" s="12">
        <v>1</v>
      </c>
      <c r="B21" t="s">
        <v>41</v>
      </c>
      <c r="C21" t="s">
        <v>29</v>
      </c>
    </row>
    <row r="22" spans="1:5">
      <c r="A22">
        <v>1</v>
      </c>
      <c r="B22" t="s">
        <v>223</v>
      </c>
      <c r="C22" t="s">
        <v>225</v>
      </c>
    </row>
    <row r="23" spans="1:5">
      <c r="A23" s="12">
        <v>1</v>
      </c>
      <c r="B23" t="s">
        <v>155</v>
      </c>
      <c r="C23" t="s">
        <v>156</v>
      </c>
    </row>
    <row r="24" spans="1:5">
      <c r="A24" s="12">
        <v>1</v>
      </c>
      <c r="B24" t="s">
        <v>151</v>
      </c>
      <c r="C24" t="s">
        <v>88</v>
      </c>
    </row>
    <row r="25" spans="1:5">
      <c r="A25" s="12">
        <v>1</v>
      </c>
      <c r="B25" t="s">
        <v>152</v>
      </c>
      <c r="C25" t="s">
        <v>91</v>
      </c>
    </row>
    <row r="26" spans="1:5">
      <c r="A26" s="12"/>
      <c r="B26" t="s">
        <v>87</v>
      </c>
      <c r="C26" t="s">
        <v>84</v>
      </c>
    </row>
    <row r="27" spans="1:5">
      <c r="A27" s="12"/>
      <c r="B27" t="s">
        <v>159</v>
      </c>
      <c r="C27" t="s">
        <v>15</v>
      </c>
    </row>
    <row r="28" spans="1:5">
      <c r="A28" s="12"/>
      <c r="B28" t="s">
        <v>35</v>
      </c>
      <c r="C28" t="s">
        <v>36</v>
      </c>
    </row>
    <row r="29" spans="1:5">
      <c r="A29" s="12">
        <v>1</v>
      </c>
      <c r="B29" s="12" t="s">
        <v>49</v>
      </c>
      <c r="C29" t="s">
        <v>48</v>
      </c>
    </row>
    <row r="30" spans="1:5">
      <c r="A30" s="12">
        <v>1</v>
      </c>
      <c r="B30" t="s">
        <v>150</v>
      </c>
      <c r="C30" s="19" t="s">
        <v>72</v>
      </c>
    </row>
    <row r="31" spans="1:5">
      <c r="A31" s="12">
        <v>1</v>
      </c>
      <c r="B31" s="12" t="s">
        <v>34</v>
      </c>
      <c r="C31" t="s">
        <v>16</v>
      </c>
    </row>
    <row r="32" spans="1:5">
      <c r="A32" s="12"/>
      <c r="B32" t="s">
        <v>153</v>
      </c>
      <c r="C32" s="26" t="s">
        <v>157</v>
      </c>
      <c r="E32" t="s">
        <v>185</v>
      </c>
    </row>
    <row r="33" spans="1:5">
      <c r="A33" s="12">
        <v>1</v>
      </c>
      <c r="B33" t="s">
        <v>144</v>
      </c>
      <c r="C33" s="1" t="s">
        <v>50</v>
      </c>
    </row>
    <row r="34" spans="1:5">
      <c r="A34" s="12">
        <v>1</v>
      </c>
      <c r="B34" t="s">
        <v>145</v>
      </c>
      <c r="C34" s="42" t="s">
        <v>51</v>
      </c>
    </row>
    <row r="35" spans="1:5">
      <c r="A35" s="12">
        <v>1</v>
      </c>
      <c r="B35" t="s">
        <v>146</v>
      </c>
      <c r="C35" s="1" t="s">
        <v>54</v>
      </c>
    </row>
    <row r="36" spans="1:5">
      <c r="A36" s="12"/>
      <c r="B36" s="12" t="s">
        <v>191</v>
      </c>
      <c r="C36" t="s">
        <v>46</v>
      </c>
      <c r="D36" s="12" t="s">
        <v>192</v>
      </c>
      <c r="E36" t="s">
        <v>218</v>
      </c>
    </row>
    <row r="37" spans="1:5">
      <c r="A37" s="12"/>
      <c r="B37" t="s">
        <v>171</v>
      </c>
      <c r="C37" t="s">
        <v>172</v>
      </c>
    </row>
    <row r="38" spans="1:5">
      <c r="A38" s="12">
        <v>1</v>
      </c>
      <c r="B38" t="s">
        <v>33</v>
      </c>
      <c r="C38" t="s">
        <v>222</v>
      </c>
    </row>
    <row r="39" spans="1:5">
      <c r="A39" s="12"/>
      <c r="B39" t="s">
        <v>43</v>
      </c>
      <c r="C39" t="s">
        <v>28</v>
      </c>
      <c r="D39" t="s">
        <v>166</v>
      </c>
    </row>
    <row r="40" spans="1:5">
      <c r="A40">
        <v>1</v>
      </c>
      <c r="B40" t="s">
        <v>231</v>
      </c>
      <c r="C40" t="s">
        <v>241</v>
      </c>
    </row>
    <row r="41" spans="1:5">
      <c r="A41">
        <v>1</v>
      </c>
      <c r="B41" t="s">
        <v>243</v>
      </c>
      <c r="C41" t="s">
        <v>244</v>
      </c>
    </row>
  </sheetData>
  <autoFilter ref="A4:D31" xr:uid="{F54C2178-E35E-44C9-BF67-EA1FAD83BDC0}">
    <sortState xmlns:xlrd2="http://schemas.microsoft.com/office/spreadsheetml/2017/richdata2" ref="A5:D39">
      <sortCondition ref="B4:B31"/>
    </sortState>
  </autoFilter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F525-5ED0-4991-BF15-46BBEE1B9706}">
  <dimension ref="A1:C11"/>
  <sheetViews>
    <sheetView workbookViewId="0">
      <selection activeCell="A11" sqref="A11"/>
    </sheetView>
  </sheetViews>
  <sheetFormatPr baseColWidth="10" defaultRowHeight="15"/>
  <cols>
    <col min="1" max="1" width="6" customWidth="1"/>
    <col min="2" max="2" width="4.42578125" customWidth="1"/>
  </cols>
  <sheetData>
    <row r="1" spans="1:3">
      <c r="A1" s="6" t="s">
        <v>160</v>
      </c>
    </row>
    <row r="2" spans="1:3">
      <c r="A2" t="s">
        <v>161</v>
      </c>
    </row>
    <row r="3" spans="1:3">
      <c r="B3">
        <v>1</v>
      </c>
      <c r="C3" t="s">
        <v>162</v>
      </c>
    </row>
    <row r="4" spans="1:3">
      <c r="B4">
        <v>2</v>
      </c>
      <c r="C4" t="s">
        <v>163</v>
      </c>
    </row>
    <row r="5" spans="1:3">
      <c r="B5">
        <v>3</v>
      </c>
      <c r="C5" t="s">
        <v>128</v>
      </c>
    </row>
    <row r="7" spans="1:3">
      <c r="A7" t="s">
        <v>164</v>
      </c>
    </row>
    <row r="8" spans="1:3">
      <c r="A8" t="s">
        <v>165</v>
      </c>
    </row>
    <row r="10" spans="1:3" s="6" customFormat="1">
      <c r="A10" s="6" t="s">
        <v>168</v>
      </c>
    </row>
    <row r="11" spans="1:3">
      <c r="A11" t="s">
        <v>169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3184-219E-4562-AB0F-9C60B93AF40D}">
  <dimension ref="A1:H29"/>
  <sheetViews>
    <sheetView workbookViewId="0"/>
  </sheetViews>
  <sheetFormatPr baseColWidth="10" defaultRowHeight="15"/>
  <cols>
    <col min="1" max="1" width="11.42578125" style="19"/>
    <col min="2" max="2" width="24" style="19" customWidth="1"/>
    <col min="3" max="16384" width="11.42578125" style="19"/>
  </cols>
  <sheetData>
    <row r="1" spans="1:8">
      <c r="A1" s="22" t="s">
        <v>71</v>
      </c>
    </row>
    <row r="2" spans="1:8">
      <c r="A2" s="19" t="s">
        <v>67</v>
      </c>
      <c r="B2" s="20"/>
      <c r="C2" s="20"/>
      <c r="D2" s="20"/>
      <c r="E2" s="20"/>
    </row>
    <row r="3" spans="1:8">
      <c r="A3" s="19" t="s">
        <v>68</v>
      </c>
    </row>
    <row r="4" spans="1:8">
      <c r="B4" s="19" t="s">
        <v>57</v>
      </c>
      <c r="C4" s="19" t="s">
        <v>46</v>
      </c>
      <c r="D4" s="23" t="s">
        <v>69</v>
      </c>
      <c r="E4" s="19" t="s">
        <v>58</v>
      </c>
      <c r="F4" s="19" t="s">
        <v>59</v>
      </c>
    </row>
    <row r="5" spans="1:8">
      <c r="A5" s="19">
        <v>8</v>
      </c>
      <c r="B5" s="19" t="s">
        <v>60</v>
      </c>
      <c r="C5" s="19" t="s">
        <v>61</v>
      </c>
      <c r="D5" s="24">
        <v>32750</v>
      </c>
      <c r="E5" s="21">
        <v>9633.2000000000007</v>
      </c>
      <c r="F5" s="21">
        <v>23116.799999999999</v>
      </c>
      <c r="H5" s="21"/>
    </row>
    <row r="6" spans="1:8">
      <c r="A6" s="19">
        <v>10</v>
      </c>
      <c r="B6" s="19" t="s">
        <v>62</v>
      </c>
      <c r="C6" s="19" t="s">
        <v>61</v>
      </c>
      <c r="D6" s="24">
        <v>2709.6</v>
      </c>
      <c r="E6" s="21">
        <v>1094.7</v>
      </c>
      <c r="F6" s="21">
        <v>1614.9</v>
      </c>
      <c r="H6" s="21"/>
    </row>
    <row r="7" spans="1:8">
      <c r="A7" s="19">
        <v>12</v>
      </c>
      <c r="B7" s="19" t="s">
        <v>63</v>
      </c>
      <c r="C7" s="19" t="s">
        <v>61</v>
      </c>
      <c r="D7" s="24">
        <v>3507.9</v>
      </c>
      <c r="E7" s="19">
        <v>72.099999999999994</v>
      </c>
      <c r="F7" s="21">
        <v>3435.9</v>
      </c>
      <c r="H7" s="21"/>
    </row>
    <row r="8" spans="1:8">
      <c r="A8" s="19">
        <v>14</v>
      </c>
      <c r="B8" s="19" t="s">
        <v>64</v>
      </c>
      <c r="C8" s="19" t="s">
        <v>61</v>
      </c>
      <c r="D8" s="24">
        <v>1803</v>
      </c>
      <c r="E8" s="19">
        <v>0</v>
      </c>
      <c r="F8" s="21">
        <v>1803</v>
      </c>
      <c r="H8" s="21"/>
    </row>
    <row r="9" spans="1:8">
      <c r="A9" s="19">
        <v>16</v>
      </c>
      <c r="B9" s="19" t="s">
        <v>65</v>
      </c>
      <c r="C9" s="19" t="s">
        <v>61</v>
      </c>
      <c r="D9" s="24">
        <v>87913</v>
      </c>
      <c r="E9" s="21">
        <v>30641.599999999999</v>
      </c>
      <c r="F9" s="21">
        <v>57271.4</v>
      </c>
      <c r="H9" s="21"/>
    </row>
    <row r="10" spans="1:8">
      <c r="A10" s="19">
        <v>18</v>
      </c>
      <c r="B10" s="19" t="s">
        <v>66</v>
      </c>
      <c r="C10" s="19" t="s">
        <v>61</v>
      </c>
      <c r="D10" s="24">
        <v>48625.8</v>
      </c>
      <c r="E10" s="21">
        <v>12291.6</v>
      </c>
      <c r="F10" s="21">
        <v>36334.199999999997</v>
      </c>
      <c r="H10" s="21"/>
    </row>
    <row r="11" spans="1:8">
      <c r="A11" s="19">
        <v>20</v>
      </c>
      <c r="B11" s="19" t="s">
        <v>30</v>
      </c>
      <c r="C11" s="19" t="s">
        <v>61</v>
      </c>
      <c r="D11" s="24">
        <v>177309.2</v>
      </c>
      <c r="E11" s="21">
        <v>53733.1</v>
      </c>
      <c r="F11" s="21">
        <v>123576.2</v>
      </c>
      <c r="H11" s="21"/>
    </row>
    <row r="13" spans="1:8">
      <c r="D13" s="21"/>
      <c r="E13" s="21"/>
      <c r="F13" s="21"/>
    </row>
    <row r="14" spans="1:8">
      <c r="D14" s="25" t="s">
        <v>93</v>
      </c>
      <c r="E14" s="19" t="s">
        <v>70</v>
      </c>
    </row>
    <row r="20" spans="4:6">
      <c r="D20" s="21"/>
      <c r="E20" s="21"/>
      <c r="F20" s="21"/>
    </row>
    <row r="25" spans="4:6">
      <c r="D25" s="21"/>
    </row>
    <row r="26" spans="4:6">
      <c r="D26" s="21"/>
    </row>
    <row r="27" spans="4:6">
      <c r="D27" s="21"/>
    </row>
    <row r="29" spans="4:6">
      <c r="D29" s="2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</vt:lpstr>
      <vt:lpstr>Quellen</vt:lpstr>
      <vt:lpstr>Abkürzungen</vt:lpstr>
      <vt:lpstr>Hilfe</vt:lpstr>
      <vt:lpstr>-- BK Betriebsflächen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Kraeft</dc:creator>
  <cp:lastModifiedBy>Hannes</cp:lastModifiedBy>
  <dcterms:created xsi:type="dcterms:W3CDTF">2015-06-05T18:19:34Z</dcterms:created>
  <dcterms:modified xsi:type="dcterms:W3CDTF">2019-12-27T10:08:42Z</dcterms:modified>
</cp:coreProperties>
</file>