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390" windowWidth="14940" windowHeight="7275" tabRatio="954" activeTab="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  <sheet name="Лист1" sheetId="48" r:id="rId24"/>
    <sheet name="Лист2" sheetId="49" r:id="rId25"/>
  </sheets>
  <externalReferences>
    <externalReference r:id="rId26"/>
    <externalReference r:id="rId27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5.2'!$A$1:$I$60</definedName>
    <definedName name="_xlnm.Print_Area" localSheetId="8">'ფორმა 5.4'!$A$1:$H$46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24519"/>
</workbook>
</file>

<file path=xl/calcChain.xml><?xml version="1.0" encoding="utf-8"?>
<calcChain xmlns="http://schemas.openxmlformats.org/spreadsheetml/2006/main">
  <c r="I46" i="43"/>
  <c r="H46"/>
  <c r="G46"/>
  <c r="H34" i="45"/>
  <c r="G34"/>
  <c r="I38" i="35" l="1"/>
  <c r="A5" i="9"/>
  <c r="A5" i="41" l="1"/>
  <c r="A5" i="35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A5" i="47"/>
  <c r="A7" i="40"/>
  <c r="D31" i="7" l="1"/>
  <c r="C31"/>
  <c r="D27"/>
  <c r="C27"/>
  <c r="C26" s="1"/>
  <c r="D26"/>
  <c r="D19"/>
  <c r="C19"/>
  <c r="D16"/>
  <c r="C16"/>
  <c r="D12"/>
  <c r="C12"/>
  <c r="D10"/>
  <c r="D9" s="1"/>
  <c r="D31" i="3"/>
  <c r="C31"/>
  <c r="C10" i="7" l="1"/>
  <c r="C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 s="1"/>
  <c r="K35" i="46"/>
  <c r="D27" i="3" l="1"/>
  <c r="C27"/>
  <c r="C12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60"/>
  <c r="C60"/>
  <c r="D55"/>
  <c r="C55"/>
  <c r="D49"/>
  <c r="C49"/>
  <c r="C38"/>
  <c r="C34"/>
  <c r="C25"/>
  <c r="C19" s="1"/>
  <c r="C16"/>
  <c r="C12"/>
  <c r="A6"/>
  <c r="C15" l="1"/>
  <c r="C11" s="1"/>
  <c r="H39" i="10" l="1"/>
  <c r="H36" s="1"/>
  <c r="H32"/>
  <c r="H24"/>
  <c r="H19"/>
  <c r="H17" s="1"/>
  <c r="H14"/>
  <c r="A4" i="39" l="1"/>
  <c r="A4" i="35" l="1"/>
  <c r="A4" i="33" l="1"/>
  <c r="A4" i="32"/>
  <c r="D25" i="27" l="1"/>
  <c r="C25"/>
  <c r="A5"/>
  <c r="G39" i="18" l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C64" i="12" l="1"/>
  <c r="D64"/>
  <c r="A4" i="17" l="1"/>
  <c r="A4" i="16"/>
  <c r="A4" i="10"/>
  <c r="A4" i="9"/>
  <c r="A4" i="12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4"/>
  <c r="C10"/>
  <c r="E9" l="1"/>
  <c r="G9"/>
  <c r="C9"/>
  <c r="I9"/>
  <c r="D45" i="12"/>
  <c r="C45"/>
  <c r="D34"/>
  <c r="C34"/>
  <c r="D11"/>
  <c r="C11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J14"/>
  <c r="F14"/>
  <c r="D14"/>
  <c r="B14"/>
  <c r="J10"/>
  <c r="F10"/>
  <c r="D10"/>
  <c r="B10"/>
  <c r="D19" i="3"/>
  <c r="C19"/>
  <c r="D16"/>
  <c r="C16"/>
  <c r="D12"/>
  <c r="C10" l="1"/>
  <c r="C26"/>
  <c r="D10"/>
  <c r="B9" i="10"/>
  <c r="D10" i="12"/>
  <c r="D44"/>
  <c r="J9" i="10"/>
  <c r="D26" i="3"/>
  <c r="C10" i="12"/>
  <c r="C44"/>
  <c r="D9" i="10"/>
  <c r="F9"/>
  <c r="C9" i="3" l="1"/>
  <c r="D9"/>
</calcChain>
</file>

<file path=xl/sharedStrings.xml><?xml version="1.0" encoding="utf-8"?>
<sst xmlns="http://schemas.openxmlformats.org/spreadsheetml/2006/main" count="1096" uniqueCount="573">
  <si>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</si>
  <si>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</si>
  <si>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</si>
  <si>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</si>
  <si>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</si>
  <si>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</si>
  <si>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</si>
  <si>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</si>
  <si>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</si>
  <si>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</si>
  <si>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</si>
  <si>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</si>
  <si>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</si>
  <si>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</si>
  <si>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</si>
  <si>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</si>
  <si>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</si>
  <si>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</si>
  <si>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</si>
  <si>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</si>
  <si>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</si>
  <si>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</si>
  <si>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</si>
  <si>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</si>
  <si>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</si>
  <si>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</si>
  <si>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</si>
  <si>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</si>
  <si>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</si>
  <si>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</si>
  <si>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</si>
  <si>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</si>
  <si>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</si>
  <si>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</si>
  <si>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</si>
  <si>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</si>
  <si>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</si>
  <si>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</si>
  <si>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</si>
  <si>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</si>
  <si>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</si>
  <si>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</si>
  <si>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</si>
  <si>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</si>
  <si>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</si>
  <si>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</si>
  <si>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</si>
  <si>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</si>
  <si>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</si>
  <si>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</si>
  <si>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</si>
  <si>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</si>
  <si>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</si>
  <si>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</si>
  <si>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</si>
  <si>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</si>
  <si>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</si>
  <si>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</si>
  <si>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</si>
  <si>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</si>
  <si>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</si>
  <si>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</si>
  <si>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</si>
  <si>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</si>
  <si>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</si>
  <si>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</si>
  <si>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</si>
  <si>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</si>
  <si>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</si>
  <si>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</si>
  <si>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</si>
  <si>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</si>
  <si>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</si>
  <si>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</si>
  <si>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</si>
  <si>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</si>
  <si>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</si>
  <si>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</si>
  <si>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</si>
  <si>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</si>
  <si>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</si>
  <si>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</si>
  <si>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</si>
  <si>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</si>
  <si>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</si>
  <si>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</si>
  <si>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</si>
  <si>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</si>
  <si>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</si>
  <si>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</si>
  <si>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</si>
  <si>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</si>
  <si>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</si>
  <si>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</si>
  <si>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</si>
  <si>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</si>
  <si>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</si>
  <si>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</si>
  <si>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</si>
  <si>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</si>
  <si>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</si>
  <si>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</si>
  <si>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</si>
  <si>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</si>
  <si>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</si>
  <si>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</si>
  <si>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</si>
  <si>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</si>
  <si>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</si>
  <si>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</si>
  <si>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</si>
  <si>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</si>
  <si>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</si>
  <si>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</si>
  <si>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</si>
  <si>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</si>
  <si>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</si>
  <si>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</si>
  <si>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</si>
  <si>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</si>
  <si>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</si>
  <si>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</si>
  <si>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</si>
  <si>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</si>
  <si>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</si>
  <si>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</si>
  <si>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</si>
  <si>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</si>
  <si>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</si>
  <si>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</si>
  <si>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</si>
  <si>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</si>
  <si>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</si>
  <si>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</si>
  <si>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</si>
  <si>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</si>
  <si>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</si>
  <si>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</si>
  <si>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</si>
  <si>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</si>
  <si>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</si>
  <si>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</si>
  <si>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</si>
  <si>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</si>
  <si>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</si>
  <si>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</si>
  <si>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</si>
  <si>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</si>
  <si>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</si>
  <si>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</si>
  <si>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</si>
  <si>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</si>
  <si>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</si>
  <si>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</si>
  <si>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</si>
  <si>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</si>
  <si>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</si>
  <si>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</si>
  <si>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</si>
  <si>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</si>
  <si>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</si>
  <si>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</si>
  <si>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</si>
  <si>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</si>
  <si>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</si>
  <si>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</si>
  <si>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</si>
  <si>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</si>
  <si>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</si>
  <si>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</si>
  <si>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</si>
  <si>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</si>
  <si>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</si>
  <si>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</si>
  <si>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</si>
  <si>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</si>
  <si>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</si>
  <si>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</si>
  <si>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</si>
  <si>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</si>
  <si>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</si>
  <si>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</si>
  <si>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</si>
  <si>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</si>
  <si>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</si>
  <si>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</si>
  <si>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</si>
  <si>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</si>
  <si>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</si>
  <si>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</si>
  <si>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</si>
  <si>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</si>
  <si>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</si>
  <si>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</si>
  <si>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</si>
  <si>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</si>
  <si>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</si>
  <si>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</si>
  <si>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</si>
  <si>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</si>
  <si>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</si>
  <si>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</si>
  <si>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</si>
  <si>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</si>
  <si>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</si>
  <si>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</si>
  <si>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</si>
  <si>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</si>
  <si>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</si>
  <si>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</si>
  <si>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</si>
  <si>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</si>
  <si>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</si>
  <si>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</si>
  <si>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</si>
  <si>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</si>
  <si>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</si>
  <si>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</si>
  <si>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</si>
  <si>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</si>
  <si>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</si>
  <si>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</si>
  <si>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</si>
  <si>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</si>
  <si>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</si>
  <si>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</si>
  <si>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</si>
  <si>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</si>
  <si>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</si>
  <si>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</si>
  <si>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</si>
  <si>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</si>
  <si>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</si>
  <si>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</si>
  <si>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</si>
  <si>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</si>
  <si>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</si>
  <si>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</si>
  <si>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</si>
  <si>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</si>
  <si>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</si>
  <si>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</si>
  <si>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</si>
  <si>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</si>
  <si>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</si>
  <si>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</si>
  <si>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</si>
  <si>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</si>
  <si>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</si>
  <si>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</si>
  <si>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</si>
  <si>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</si>
  <si>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</si>
  <si>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</si>
  <si>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</si>
  <si>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</si>
  <si>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</si>
  <si>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</si>
  <si>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</si>
  <si>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</si>
  <si>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</si>
  <si>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</si>
  <si>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</si>
  <si>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</si>
  <si>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</si>
  <si>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</si>
  <si>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</si>
  <si>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</si>
  <si>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</si>
  <si>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</si>
  <si>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</si>
  <si>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</si>
  <si>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</si>
  <si>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</si>
  <si>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</si>
  <si>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</si>
  <si>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</si>
  <si>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</si>
  <si>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</si>
  <si>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</si>
  <si>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</si>
  <si>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</si>
  <si>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</si>
  <si>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</si>
  <si>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</si>
  <si>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</si>
  <si>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</si>
  <si>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</si>
  <si>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</si>
  <si>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</si>
  <si>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</si>
  <si>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</si>
  <si>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</si>
  <si>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</si>
  <si>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</si>
  <si>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</si>
  <si>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</si>
  <si>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</si>
  <si>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</si>
  <si>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</si>
  <si>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</si>
  <si>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</si>
  <si>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</si>
  <si>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</si>
  <si>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</si>
  <si>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</si>
  <si>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</si>
  <si>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</si>
  <si>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</si>
  <si>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</si>
  <si>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</si>
  <si>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</si>
  <si>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</si>
  <si>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</si>
  <si>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</si>
  <si>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</si>
  <si>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</si>
  <si>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</si>
  <si>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</si>
  <si>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</si>
  <si>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</si>
  <si>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</si>
  <si>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</si>
  <si>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</si>
  <si>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</si>
  <si>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</si>
  <si>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</si>
  <si>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</si>
  <si>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</si>
  <si>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</si>
  <si>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</si>
  <si>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</si>
  <si>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</si>
  <si>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</si>
  <si>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</si>
  <si>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</si>
  <si>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</si>
  <si>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</si>
  <si>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</si>
  <si>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</si>
  <si>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</si>
  <si>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</si>
  <si>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</si>
  <si>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</si>
  <si>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</si>
  <si>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</si>
  <si>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</si>
  <si>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</si>
  <si>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</si>
  <si>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</si>
  <si>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</si>
  <si>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</si>
  <si>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</si>
  <si>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</si>
  <si>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</si>
  <si>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</si>
  <si>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</si>
  <si>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</si>
  <si>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</si>
  <si>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</si>
  <si>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</si>
  <si>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</si>
  <si>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</si>
  <si>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</si>
  <si>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</si>
  <si>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</si>
  <si>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</si>
  <si>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</si>
  <si>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</si>
  <si>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</si>
  <si>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</si>
  <si>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</si>
  <si>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</si>
  <si>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</si>
  <si>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</si>
  <si>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</si>
  <si>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</si>
  <si>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</si>
  <si>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</si>
  <si>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</si>
  <si>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</si>
  <si>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</si>
  <si>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</si>
  <si>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</si>
  <si>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</si>
  <si>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</si>
  <si>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</si>
  <si>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</si>
  <si>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</si>
  <si>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</si>
  <si>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</si>
  <si>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</si>
  <si>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</si>
  <si>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</si>
  <si>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</si>
  <si>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</si>
  <si>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</si>
  <si>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</si>
  <si>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</si>
  <si>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</si>
  <si>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</si>
  <si>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</si>
  <si>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</si>
  <si>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</si>
  <si>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</si>
  <si>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</si>
  <si>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</si>
  <si>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</si>
  <si>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</si>
  <si>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</si>
  <si>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</si>
  <si>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</si>
  <si>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</si>
  <si>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</si>
  <si>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</si>
  <si>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</si>
  <si>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</si>
  <si>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</si>
  <si>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</si>
  <si>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</si>
  <si>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</si>
  <si>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</si>
  <si>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</si>
  <si>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</si>
  <si>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</si>
  <si>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</si>
  <si>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</si>
  <si>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</si>
  <si>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</si>
  <si>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</si>
  <si>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</si>
  <si>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</si>
  <si>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</si>
  <si>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</si>
  <si>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</si>
  <si>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</si>
  <si>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</si>
  <si>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</si>
  <si>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</si>
  <si>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</si>
  <si>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</si>
  <si>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</si>
  <si>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</si>
  <si>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</si>
  <si>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</si>
  <si>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</si>
  <si>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</si>
  <si>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</si>
  <si>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</si>
  <si>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</si>
  <si>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</si>
  <si>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</si>
  <si>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</si>
  <si>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</si>
  <si>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</si>
  <si>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</si>
  <si>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</si>
  <si>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</si>
  <si>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</si>
  <si>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</si>
  <si>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</si>
  <si>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</si>
  <si>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</si>
  <si>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</si>
  <si>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</si>
  <si>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</si>
  <si>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</si>
  <si>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</si>
  <si>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</si>
  <si>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</si>
  <si>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</si>
  <si>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</si>
  <si>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</si>
  <si>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</si>
  <si>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</si>
  <si>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</si>
  <si>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</si>
  <si>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</si>
  <si>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q17</t>
  </si>
  <si>
    <t>საქართველოს ლეიბორისტული პარტია</t>
  </si>
  <si>
    <t>08/06–28/06/2016</t>
  </si>
  <si>
    <t>ფულადი შემოწირულობა</t>
  </si>
  <si>
    <t>არსენა სეფიაშვილი</t>
  </si>
  <si>
    <t>13001037038</t>
  </si>
  <si>
    <t>GE86BG0000000670206600</t>
  </si>
  <si>
    <t>საქართველოს ბანკი</t>
  </si>
  <si>
    <t xml:space="preserve">                                              ='ფორმა N1'!D4</t>
  </si>
  <si>
    <t>ზურაბ</t>
  </si>
  <si>
    <t>ლომია</t>
  </si>
  <si>
    <t>ირაკლი</t>
  </si>
  <si>
    <t>ალანია</t>
  </si>
  <si>
    <t>ბექა</t>
  </si>
  <si>
    <t>იმნაძე</t>
  </si>
  <si>
    <t>რამაზ</t>
  </si>
  <si>
    <t>ნათელაშვილი</t>
  </si>
  <si>
    <t>ზაზა</t>
  </si>
  <si>
    <t>სიდამონიძე</t>
  </si>
  <si>
    <t>ლევან</t>
  </si>
  <si>
    <t>გელენიძე</t>
  </si>
  <si>
    <t>ნარგიზა</t>
  </si>
  <si>
    <t>ჭავჭავაძე</t>
  </si>
  <si>
    <t>ირინე</t>
  </si>
  <si>
    <t>გრიგალაშვილი</t>
  </si>
  <si>
    <t>იოსებ</t>
  </si>
  <si>
    <t>ლევერაშვილი</t>
  </si>
  <si>
    <t>მერინა</t>
  </si>
  <si>
    <t>ცუცქირიძე</t>
  </si>
  <si>
    <t>ქეტევან</t>
  </si>
  <si>
    <t>დოლიძე</t>
  </si>
  <si>
    <t>ანა</t>
  </si>
  <si>
    <t>სირბილაძე</t>
  </si>
  <si>
    <t>თემურ</t>
  </si>
  <si>
    <t>წიკლაური</t>
  </si>
  <si>
    <t>ქოქიაშვილი</t>
  </si>
  <si>
    <t>ევგენია</t>
  </si>
  <si>
    <t>ავდოიანი</t>
  </si>
  <si>
    <t>ალუდა</t>
  </si>
  <si>
    <t>არაბული</t>
  </si>
  <si>
    <t>ლეილა</t>
  </si>
  <si>
    <t>გაფრინდაშვილი</t>
  </si>
  <si>
    <t>ვასილ</t>
  </si>
  <si>
    <t>ცენტერაძე</t>
  </si>
  <si>
    <t>ლელა</t>
  </si>
  <si>
    <t>ჯმუხაძე</t>
  </si>
  <si>
    <t>პაატა</t>
  </si>
  <si>
    <t>ჩოხელი</t>
  </si>
  <si>
    <t>გოგიტა</t>
  </si>
  <si>
    <t>ნინო</t>
  </si>
  <si>
    <t>მეტრეველი</t>
  </si>
  <si>
    <t>მიხეილ</t>
  </si>
  <si>
    <t>ქუმსიშვილი</t>
  </si>
  <si>
    <t>გიორგი</t>
  </si>
  <si>
    <t>გუგავა</t>
  </si>
  <si>
    <t>შალვა</t>
  </si>
  <si>
    <t>ყულოშვილი</t>
  </si>
  <si>
    <t>თეიმურაზ</t>
  </si>
  <si>
    <t>მჭედლიშვილი</t>
  </si>
  <si>
    <t>კობა</t>
  </si>
  <si>
    <t>დავით</t>
  </si>
  <si>
    <t>რობაქიძე</t>
  </si>
  <si>
    <t>ბირთველიშვილი</t>
  </si>
  <si>
    <t>ჯულიეტა</t>
  </si>
  <si>
    <t>უბერი</t>
  </si>
  <si>
    <t>სამხარაძე</t>
  </si>
  <si>
    <t>გელაშვილი</t>
  </si>
  <si>
    <t>სესილი</t>
  </si>
  <si>
    <t>ბეჟან</t>
  </si>
  <si>
    <t>სამხარაზე</t>
  </si>
  <si>
    <t>ივანე</t>
  </si>
  <si>
    <t>ღონღაძე</t>
  </si>
  <si>
    <t>სამსონ</t>
  </si>
  <si>
    <t>მარინა</t>
  </si>
  <si>
    <t>გუნაშვილი</t>
  </si>
  <si>
    <t xml:space="preserve">ირაკლი </t>
  </si>
  <si>
    <t>საქართველო</t>
  </si>
  <si>
    <t>საქართვ.</t>
  </si>
  <si>
    <t>საქარტვ.</t>
  </si>
  <si>
    <t>საქართვევ.</t>
  </si>
  <si>
    <t>სულ</t>
  </si>
  <si>
    <t>სხვა ანგარიშები ბანკში.........სსიპ (სამივლინებო)</t>
  </si>
  <si>
    <t>GE61BG0000000331054601</t>
  </si>
  <si>
    <t>GE88BG0000000331054600</t>
  </si>
  <si>
    <t>თბილისი ჯავახიშვილის ქ. N.88</t>
  </si>
  <si>
    <t>ოფისი</t>
  </si>
  <si>
    <t>უვადო</t>
  </si>
  <si>
    <t>300 კვ/მ</t>
  </si>
  <si>
    <t>უსასყიდლო</t>
  </si>
  <si>
    <t>Nათელაშვილი</t>
  </si>
  <si>
    <t>08/06-28/06/2016</t>
  </si>
  <si>
    <t>f</t>
  </si>
  <si>
    <t>გვარამაძე</t>
  </si>
  <si>
    <t xml:space="preserve">შალვა </t>
  </si>
  <si>
    <t>საზღვარგ.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</si>
</sst>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5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45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5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6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7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1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3" xfId="9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3" xfId="9" applyFont="1" applyFill="1" applyBorder="1" applyAlignment="1" applyProtection="1">
      <alignment vertical="center"/>
    </xf>
    <xf numFmtId="14" fontId="18" fillId="0" borderId="42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3" xfId="0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3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3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31" fillId="0" borderId="0" xfId="0" applyFont="1" applyAlignment="1" applyProtection="1">
      <alignment horizontal="left"/>
      <protection locked="0"/>
    </xf>
    <xf numFmtId="3" fontId="21" fillId="5" borderId="1" xfId="1" applyNumberFormat="1" applyFont="1" applyFill="1" applyBorder="1" applyAlignment="1" applyProtection="1">
      <alignment horizontal="center" vertical="center"/>
    </xf>
    <xf numFmtId="3" fontId="16" fillId="5" borderId="1" xfId="1" applyNumberFormat="1" applyFont="1" applyFill="1" applyBorder="1" applyAlignment="1" applyProtection="1">
      <alignment horizontal="center" vertical="center" wrapText="1"/>
    </xf>
    <xf numFmtId="0" fontId="16" fillId="0" borderId="1" xfId="2" applyFont="1" applyFill="1" applyBorder="1" applyAlignment="1" applyProtection="1">
      <alignment horizontal="center" vertical="top"/>
      <protection locked="0"/>
    </xf>
    <xf numFmtId="0" fontId="21" fillId="5" borderId="1" xfId="0" applyFont="1" applyFill="1" applyBorder="1" applyAlignment="1" applyProtection="1">
      <alignment horizontal="center"/>
    </xf>
    <xf numFmtId="4" fontId="16" fillId="0" borderId="1" xfId="2" applyNumberFormat="1" applyFont="1" applyFill="1" applyBorder="1" applyAlignment="1" applyProtection="1">
      <alignment horizontal="center" vertical="center"/>
      <protection locked="0"/>
    </xf>
    <xf numFmtId="165" fontId="16" fillId="0" borderId="1" xfId="2" applyNumberFormat="1" applyFont="1" applyFill="1" applyBorder="1" applyAlignment="1" applyProtection="1">
      <alignment horizontal="center" vertical="center"/>
      <protection locked="0"/>
    </xf>
    <xf numFmtId="166" fontId="16" fillId="0" borderId="1" xfId="2" applyNumberFormat="1" applyFont="1" applyFill="1" applyBorder="1" applyAlignment="1" applyProtection="1">
      <alignment horizontal="center" vertical="center"/>
      <protection locked="0"/>
    </xf>
    <xf numFmtId="164" fontId="16" fillId="0" borderId="1" xfId="2" applyNumberFormat="1" applyFont="1" applyFill="1" applyBorder="1" applyAlignment="1" applyProtection="1">
      <alignment horizontal="center" vertical="center"/>
      <protection locked="0"/>
    </xf>
    <xf numFmtId="0" fontId="33" fillId="0" borderId="19" xfId="9" applyFont="1" applyBorder="1" applyAlignment="1" applyProtection="1">
      <alignment horizontal="center" vertical="center"/>
      <protection locked="0"/>
    </xf>
    <xf numFmtId="0" fontId="33" fillId="0" borderId="18" xfId="9" applyFont="1" applyBorder="1" applyAlignment="1" applyProtection="1">
      <alignment horizontal="center" vertical="center" wrapText="1"/>
      <protection locked="0"/>
    </xf>
    <xf numFmtId="49" fontId="33" fillId="0" borderId="1" xfId="9" applyNumberFormat="1" applyFont="1" applyBorder="1" applyAlignment="1" applyProtection="1">
      <alignment horizontal="center" vertical="center"/>
      <protection locked="0"/>
    </xf>
    <xf numFmtId="0" fontId="33" fillId="0" borderId="2" xfId="9" applyFont="1" applyBorder="1" applyAlignment="1" applyProtection="1">
      <alignment horizontal="center" vertical="center" wrapText="1"/>
      <protection locked="0"/>
    </xf>
    <xf numFmtId="14" fontId="33" fillId="0" borderId="2" xfId="9" applyNumberFormat="1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16" fillId="5" borderId="1" xfId="0" applyFont="1" applyFill="1" applyBorder="1" applyAlignment="1" applyProtection="1">
      <alignment horizontal="center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8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8" xfId="10" applyNumberFormat="1" applyFont="1" applyFill="1" applyBorder="1" applyAlignment="1" applyProtection="1">
      <alignment horizontal="center" vertical="center"/>
    </xf>
    <xf numFmtId="14" fontId="20" fillId="2" borderId="38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5" borderId="0" xfId="1" applyFont="1" applyFill="1" applyBorder="1" applyAlignment="1" applyProtection="1">
      <alignment horizontal="center" vertical="center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  <cellStyle name="Обычный" xfId="0" builtinId="0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54</xdr:row>
      <xdr:rowOff>171450</xdr:rowOff>
    </xdr:from>
    <xdr:to>
      <xdr:col>2</xdr:col>
      <xdr:colOff>1495425</xdr:colOff>
      <xdr:row>54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285751</xdr:colOff>
      <xdr:row>42</xdr:row>
      <xdr:rowOff>154781</xdr:rowOff>
    </xdr:from>
    <xdr:to>
      <xdr:col>1</xdr:col>
      <xdr:colOff>1</xdr:colOff>
      <xdr:row>42</xdr:row>
      <xdr:rowOff>171450</xdr:rowOff>
    </xdr:to>
    <xdr:cxnSp macro="">
      <xdr:nvCxnSpPr>
        <xdr:cNvPr id="2" name="Straight Connector 1"/>
        <xdr:cNvCxnSpPr/>
      </xdr:nvCxnSpPr>
      <xdr:spPr>
        <a:xfrm rot="16200000" flipV="1">
          <a:off x="283369" y="8539163"/>
          <a:ext cx="16669" cy="1190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11912</xdr:colOff>
      <xdr:row>42</xdr:row>
      <xdr:rowOff>178595</xdr:rowOff>
    </xdr:from>
    <xdr:to>
      <xdr:col>4</xdr:col>
      <xdr:colOff>23813</xdr:colOff>
      <xdr:row>43</xdr:row>
      <xdr:rowOff>11910</xdr:rowOff>
    </xdr:to>
    <xdr:cxnSp macro="">
      <xdr:nvCxnSpPr>
        <xdr:cNvPr id="3" name="Straight Connector 2"/>
        <xdr:cNvCxnSpPr/>
      </xdr:nvCxnSpPr>
      <xdr:spPr>
        <a:xfrm rot="5400000" flipH="1" flipV="1">
          <a:off x="4113611" y="8566552"/>
          <a:ext cx="23815" cy="1190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59</xdr:row>
      <xdr:rowOff>171450</xdr:rowOff>
    </xdr:from>
    <xdr:to>
      <xdr:col>1</xdr:col>
      <xdr:colOff>1495425</xdr:colOff>
      <xdr:row>59</xdr:row>
      <xdr:rowOff>171450</xdr:rowOff>
    </xdr:to>
    <xdr:cxnSp macro="">
      <xdr:nvCxnSpPr>
        <xdr:cNvPr id="6" name="Straight Connector 1"/>
        <xdr:cNvCxnSpPr/>
      </xdr:nvCxnSpPr>
      <xdr:spPr>
        <a:xfrm>
          <a:off x="297656" y="8529638"/>
          <a:ext cx="1209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59</xdr:row>
      <xdr:rowOff>180975</xdr:rowOff>
    </xdr:from>
    <xdr:to>
      <xdr:col>6</xdr:col>
      <xdr:colOff>219075</xdr:colOff>
      <xdr:row>59</xdr:row>
      <xdr:rowOff>180975</xdr:rowOff>
    </xdr:to>
    <xdr:cxnSp macro="">
      <xdr:nvCxnSpPr>
        <xdr:cNvPr id="7" name="Straight Connector 2"/>
        <xdr:cNvCxnSpPr/>
      </xdr:nvCxnSpPr>
      <xdr:spPr>
        <a:xfrm>
          <a:off x="3707606" y="8539163"/>
          <a:ext cx="260746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view="pageBreakPreview" zoomScale="80" zoomScaleSheetLayoutView="80" workbookViewId="0">
      <selection activeCell="N15" sqref="N15"/>
    </sheetView>
  </sheetViews>
  <sheetFormatPr defaultRowHeight="15"/>
  <cols>
    <col min="1" max="1" width="6.28515625" style="293" bestFit="1" customWidth="1"/>
    <col min="2" max="2" width="13.140625" style="293" customWidth="1"/>
    <col min="3" max="3" width="17.85546875" style="293" customWidth="1"/>
    <col min="4" max="4" width="15.140625" style="293" customWidth="1"/>
    <col min="5" max="5" width="24.5703125" style="293" customWidth="1"/>
    <col min="6" max="8" width="19.140625" style="294" customWidth="1"/>
    <col min="9" max="9" width="16.42578125" style="293" bestFit="1" customWidth="1"/>
    <col min="10" max="10" width="17.42578125" style="293" customWidth="1"/>
    <col min="11" max="11" width="13.140625" style="293" bestFit="1" customWidth="1"/>
    <col min="12" max="12" width="15.28515625" style="293" customWidth="1"/>
    <col min="13" max="16384" width="9.140625" style="293"/>
  </cols>
  <sheetData>
    <row r="1" spans="1:12" s="304" customFormat="1">
      <c r="A1" s="371" t="s">
        <v>294</v>
      </c>
      <c r="B1" s="356"/>
      <c r="C1" s="356"/>
      <c r="D1" s="356"/>
      <c r="E1" s="357"/>
      <c r="F1" s="351"/>
      <c r="G1" s="357"/>
      <c r="H1" s="370"/>
      <c r="I1" s="356"/>
      <c r="J1" s="357"/>
      <c r="K1" s="357"/>
      <c r="L1" s="369" t="s">
        <v>97</v>
      </c>
    </row>
    <row r="2" spans="1:12" s="304" customFormat="1">
      <c r="A2" s="368" t="s">
        <v>128</v>
      </c>
      <c r="B2" s="356"/>
      <c r="C2" s="356"/>
      <c r="D2" s="356"/>
      <c r="E2" s="357"/>
      <c r="F2" s="351"/>
      <c r="G2" s="357"/>
      <c r="H2" s="367"/>
      <c r="I2" s="356"/>
      <c r="J2" s="357"/>
      <c r="K2" s="357" t="s">
        <v>480</v>
      </c>
      <c r="L2" s="366"/>
    </row>
    <row r="3" spans="1:12" s="304" customFormat="1">
      <c r="A3" s="365"/>
      <c r="B3" s="356"/>
      <c r="C3" s="364"/>
      <c r="D3" s="363"/>
      <c r="E3" s="357"/>
      <c r="F3" s="362"/>
      <c r="G3" s="357"/>
      <c r="H3" s="357"/>
      <c r="I3" s="351"/>
      <c r="J3" s="356"/>
      <c r="K3" s="356"/>
      <c r="L3" s="355"/>
    </row>
    <row r="4" spans="1:12" s="304" customFormat="1">
      <c r="A4" s="397" t="s">
        <v>261</v>
      </c>
      <c r="B4" s="351"/>
      <c r="C4" s="351"/>
      <c r="D4" s="399" t="s">
        <v>479</v>
      </c>
      <c r="E4" s="389"/>
      <c r="F4" s="303"/>
      <c r="G4" s="296"/>
      <c r="H4" s="390"/>
      <c r="I4" s="389"/>
      <c r="J4" s="391"/>
      <c r="K4" s="296"/>
      <c r="L4" s="392"/>
    </row>
    <row r="5" spans="1:12" s="304" customFormat="1" ht="15.75" thickBot="1">
      <c r="A5" s="361"/>
      <c r="B5" s="357"/>
      <c r="C5" s="360"/>
      <c r="D5" s="359"/>
      <c r="E5" s="357"/>
      <c r="F5" s="358"/>
      <c r="G5" s="358"/>
      <c r="H5" s="358"/>
      <c r="I5" s="357"/>
      <c r="J5" s="356"/>
      <c r="K5" s="356"/>
      <c r="L5" s="355"/>
    </row>
    <row r="6" spans="1:12" ht="15.75" thickBot="1">
      <c r="A6" s="354"/>
      <c r="B6" s="353"/>
      <c r="C6" s="352"/>
      <c r="D6" s="352"/>
      <c r="E6" s="352"/>
      <c r="F6" s="351"/>
      <c r="G6" s="351"/>
      <c r="H6" s="351"/>
      <c r="I6" s="421" t="s">
        <v>440</v>
      </c>
      <c r="J6" s="422"/>
      <c r="K6" s="423"/>
      <c r="L6" s="350"/>
    </row>
    <row r="7" spans="1:12" s="338" customFormat="1" ht="51.75" thickBot="1">
      <c r="A7" s="349" t="s">
        <v>64</v>
      </c>
      <c r="B7" s="348" t="s">
        <v>129</v>
      </c>
      <c r="C7" s="348" t="s">
        <v>439</v>
      </c>
      <c r="D7" s="347" t="s">
        <v>267</v>
      </c>
      <c r="E7" s="346" t="s">
        <v>438</v>
      </c>
      <c r="F7" s="345" t="s">
        <v>437</v>
      </c>
      <c r="G7" s="344" t="s">
        <v>215</v>
      </c>
      <c r="H7" s="343" t="s">
        <v>212</v>
      </c>
      <c r="I7" s="342" t="s">
        <v>436</v>
      </c>
      <c r="J7" s="341" t="s">
        <v>264</v>
      </c>
      <c r="K7" s="340" t="s">
        <v>216</v>
      </c>
      <c r="L7" s="339" t="s">
        <v>217</v>
      </c>
    </row>
    <row r="8" spans="1:12" s="332" customFormat="1" ht="15.75" thickBot="1">
      <c r="A8" s="336">
        <v>1</v>
      </c>
      <c r="B8" s="335">
        <v>2</v>
      </c>
      <c r="C8" s="337">
        <v>3</v>
      </c>
      <c r="D8" s="337">
        <v>4</v>
      </c>
      <c r="E8" s="336">
        <v>5</v>
      </c>
      <c r="F8" s="335">
        <v>6</v>
      </c>
      <c r="G8" s="337">
        <v>7</v>
      </c>
      <c r="H8" s="335">
        <v>8</v>
      </c>
      <c r="I8" s="336">
        <v>9</v>
      </c>
      <c r="J8" s="335">
        <v>10</v>
      </c>
      <c r="K8" s="334">
        <v>11</v>
      </c>
      <c r="L8" s="333">
        <v>12</v>
      </c>
    </row>
    <row r="9" spans="1:12" ht="25.5">
      <c r="A9" s="331">
        <v>1</v>
      </c>
      <c r="B9" s="416">
        <v>42545</v>
      </c>
      <c r="C9" s="415" t="s">
        <v>481</v>
      </c>
      <c r="D9" s="412">
        <v>300</v>
      </c>
      <c r="E9" s="413" t="s">
        <v>482</v>
      </c>
      <c r="F9" s="414" t="s">
        <v>483</v>
      </c>
      <c r="G9" s="330" t="s">
        <v>484</v>
      </c>
      <c r="H9" s="330" t="s">
        <v>485</v>
      </c>
      <c r="I9" s="329"/>
      <c r="J9" s="328"/>
      <c r="K9" s="327"/>
      <c r="L9" s="326"/>
    </row>
    <row r="10" spans="1:12">
      <c r="A10" s="325">
        <v>2</v>
      </c>
      <c r="B10" s="324"/>
      <c r="C10" s="323"/>
      <c r="D10" s="322"/>
      <c r="E10" s="321"/>
      <c r="F10" s="320"/>
      <c r="G10" s="320"/>
      <c r="H10" s="320"/>
      <c r="I10" s="319"/>
      <c r="J10" s="318"/>
      <c r="K10" s="317"/>
      <c r="L10" s="316"/>
    </row>
    <row r="11" spans="1:12">
      <c r="A11" s="325">
        <v>3</v>
      </c>
      <c r="B11" s="324"/>
      <c r="C11" s="323"/>
      <c r="D11" s="322"/>
      <c r="E11" s="321"/>
      <c r="F11" s="358"/>
      <c r="G11" s="320"/>
      <c r="H11" s="320"/>
      <c r="I11" s="319"/>
      <c r="J11" s="318"/>
      <c r="K11" s="317"/>
      <c r="L11" s="316"/>
    </row>
    <row r="12" spans="1:12">
      <c r="A12" s="325">
        <v>4</v>
      </c>
      <c r="B12" s="324"/>
      <c r="C12" s="323"/>
      <c r="D12" s="322"/>
      <c r="E12" s="321"/>
      <c r="F12" s="320"/>
      <c r="G12" s="320"/>
      <c r="H12" s="320"/>
      <c r="I12" s="319"/>
      <c r="J12" s="318"/>
      <c r="K12" s="317"/>
      <c r="L12" s="316"/>
    </row>
    <row r="13" spans="1:12">
      <c r="A13" s="325">
        <v>5</v>
      </c>
      <c r="B13" s="324"/>
      <c r="C13" s="323"/>
      <c r="D13" s="322"/>
      <c r="E13" s="321"/>
      <c r="F13" s="320"/>
      <c r="G13" s="320"/>
      <c r="H13" s="320"/>
      <c r="I13" s="319"/>
      <c r="J13" s="318"/>
      <c r="K13" s="317"/>
      <c r="L13" s="316"/>
    </row>
    <row r="14" spans="1:12">
      <c r="A14" s="325">
        <v>6</v>
      </c>
      <c r="B14" s="324"/>
      <c r="C14" s="323"/>
      <c r="D14" s="322"/>
      <c r="E14" s="321"/>
      <c r="F14" s="320"/>
      <c r="G14" s="320"/>
      <c r="H14" s="320"/>
      <c r="I14" s="319"/>
      <c r="J14" s="318"/>
      <c r="K14" s="317"/>
      <c r="L14" s="316"/>
    </row>
    <row r="15" spans="1:12">
      <c r="A15" s="325">
        <v>7</v>
      </c>
      <c r="B15" s="324"/>
      <c r="C15" s="323"/>
      <c r="D15" s="322"/>
      <c r="E15" s="321"/>
      <c r="F15" s="320"/>
      <c r="G15" s="320"/>
      <c r="H15" s="320"/>
      <c r="I15" s="319"/>
      <c r="J15" s="318"/>
      <c r="K15" s="317"/>
      <c r="L15" s="316"/>
    </row>
    <row r="16" spans="1:12">
      <c r="A16" s="325">
        <v>8</v>
      </c>
      <c r="B16" s="324"/>
      <c r="C16" s="323"/>
      <c r="D16" s="322"/>
      <c r="E16" s="321"/>
      <c r="F16" s="320"/>
      <c r="G16" s="320"/>
      <c r="H16" s="320"/>
      <c r="I16" s="319"/>
      <c r="J16" s="318"/>
      <c r="K16" s="317"/>
      <c r="L16" s="316"/>
    </row>
    <row r="17" spans="1:12">
      <c r="A17" s="325">
        <v>9</v>
      </c>
      <c r="B17" s="324"/>
      <c r="C17" s="323"/>
      <c r="D17" s="322"/>
      <c r="E17" s="321"/>
      <c r="F17" s="320"/>
      <c r="G17" s="320"/>
      <c r="H17" s="320"/>
      <c r="I17" s="319"/>
      <c r="J17" s="318"/>
      <c r="K17" s="317"/>
      <c r="L17" s="316"/>
    </row>
    <row r="18" spans="1:12">
      <c r="A18" s="325">
        <v>10</v>
      </c>
      <c r="B18" s="324"/>
      <c r="C18" s="323"/>
      <c r="D18" s="322"/>
      <c r="E18" s="321"/>
      <c r="F18" s="320"/>
      <c r="G18" s="320"/>
      <c r="H18" s="320"/>
      <c r="I18" s="319"/>
      <c r="J18" s="318"/>
      <c r="K18" s="317"/>
      <c r="L18" s="316"/>
    </row>
    <row r="19" spans="1:12">
      <c r="A19" s="325">
        <v>11</v>
      </c>
      <c r="B19" s="324"/>
      <c r="C19" s="323"/>
      <c r="D19" s="322"/>
      <c r="E19" s="321"/>
      <c r="F19" s="320"/>
      <c r="G19" s="320"/>
      <c r="H19" s="320"/>
      <c r="I19" s="319"/>
      <c r="J19" s="318"/>
      <c r="K19" s="317"/>
      <c r="L19" s="316"/>
    </row>
    <row r="20" spans="1:12">
      <c r="A20" s="325">
        <v>12</v>
      </c>
      <c r="B20" s="324"/>
      <c r="C20" s="323"/>
      <c r="D20" s="322"/>
      <c r="E20" s="321"/>
      <c r="F20" s="320"/>
      <c r="G20" s="320"/>
      <c r="H20" s="320"/>
      <c r="I20" s="319"/>
      <c r="J20" s="318"/>
      <c r="K20" s="317"/>
      <c r="L20" s="316"/>
    </row>
    <row r="21" spans="1:12">
      <c r="A21" s="325">
        <v>13</v>
      </c>
      <c r="B21" s="324"/>
      <c r="C21" s="323"/>
      <c r="D21" s="322"/>
      <c r="E21" s="321"/>
      <c r="F21" s="320"/>
      <c r="G21" s="320"/>
      <c r="H21" s="320"/>
      <c r="I21" s="319"/>
      <c r="J21" s="318"/>
      <c r="K21" s="317"/>
      <c r="L21" s="316"/>
    </row>
    <row r="22" spans="1:12">
      <c r="A22" s="325">
        <v>14</v>
      </c>
      <c r="B22" s="324"/>
      <c r="C22" s="323"/>
      <c r="D22" s="322"/>
      <c r="E22" s="321"/>
      <c r="F22" s="320"/>
      <c r="G22" s="320"/>
      <c r="H22" s="320"/>
      <c r="I22" s="319"/>
      <c r="J22" s="318"/>
      <c r="K22" s="317"/>
      <c r="L22" s="316"/>
    </row>
    <row r="23" spans="1:12">
      <c r="A23" s="325">
        <v>15</v>
      </c>
      <c r="B23" s="324"/>
      <c r="C23" s="323"/>
      <c r="D23" s="322"/>
      <c r="E23" s="321"/>
      <c r="F23" s="320"/>
      <c r="G23" s="320"/>
      <c r="H23" s="320"/>
      <c r="I23" s="319"/>
      <c r="J23" s="318"/>
      <c r="K23" s="317"/>
      <c r="L23" s="316"/>
    </row>
    <row r="24" spans="1:12">
      <c r="A24" s="325">
        <v>16</v>
      </c>
      <c r="B24" s="324"/>
      <c r="C24" s="323"/>
      <c r="D24" s="322"/>
      <c r="E24" s="321"/>
      <c r="F24" s="320"/>
      <c r="G24" s="320"/>
      <c r="H24" s="320"/>
      <c r="I24" s="319"/>
      <c r="J24" s="318"/>
      <c r="K24" s="317"/>
      <c r="L24" s="316"/>
    </row>
    <row r="25" spans="1:12">
      <c r="A25" s="325">
        <v>17</v>
      </c>
      <c r="B25" s="324"/>
      <c r="C25" s="323"/>
      <c r="D25" s="322"/>
      <c r="E25" s="321"/>
      <c r="F25" s="320"/>
      <c r="G25" s="320"/>
      <c r="H25" s="320"/>
      <c r="I25" s="319"/>
      <c r="J25" s="318"/>
      <c r="K25" s="317"/>
      <c r="L25" s="316"/>
    </row>
    <row r="26" spans="1:12">
      <c r="A26" s="325">
        <v>18</v>
      </c>
      <c r="B26" s="324"/>
      <c r="C26" s="323"/>
      <c r="D26" s="322"/>
      <c r="E26" s="321"/>
      <c r="F26" s="320"/>
      <c r="G26" s="320"/>
      <c r="H26" s="320"/>
      <c r="I26" s="319"/>
      <c r="J26" s="318"/>
      <c r="K26" s="317"/>
      <c r="L26" s="316"/>
    </row>
    <row r="27" spans="1:12">
      <c r="A27" s="325">
        <v>19</v>
      </c>
      <c r="B27" s="324"/>
      <c r="C27" s="323"/>
      <c r="D27" s="322"/>
      <c r="E27" s="321"/>
      <c r="F27" s="320"/>
      <c r="G27" s="320"/>
      <c r="H27" s="320"/>
      <c r="I27" s="319"/>
      <c r="J27" s="318"/>
      <c r="K27" s="317"/>
      <c r="L27" s="316"/>
    </row>
    <row r="28" spans="1:12" ht="15.75" thickBot="1">
      <c r="A28" s="315" t="s">
        <v>263</v>
      </c>
      <c r="B28" s="314"/>
      <c r="C28" s="313"/>
      <c r="D28" s="312"/>
      <c r="E28" s="311"/>
      <c r="F28" s="310"/>
      <c r="G28" s="310"/>
      <c r="H28" s="310"/>
      <c r="I28" s="309"/>
      <c r="J28" s="308"/>
      <c r="K28" s="307"/>
      <c r="L28" s="306"/>
    </row>
    <row r="29" spans="1:12">
      <c r="A29" s="296"/>
      <c r="B29" s="297"/>
      <c r="C29" s="296"/>
      <c r="D29" s="297"/>
      <c r="E29" s="296"/>
      <c r="F29" s="297"/>
      <c r="G29" s="296"/>
      <c r="H29" s="297"/>
      <c r="I29" s="296"/>
      <c r="J29" s="297"/>
      <c r="K29" s="296"/>
      <c r="L29" s="297"/>
    </row>
    <row r="30" spans="1:12">
      <c r="A30" s="296"/>
      <c r="B30" s="303"/>
      <c r="C30" s="296"/>
      <c r="D30" s="303"/>
      <c r="E30" s="296"/>
      <c r="F30" s="303"/>
      <c r="G30" s="296"/>
      <c r="H30" s="303"/>
      <c r="I30" s="296"/>
      <c r="J30" s="303"/>
      <c r="K30" s="296"/>
      <c r="L30" s="303"/>
    </row>
    <row r="31" spans="1:12" s="304" customFormat="1">
      <c r="A31" s="420" t="s">
        <v>407</v>
      </c>
      <c r="B31" s="420"/>
      <c r="C31" s="420"/>
      <c r="D31" s="420"/>
      <c r="E31" s="420"/>
      <c r="F31" s="420"/>
      <c r="G31" s="420"/>
      <c r="H31" s="420"/>
      <c r="I31" s="420"/>
      <c r="J31" s="420"/>
      <c r="K31" s="420"/>
      <c r="L31" s="420"/>
    </row>
    <row r="32" spans="1:12" s="305" customFormat="1" ht="12.75">
      <c r="A32" s="420" t="s">
        <v>435</v>
      </c>
      <c r="B32" s="420"/>
      <c r="C32" s="420"/>
      <c r="D32" s="420"/>
      <c r="E32" s="420"/>
      <c r="F32" s="420"/>
      <c r="G32" s="420"/>
      <c r="H32" s="420"/>
      <c r="I32" s="420"/>
      <c r="J32" s="420"/>
      <c r="K32" s="420"/>
      <c r="L32" s="420"/>
    </row>
    <row r="33" spans="1:12" s="305" customFormat="1" ht="12.75">
      <c r="A33" s="420"/>
      <c r="B33" s="420"/>
      <c r="C33" s="420"/>
      <c r="D33" s="420"/>
      <c r="E33" s="420"/>
      <c r="F33" s="420"/>
      <c r="G33" s="420"/>
      <c r="H33" s="420"/>
      <c r="I33" s="420"/>
      <c r="J33" s="420"/>
      <c r="K33" s="420"/>
      <c r="L33" s="420"/>
    </row>
    <row r="34" spans="1:12" s="304" customFormat="1">
      <c r="A34" s="420" t="s">
        <v>434</v>
      </c>
      <c r="B34" s="420"/>
      <c r="C34" s="420"/>
      <c r="D34" s="420"/>
      <c r="E34" s="420"/>
      <c r="F34" s="420"/>
      <c r="G34" s="420"/>
      <c r="H34" s="420"/>
      <c r="I34" s="420"/>
      <c r="J34" s="420"/>
      <c r="K34" s="420"/>
      <c r="L34" s="420"/>
    </row>
    <row r="35" spans="1:12" s="304" customFormat="1">
      <c r="A35" s="420"/>
      <c r="B35" s="420"/>
      <c r="C35" s="420"/>
      <c r="D35" s="420"/>
      <c r="E35" s="420"/>
      <c r="F35" s="420"/>
      <c r="G35" s="420"/>
      <c r="H35" s="420"/>
      <c r="I35" s="420"/>
      <c r="J35" s="420"/>
      <c r="K35" s="420"/>
      <c r="L35" s="420"/>
    </row>
    <row r="36" spans="1:12" s="304" customFormat="1">
      <c r="A36" s="420" t="s">
        <v>433</v>
      </c>
      <c r="B36" s="420"/>
      <c r="C36" s="420"/>
      <c r="D36" s="420"/>
      <c r="E36" s="420"/>
      <c r="F36" s="420"/>
      <c r="G36" s="420"/>
      <c r="H36" s="420"/>
      <c r="I36" s="420"/>
      <c r="J36" s="420"/>
      <c r="K36" s="420"/>
      <c r="L36" s="420"/>
    </row>
    <row r="37" spans="1:12" s="304" customFormat="1">
      <c r="A37" s="296"/>
      <c r="B37" s="297"/>
      <c r="C37" s="296"/>
      <c r="D37" s="297"/>
      <c r="E37" s="296"/>
      <c r="F37" s="297"/>
      <c r="G37" s="296"/>
      <c r="H37" s="297"/>
      <c r="I37" s="296"/>
      <c r="J37" s="297"/>
      <c r="K37" s="296"/>
      <c r="L37" s="297"/>
    </row>
    <row r="38" spans="1:12" s="304" customFormat="1">
      <c r="A38" s="296"/>
      <c r="B38" s="303"/>
      <c r="C38" s="296"/>
      <c r="D38" s="303"/>
      <c r="E38" s="296"/>
      <c r="F38" s="303"/>
      <c r="G38" s="296"/>
      <c r="H38" s="303"/>
      <c r="I38" s="296"/>
      <c r="J38" s="303"/>
      <c r="K38" s="296"/>
      <c r="L38" s="303"/>
    </row>
    <row r="39" spans="1:12" s="304" customFormat="1">
      <c r="A39" s="296"/>
      <c r="B39" s="297"/>
      <c r="C39" s="296"/>
      <c r="D39" s="297"/>
      <c r="E39" s="296"/>
      <c r="F39" s="297"/>
      <c r="G39" s="296"/>
      <c r="H39" s="297"/>
      <c r="I39" s="296"/>
      <c r="J39" s="297"/>
      <c r="K39" s="296"/>
      <c r="L39" s="297"/>
    </row>
    <row r="40" spans="1:12">
      <c r="A40" s="296"/>
      <c r="B40" s="303"/>
      <c r="C40" s="296"/>
      <c r="D40" s="303"/>
      <c r="E40" s="296"/>
      <c r="F40" s="303"/>
      <c r="G40" s="296"/>
      <c r="H40" s="303"/>
      <c r="I40" s="296"/>
      <c r="J40" s="303"/>
      <c r="K40" s="296"/>
      <c r="L40" s="303"/>
    </row>
    <row r="41" spans="1:12" s="298" customFormat="1">
      <c r="A41" s="426" t="s">
        <v>96</v>
      </c>
      <c r="B41" s="426"/>
      <c r="C41" s="297"/>
      <c r="D41" s="296"/>
      <c r="E41" s="297"/>
      <c r="F41" s="297"/>
      <c r="G41" s="296"/>
      <c r="H41" s="297"/>
      <c r="I41" s="297"/>
      <c r="J41" s="296"/>
      <c r="K41" s="297"/>
      <c r="L41" s="296"/>
    </row>
    <row r="42" spans="1:12" s="298" customFormat="1">
      <c r="A42" s="297"/>
      <c r="B42" s="296"/>
      <c r="C42" s="301"/>
      <c r="D42" s="302"/>
      <c r="E42" s="301"/>
      <c r="F42" s="297"/>
      <c r="G42" s="296"/>
      <c r="H42" s="300"/>
      <c r="I42" s="297"/>
      <c r="J42" s="296"/>
      <c r="K42" s="297"/>
      <c r="L42" s="296"/>
    </row>
    <row r="43" spans="1:12" s="298" customFormat="1" ht="15" customHeight="1">
      <c r="A43" s="297"/>
      <c r="B43" s="296"/>
      <c r="C43" s="419" t="s">
        <v>255</v>
      </c>
      <c r="D43" s="419"/>
      <c r="E43" s="419"/>
      <c r="F43" s="297"/>
      <c r="G43" s="296"/>
      <c r="H43" s="424" t="s">
        <v>432</v>
      </c>
      <c r="I43" s="299"/>
      <c r="J43" s="296"/>
      <c r="K43" s="297"/>
      <c r="L43" s="296"/>
    </row>
    <row r="44" spans="1:12" s="298" customFormat="1">
      <c r="A44" s="297"/>
      <c r="B44" s="296"/>
      <c r="C44" s="297"/>
      <c r="D44" s="296"/>
      <c r="E44" s="297"/>
      <c r="F44" s="297"/>
      <c r="G44" s="296"/>
      <c r="H44" s="425"/>
      <c r="I44" s="299"/>
      <c r="J44" s="296"/>
      <c r="K44" s="297"/>
      <c r="L44" s="296"/>
    </row>
    <row r="45" spans="1:12" s="295" customFormat="1">
      <c r="A45" s="297"/>
      <c r="B45" s="296"/>
      <c r="C45" s="419" t="s">
        <v>127</v>
      </c>
      <c r="D45" s="419"/>
      <c r="E45" s="419"/>
      <c r="F45" s="297"/>
      <c r="G45" s="296"/>
      <c r="H45" s="297"/>
      <c r="I45" s="297"/>
      <c r="J45" s="296"/>
      <c r="K45" s="297"/>
      <c r="L45" s="296"/>
    </row>
    <row r="46" spans="1:12" s="295" customFormat="1">
      <c r="E46" s="293"/>
    </row>
    <row r="47" spans="1:12" s="295" customFormat="1">
      <c r="E47" s="293"/>
    </row>
    <row r="48" spans="1:12" s="295" customFormat="1">
      <c r="E48" s="293"/>
    </row>
    <row r="49" spans="5:5" s="295" customFormat="1">
      <c r="E49" s="293"/>
    </row>
    <row r="50" spans="5:5" s="295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0" zoomScaleSheetLayoutView="80" workbookViewId="0">
      <selection activeCell="N20" sqref="N20"/>
    </sheetView>
  </sheetViews>
  <sheetFormatPr defaultRowHeight="12.75"/>
  <cols>
    <col min="1" max="1" width="5.42578125" style="191" customWidth="1"/>
    <col min="2" max="2" width="27.5703125" style="191" customWidth="1"/>
    <col min="3" max="3" width="19.28515625" style="191" customWidth="1"/>
    <col min="4" max="4" width="16.85546875" style="191" customWidth="1"/>
    <col min="5" max="5" width="13.140625" style="191" customWidth="1"/>
    <col min="6" max="6" width="17" style="191" customWidth="1"/>
    <col min="7" max="7" width="13.7109375" style="191" customWidth="1"/>
    <col min="8" max="8" width="19.42578125" style="191" bestFit="1" customWidth="1"/>
    <col min="9" max="9" width="18.5703125" style="191" bestFit="1" customWidth="1"/>
    <col min="10" max="10" width="16.7109375" style="191" customWidth="1"/>
    <col min="11" max="11" width="17.7109375" style="191" customWidth="1"/>
    <col min="12" max="12" width="12.85546875" style="191" customWidth="1"/>
    <col min="13" max="16384" width="9.140625" style="191"/>
  </cols>
  <sheetData>
    <row r="2" spans="1:12" ht="15">
      <c r="A2" s="435" t="s">
        <v>447</v>
      </c>
      <c r="B2" s="435"/>
      <c r="C2" s="435"/>
      <c r="D2" s="435"/>
      <c r="E2" s="374"/>
      <c r="F2" s="80"/>
      <c r="G2" s="80"/>
      <c r="H2" s="80"/>
      <c r="I2" s="80"/>
      <c r="J2" s="291"/>
      <c r="K2" s="292"/>
      <c r="L2" s="292" t="s">
        <v>97</v>
      </c>
    </row>
    <row r="3" spans="1:12" ht="15">
      <c r="A3" s="79" t="s">
        <v>128</v>
      </c>
      <c r="B3" s="77"/>
      <c r="C3" s="80"/>
      <c r="D3" s="80"/>
      <c r="E3" s="80"/>
      <c r="F3" s="80"/>
      <c r="G3" s="80"/>
      <c r="H3" s="80"/>
      <c r="I3" s="80"/>
      <c r="J3" s="291"/>
      <c r="K3" s="427" t="s">
        <v>480</v>
      </c>
      <c r="L3" s="427"/>
    </row>
    <row r="4" spans="1:12" ht="15">
      <c r="A4" s="79"/>
      <c r="B4" s="79"/>
      <c r="C4" s="77"/>
      <c r="D4" s="77"/>
      <c r="E4" s="77"/>
      <c r="F4" s="77"/>
      <c r="G4" s="77"/>
      <c r="H4" s="77"/>
      <c r="I4" s="77"/>
      <c r="J4" s="291"/>
      <c r="K4" s="291"/>
      <c r="L4" s="291"/>
    </row>
    <row r="5" spans="1:12" ht="15">
      <c r="A5" s="80" t="s">
        <v>261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>
      <c r="A6" s="83" t="str">
        <f>'ფორმა N1'!D4</f>
        <v>საქართველოს ლეიბორისტული პარტია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>
      <c r="A8" s="290"/>
      <c r="B8" s="290"/>
      <c r="C8" s="290"/>
      <c r="D8" s="290"/>
      <c r="E8" s="290"/>
      <c r="F8" s="290"/>
      <c r="G8" s="290"/>
      <c r="H8" s="290"/>
      <c r="I8" s="290"/>
      <c r="J8" s="81"/>
      <c r="K8" s="81"/>
      <c r="L8" s="81"/>
    </row>
    <row r="9" spans="1:12" ht="45">
      <c r="A9" s="93" t="s">
        <v>64</v>
      </c>
      <c r="B9" s="93" t="s">
        <v>448</v>
      </c>
      <c r="C9" s="93" t="s">
        <v>449</v>
      </c>
      <c r="D9" s="93" t="s">
        <v>450</v>
      </c>
      <c r="E9" s="93" t="s">
        <v>451</v>
      </c>
      <c r="F9" s="93" t="s">
        <v>452</v>
      </c>
      <c r="G9" s="93" t="s">
        <v>453</v>
      </c>
      <c r="H9" s="93" t="s">
        <v>454</v>
      </c>
      <c r="I9" s="93" t="s">
        <v>455</v>
      </c>
      <c r="J9" s="93" t="s">
        <v>456</v>
      </c>
      <c r="K9" s="93" t="s">
        <v>457</v>
      </c>
      <c r="L9" s="93" t="s">
        <v>305</v>
      </c>
    </row>
    <row r="10" spans="1:12" ht="15">
      <c r="A10" s="101">
        <v>1</v>
      </c>
      <c r="B10" s="375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">
      <c r="A11" s="101">
        <v>2</v>
      </c>
      <c r="B11" s="375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>
      <c r="A12" s="101">
        <v>3</v>
      </c>
      <c r="B12" s="375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>
      <c r="A13" s="101">
        <v>4</v>
      </c>
      <c r="B13" s="375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>
      <c r="A14" s="101">
        <v>5</v>
      </c>
      <c r="B14" s="375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>
      <c r="A15" s="101">
        <v>6</v>
      </c>
      <c r="B15" s="375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>
      <c r="A16" s="101">
        <v>7</v>
      </c>
      <c r="B16" s="375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>
      <c r="A17" s="101">
        <v>8</v>
      </c>
      <c r="B17" s="375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>
      <c r="A18" s="101">
        <v>9</v>
      </c>
      <c r="B18" s="375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>
      <c r="A19" s="101">
        <v>10</v>
      </c>
      <c r="B19" s="375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>
      <c r="A20" s="101">
        <v>11</v>
      </c>
      <c r="B20" s="375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>
      <c r="A21" s="101">
        <v>12</v>
      </c>
      <c r="B21" s="375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>
      <c r="A22" s="101">
        <v>13</v>
      </c>
      <c r="B22" s="375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>
      <c r="A23" s="101">
        <v>14</v>
      </c>
      <c r="B23" s="375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>
      <c r="A24" s="101">
        <v>15</v>
      </c>
      <c r="B24" s="375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>
      <c r="A25" s="101">
        <v>16</v>
      </c>
      <c r="B25" s="375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>
      <c r="A26" s="101">
        <v>17</v>
      </c>
      <c r="B26" s="375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>
      <c r="A27" s="101">
        <v>18</v>
      </c>
      <c r="B27" s="375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>
      <c r="A28" s="101">
        <v>19</v>
      </c>
      <c r="B28" s="375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>
      <c r="A29" s="101">
        <v>20</v>
      </c>
      <c r="B29" s="375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>
      <c r="A30" s="101">
        <v>21</v>
      </c>
      <c r="B30" s="375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>
      <c r="A31" s="101">
        <v>22</v>
      </c>
      <c r="B31" s="375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>
      <c r="A32" s="101">
        <v>23</v>
      </c>
      <c r="B32" s="375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>
      <c r="A33" s="101">
        <v>24</v>
      </c>
      <c r="B33" s="375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>
      <c r="A34" s="90" t="s">
        <v>263</v>
      </c>
      <c r="B34" s="375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>
      <c r="A35" s="90"/>
      <c r="B35" s="375"/>
      <c r="C35" s="102"/>
      <c r="D35" s="102"/>
      <c r="E35" s="102"/>
      <c r="F35" s="102"/>
      <c r="G35" s="90"/>
      <c r="H35" s="90"/>
      <c r="I35" s="90"/>
      <c r="J35" s="90" t="s">
        <v>458</v>
      </c>
      <c r="K35" s="89">
        <f>SUM(K10:K34)</f>
        <v>0</v>
      </c>
      <c r="L35" s="90"/>
    </row>
    <row r="36" spans="1:12" ht="15">
      <c r="A36" s="233"/>
      <c r="B36" s="233"/>
      <c r="C36" s="233"/>
      <c r="D36" s="233"/>
      <c r="E36" s="233"/>
      <c r="F36" s="233"/>
      <c r="G36" s="233"/>
      <c r="H36" s="233"/>
      <c r="I36" s="233"/>
      <c r="J36" s="233"/>
      <c r="K36" s="190"/>
    </row>
    <row r="37" spans="1:12" ht="15">
      <c r="A37" s="234" t="s">
        <v>459</v>
      </c>
      <c r="B37" s="234"/>
      <c r="C37" s="233"/>
      <c r="D37" s="233"/>
      <c r="E37" s="233"/>
      <c r="F37" s="233"/>
      <c r="G37" s="233"/>
      <c r="H37" s="233"/>
      <c r="I37" s="233"/>
      <c r="J37" s="233"/>
      <c r="K37" s="190"/>
    </row>
    <row r="38" spans="1:12" ht="15">
      <c r="A38" s="234" t="s">
        <v>460</v>
      </c>
      <c r="B38" s="234"/>
      <c r="C38" s="233"/>
      <c r="D38" s="233"/>
      <c r="E38" s="233"/>
      <c r="F38" s="233"/>
      <c r="G38" s="233"/>
      <c r="H38" s="233"/>
      <c r="I38" s="233"/>
      <c r="J38" s="233"/>
      <c r="K38" s="190"/>
    </row>
    <row r="39" spans="1:12" ht="15">
      <c r="A39" s="222" t="s">
        <v>461</v>
      </c>
      <c r="B39" s="234"/>
      <c r="C39" s="190"/>
      <c r="D39" s="190"/>
      <c r="E39" s="190"/>
      <c r="F39" s="190"/>
      <c r="G39" s="190"/>
      <c r="H39" s="190"/>
      <c r="I39" s="190"/>
      <c r="J39" s="190"/>
      <c r="K39" s="190"/>
    </row>
    <row r="40" spans="1:12" ht="15">
      <c r="A40" s="222" t="s">
        <v>462</v>
      </c>
      <c r="B40" s="234"/>
      <c r="C40" s="190"/>
      <c r="D40" s="190"/>
      <c r="E40" s="190"/>
      <c r="F40" s="190"/>
      <c r="G40" s="190"/>
      <c r="H40" s="190"/>
      <c r="I40" s="190"/>
      <c r="J40" s="190"/>
      <c r="K40" s="190"/>
    </row>
    <row r="41" spans="1:12" ht="15" customHeight="1">
      <c r="A41" s="440" t="s">
        <v>477</v>
      </c>
      <c r="B41" s="440"/>
      <c r="C41" s="440"/>
      <c r="D41" s="440"/>
      <c r="E41" s="440"/>
      <c r="F41" s="440"/>
      <c r="G41" s="440"/>
      <c r="H41" s="440"/>
      <c r="I41" s="440"/>
      <c r="J41" s="440"/>
      <c r="K41" s="440"/>
    </row>
    <row r="42" spans="1:12" ht="15" customHeight="1">
      <c r="A42" s="440"/>
      <c r="B42" s="440"/>
      <c r="C42" s="440"/>
      <c r="D42" s="440"/>
      <c r="E42" s="440"/>
      <c r="F42" s="440"/>
      <c r="G42" s="440"/>
      <c r="H42" s="440"/>
      <c r="I42" s="440"/>
      <c r="J42" s="440"/>
      <c r="K42" s="440"/>
    </row>
    <row r="43" spans="1:12" ht="12.75" customHeight="1">
      <c r="A43" s="401"/>
      <c r="B43" s="401"/>
      <c r="C43" s="401"/>
      <c r="D43" s="401"/>
      <c r="E43" s="401"/>
      <c r="F43" s="401"/>
      <c r="G43" s="401"/>
      <c r="H43" s="401"/>
      <c r="I43" s="401"/>
      <c r="J43" s="401"/>
      <c r="K43" s="401"/>
    </row>
    <row r="44" spans="1:12" ht="15">
      <c r="A44" s="436" t="s">
        <v>96</v>
      </c>
      <c r="B44" s="436"/>
      <c r="C44" s="376"/>
      <c r="D44" s="377"/>
      <c r="E44" s="377"/>
      <c r="F44" s="376"/>
      <c r="G44" s="376"/>
      <c r="H44" s="376"/>
      <c r="I44" s="376"/>
      <c r="J44" s="376"/>
      <c r="K44" s="190"/>
    </row>
    <row r="45" spans="1:12" ht="15">
      <c r="A45" s="376"/>
      <c r="B45" s="377"/>
      <c r="C45" s="376"/>
      <c r="D45" s="377"/>
      <c r="E45" s="377"/>
      <c r="F45" s="376"/>
      <c r="G45" s="376"/>
      <c r="H45" s="376"/>
      <c r="I45" s="376"/>
      <c r="J45" s="378"/>
      <c r="K45" s="190"/>
    </row>
    <row r="46" spans="1:12" ht="15" customHeight="1">
      <c r="A46" s="376"/>
      <c r="B46" s="377"/>
      <c r="C46" s="437" t="s">
        <v>255</v>
      </c>
      <c r="D46" s="437"/>
      <c r="E46" s="379"/>
      <c r="F46" s="380"/>
      <c r="G46" s="438" t="s">
        <v>463</v>
      </c>
      <c r="H46" s="438"/>
      <c r="I46" s="438"/>
      <c r="J46" s="381"/>
      <c r="K46" s="190"/>
    </row>
    <row r="47" spans="1:12" ht="15">
      <c r="A47" s="376"/>
      <c r="B47" s="377"/>
      <c r="C47" s="376"/>
      <c r="D47" s="377"/>
      <c r="E47" s="377"/>
      <c r="F47" s="376"/>
      <c r="G47" s="439"/>
      <c r="H47" s="439"/>
      <c r="I47" s="439"/>
      <c r="J47" s="381"/>
      <c r="K47" s="190"/>
    </row>
    <row r="48" spans="1:12" ht="15">
      <c r="A48" s="376"/>
      <c r="B48" s="377"/>
      <c r="C48" s="434" t="s">
        <v>127</v>
      </c>
      <c r="D48" s="434"/>
      <c r="E48" s="379"/>
      <c r="F48" s="380"/>
      <c r="G48" s="376"/>
      <c r="H48" s="376"/>
      <c r="I48" s="376"/>
      <c r="J48" s="376"/>
      <c r="K48" s="190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6"/>
  <dimension ref="A1:J93"/>
  <sheetViews>
    <sheetView showGridLines="0" view="pageBreakPreview" topLeftCell="A25" zoomScale="80" zoomScaleSheetLayoutView="80" workbookViewId="0">
      <selection activeCell="K67" sqref="K67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7" t="s">
        <v>211</v>
      </c>
      <c r="B1" s="124"/>
      <c r="C1" s="441" t="s">
        <v>185</v>
      </c>
      <c r="D1" s="441"/>
      <c r="E1" s="108"/>
    </row>
    <row r="2" spans="1:5">
      <c r="A2" s="79" t="s">
        <v>128</v>
      </c>
      <c r="B2" s="124"/>
      <c r="C2" s="80" t="s">
        <v>480</v>
      </c>
      <c r="D2" s="230"/>
      <c r="E2" s="108"/>
    </row>
    <row r="3" spans="1:5">
      <c r="A3" s="119"/>
      <c r="B3" s="124"/>
      <c r="C3" s="80"/>
      <c r="D3" s="80"/>
      <c r="E3" s="108"/>
    </row>
    <row r="4" spans="1: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>
      <c r="A5" s="122" t="str">
        <f>'ფორმა N1'!D4</f>
        <v>საქართველოს ლეიბორისტული პარტია</v>
      </c>
      <c r="B5" s="123"/>
      <c r="C5" s="123"/>
      <c r="D5" s="60"/>
      <c r="E5" s="111"/>
    </row>
    <row r="6" spans="1:5">
      <c r="A6" s="80"/>
      <c r="B6" s="79"/>
      <c r="C6" s="79"/>
      <c r="D6" s="79"/>
      <c r="E6" s="111"/>
    </row>
    <row r="7" spans="1:5">
      <c r="A7" s="118"/>
      <c r="B7" s="125"/>
      <c r="C7" s="126"/>
      <c r="D7" s="126"/>
      <c r="E7" s="108"/>
    </row>
    <row r="8" spans="1:5" ht="45">
      <c r="A8" s="127" t="s">
        <v>101</v>
      </c>
      <c r="B8" s="127" t="s">
        <v>177</v>
      </c>
      <c r="C8" s="127" t="s">
        <v>290</v>
      </c>
      <c r="D8" s="127" t="s">
        <v>244</v>
      </c>
      <c r="E8" s="108"/>
    </row>
    <row r="9" spans="1:5">
      <c r="A9" s="50"/>
      <c r="B9" s="51"/>
      <c r="C9" s="161"/>
      <c r="D9" s="161"/>
      <c r="E9" s="108"/>
    </row>
    <row r="10" spans="1:5">
      <c r="A10" s="52" t="s">
        <v>178</v>
      </c>
      <c r="B10" s="53"/>
      <c r="C10" s="128">
        <f>SUM(C11,C34)</f>
        <v>50910</v>
      </c>
      <c r="D10" s="128">
        <f>SUM(D11,D34)</f>
        <v>48188</v>
      </c>
      <c r="E10" s="108"/>
    </row>
    <row r="11" spans="1:5">
      <c r="A11" s="54" t="s">
        <v>179</v>
      </c>
      <c r="B11" s="55"/>
      <c r="C11" s="88">
        <f>SUM(C12:C32)</f>
        <v>5955</v>
      </c>
      <c r="D11" s="88">
        <f>SUM(D12:D32)</f>
        <v>3233</v>
      </c>
      <c r="E11" s="108"/>
    </row>
    <row r="12" spans="1:5">
      <c r="A12" s="58">
        <v>1110</v>
      </c>
      <c r="B12" s="57" t="s">
        <v>130</v>
      </c>
      <c r="C12" s="8"/>
      <c r="D12" s="8"/>
      <c r="E12" s="108"/>
    </row>
    <row r="13" spans="1:5">
      <c r="A13" s="58">
        <v>1120</v>
      </c>
      <c r="B13" s="57" t="s">
        <v>131</v>
      </c>
      <c r="C13" s="8">
        <v>254</v>
      </c>
      <c r="D13" s="8">
        <v>254</v>
      </c>
      <c r="E13" s="108"/>
    </row>
    <row r="14" spans="1:5">
      <c r="A14" s="58">
        <v>1211</v>
      </c>
      <c r="B14" s="57" t="s">
        <v>132</v>
      </c>
      <c r="C14" s="8">
        <v>2</v>
      </c>
      <c r="D14" s="8">
        <v>339</v>
      </c>
      <c r="E14" s="108"/>
    </row>
    <row r="15" spans="1:5">
      <c r="A15" s="58">
        <v>1212</v>
      </c>
      <c r="B15" s="57" t="s">
        <v>133</v>
      </c>
      <c r="C15" s="8"/>
      <c r="D15" s="8"/>
      <c r="E15" s="108"/>
    </row>
    <row r="16" spans="1:5">
      <c r="A16" s="58">
        <v>1213</v>
      </c>
      <c r="B16" s="57" t="s">
        <v>134</v>
      </c>
      <c r="C16" s="8"/>
      <c r="D16" s="8"/>
      <c r="E16" s="108"/>
    </row>
    <row r="17" spans="1:10">
      <c r="A17" s="58">
        <v>1214</v>
      </c>
      <c r="B17" s="57" t="s">
        <v>135</v>
      </c>
      <c r="C17" s="8"/>
      <c r="D17" s="8"/>
      <c r="E17" s="108"/>
    </row>
    <row r="18" spans="1:10">
      <c r="A18" s="58">
        <v>1215</v>
      </c>
      <c r="B18" s="57" t="s">
        <v>559</v>
      </c>
      <c r="C18" s="8">
        <v>5699</v>
      </c>
      <c r="D18" s="8">
        <v>2640</v>
      </c>
      <c r="E18" s="108"/>
    </row>
    <row r="19" spans="1:10">
      <c r="A19" s="58">
        <v>1300</v>
      </c>
      <c r="B19" s="57" t="s">
        <v>136</v>
      </c>
      <c r="C19" s="8"/>
      <c r="D19" s="8"/>
      <c r="E19" s="108"/>
    </row>
    <row r="20" spans="1:10">
      <c r="A20" s="58">
        <v>1410</v>
      </c>
      <c r="B20" s="57" t="s">
        <v>137</v>
      </c>
      <c r="C20" s="8"/>
      <c r="D20" s="8"/>
      <c r="E20" s="108"/>
    </row>
    <row r="21" spans="1:10">
      <c r="A21" s="58">
        <v>1421</v>
      </c>
      <c r="B21" s="57" t="s">
        <v>138</v>
      </c>
      <c r="C21" s="8"/>
      <c r="D21" s="8"/>
      <c r="E21" s="108"/>
    </row>
    <row r="22" spans="1:10">
      <c r="A22" s="58">
        <v>1422</v>
      </c>
      <c r="B22" s="57" t="s">
        <v>139</v>
      </c>
      <c r="C22" s="8"/>
      <c r="D22" s="8"/>
      <c r="E22" s="108"/>
    </row>
    <row r="23" spans="1:10">
      <c r="A23" s="58">
        <v>1423</v>
      </c>
      <c r="B23" s="57" t="s">
        <v>140</v>
      </c>
      <c r="C23" s="8"/>
      <c r="D23" s="8"/>
      <c r="E23" s="108"/>
    </row>
    <row r="24" spans="1:10">
      <c r="A24" s="58">
        <v>1431</v>
      </c>
      <c r="B24" s="57" t="s">
        <v>141</v>
      </c>
      <c r="C24" s="8"/>
      <c r="D24" s="8"/>
      <c r="E24" s="108"/>
    </row>
    <row r="25" spans="1:10">
      <c r="A25" s="58">
        <v>1432</v>
      </c>
      <c r="B25" s="57" t="s">
        <v>142</v>
      </c>
      <c r="C25" s="8"/>
      <c r="D25" s="8"/>
      <c r="E25" s="108"/>
    </row>
    <row r="26" spans="1:10">
      <c r="A26" s="58">
        <v>1433</v>
      </c>
      <c r="B26" s="57" t="s">
        <v>143</v>
      </c>
      <c r="C26" s="8"/>
      <c r="D26" s="8"/>
      <c r="E26" s="108"/>
    </row>
    <row r="27" spans="1:10">
      <c r="A27" s="58">
        <v>1441</v>
      </c>
      <c r="B27" s="57" t="s">
        <v>144</v>
      </c>
      <c r="C27" s="8"/>
      <c r="D27" s="8"/>
      <c r="E27" s="108"/>
      <c r="J27" s="2">
        <v>339</v>
      </c>
    </row>
    <row r="28" spans="1:10">
      <c r="A28" s="58">
        <v>1442</v>
      </c>
      <c r="B28" s="57" t="s">
        <v>145</v>
      </c>
      <c r="C28" s="8"/>
      <c r="D28" s="8"/>
      <c r="E28" s="108"/>
    </row>
    <row r="29" spans="1:10">
      <c r="A29" s="58">
        <v>1443</v>
      </c>
      <c r="B29" s="57" t="s">
        <v>146</v>
      </c>
      <c r="C29" s="8"/>
      <c r="D29" s="8"/>
      <c r="E29" s="108"/>
    </row>
    <row r="30" spans="1:10">
      <c r="A30" s="58">
        <v>1444</v>
      </c>
      <c r="B30" s="57" t="s">
        <v>147</v>
      </c>
      <c r="C30" s="8"/>
      <c r="D30" s="8"/>
      <c r="E30" s="108"/>
    </row>
    <row r="31" spans="1:10">
      <c r="A31" s="58">
        <v>1445</v>
      </c>
      <c r="B31" s="57" t="s">
        <v>148</v>
      </c>
      <c r="C31" s="8"/>
      <c r="D31" s="8"/>
      <c r="E31" s="108"/>
    </row>
    <row r="32" spans="1:10">
      <c r="A32" s="58">
        <v>1446</v>
      </c>
      <c r="B32" s="57" t="s">
        <v>149</v>
      </c>
      <c r="C32" s="8"/>
      <c r="D32" s="8"/>
      <c r="E32" s="108"/>
    </row>
    <row r="33" spans="1:5">
      <c r="A33" s="31"/>
      <c r="E33" s="108"/>
    </row>
    <row r="34" spans="1:5">
      <c r="A34" s="59" t="s">
        <v>180</v>
      </c>
      <c r="B34" s="57"/>
      <c r="C34" s="88">
        <f>SUM(C35:C42)</f>
        <v>44955</v>
      </c>
      <c r="D34" s="88">
        <f>SUM(D35:D42)</f>
        <v>44955</v>
      </c>
      <c r="E34" s="108"/>
    </row>
    <row r="35" spans="1:5">
      <c r="A35" s="58">
        <v>2110</v>
      </c>
      <c r="B35" s="57" t="s">
        <v>89</v>
      </c>
      <c r="C35" s="8"/>
      <c r="D35" s="8"/>
      <c r="E35" s="108"/>
    </row>
    <row r="36" spans="1:5">
      <c r="A36" s="58">
        <v>2120</v>
      </c>
      <c r="B36" s="57" t="s">
        <v>150</v>
      </c>
      <c r="C36" s="8">
        <v>44955</v>
      </c>
      <c r="D36" s="8">
        <v>44955</v>
      </c>
      <c r="E36" s="108"/>
    </row>
    <row r="37" spans="1:5">
      <c r="A37" s="58">
        <v>2130</v>
      </c>
      <c r="B37" s="57" t="s">
        <v>90</v>
      </c>
      <c r="C37" s="8"/>
      <c r="D37" s="8"/>
      <c r="E37" s="108"/>
    </row>
    <row r="38" spans="1:5">
      <c r="A38" s="58">
        <v>2140</v>
      </c>
      <c r="B38" s="57" t="s">
        <v>387</v>
      </c>
      <c r="C38" s="8"/>
      <c r="D38" s="8"/>
      <c r="E38" s="108"/>
    </row>
    <row r="39" spans="1:5">
      <c r="A39" s="58">
        <v>2150</v>
      </c>
      <c r="B39" s="57" t="s">
        <v>390</v>
      </c>
      <c r="C39" s="8"/>
      <c r="D39" s="8"/>
      <c r="E39" s="108"/>
    </row>
    <row r="40" spans="1:5">
      <c r="A40" s="58">
        <v>2220</v>
      </c>
      <c r="B40" s="57" t="s">
        <v>91</v>
      </c>
      <c r="C40" s="8"/>
      <c r="D40" s="8"/>
      <c r="E40" s="108"/>
    </row>
    <row r="41" spans="1:5">
      <c r="A41" s="58">
        <v>2300</v>
      </c>
      <c r="B41" s="57" t="s">
        <v>151</v>
      </c>
      <c r="C41" s="8"/>
      <c r="D41" s="8"/>
      <c r="E41" s="108"/>
    </row>
    <row r="42" spans="1:5">
      <c r="A42" s="58">
        <v>2400</v>
      </c>
      <c r="B42" s="57" t="s">
        <v>152</v>
      </c>
      <c r="C42" s="8"/>
      <c r="D42" s="8"/>
      <c r="E42" s="108"/>
    </row>
    <row r="43" spans="1:5">
      <c r="A43" s="32"/>
      <c r="E43" s="108"/>
    </row>
    <row r="44" spans="1:5">
      <c r="A44" s="56" t="s">
        <v>184</v>
      </c>
      <c r="B44" s="57"/>
      <c r="C44" s="88">
        <f>SUM(C45,C64)</f>
        <v>50910</v>
      </c>
      <c r="D44" s="88">
        <f>SUM(D45,D64)</f>
        <v>48188</v>
      </c>
      <c r="E44" s="108"/>
    </row>
    <row r="45" spans="1:5">
      <c r="A45" s="59" t="s">
        <v>181</v>
      </c>
      <c r="B45" s="57"/>
      <c r="C45" s="88">
        <f>SUM(C46:C61)</f>
        <v>192</v>
      </c>
      <c r="D45" s="88">
        <f>SUM(D46:D61)</f>
        <v>192</v>
      </c>
      <c r="E45" s="108"/>
    </row>
    <row r="46" spans="1:5">
      <c r="A46" s="58">
        <v>3100</v>
      </c>
      <c r="B46" s="57" t="s">
        <v>153</v>
      </c>
      <c r="C46" s="8"/>
      <c r="D46" s="8"/>
      <c r="E46" s="108"/>
    </row>
    <row r="47" spans="1:5">
      <c r="A47" s="58">
        <v>3210</v>
      </c>
      <c r="B47" s="57" t="s">
        <v>154</v>
      </c>
      <c r="C47" s="8"/>
      <c r="D47" s="8"/>
      <c r="E47" s="108"/>
    </row>
    <row r="48" spans="1:5">
      <c r="A48" s="58">
        <v>3221</v>
      </c>
      <c r="B48" s="57" t="s">
        <v>155</v>
      </c>
      <c r="C48" s="8"/>
      <c r="D48" s="8"/>
      <c r="E48" s="108"/>
    </row>
    <row r="49" spans="1:5">
      <c r="A49" s="58">
        <v>3222</v>
      </c>
      <c r="B49" s="57" t="s">
        <v>156</v>
      </c>
      <c r="C49" s="8">
        <v>192</v>
      </c>
      <c r="D49" s="8">
        <v>192</v>
      </c>
      <c r="E49" s="108"/>
    </row>
    <row r="50" spans="1:5">
      <c r="A50" s="58">
        <v>3223</v>
      </c>
      <c r="B50" s="57" t="s">
        <v>157</v>
      </c>
      <c r="C50" s="8"/>
      <c r="D50" s="8"/>
      <c r="E50" s="108"/>
    </row>
    <row r="51" spans="1:5">
      <c r="A51" s="58">
        <v>3224</v>
      </c>
      <c r="B51" s="57" t="s">
        <v>158</v>
      </c>
      <c r="C51" s="8"/>
      <c r="D51" s="8"/>
      <c r="E51" s="108"/>
    </row>
    <row r="52" spans="1:5">
      <c r="A52" s="58">
        <v>3231</v>
      </c>
      <c r="B52" s="57" t="s">
        <v>159</v>
      </c>
      <c r="C52" s="8"/>
      <c r="D52" s="8"/>
      <c r="E52" s="108"/>
    </row>
    <row r="53" spans="1:5">
      <c r="A53" s="58">
        <v>3232</v>
      </c>
      <c r="B53" s="57" t="s">
        <v>160</v>
      </c>
      <c r="C53" s="8"/>
      <c r="D53" s="8"/>
      <c r="E53" s="108"/>
    </row>
    <row r="54" spans="1:5">
      <c r="A54" s="58">
        <v>3234</v>
      </c>
      <c r="B54" s="57" t="s">
        <v>161</v>
      </c>
      <c r="C54" s="8"/>
      <c r="D54" s="8"/>
      <c r="E54" s="108"/>
    </row>
    <row r="55" spans="1:5" ht="30">
      <c r="A55" s="58">
        <v>3236</v>
      </c>
      <c r="B55" s="57" t="s">
        <v>176</v>
      </c>
      <c r="C55" s="8"/>
      <c r="D55" s="8"/>
      <c r="E55" s="108"/>
    </row>
    <row r="56" spans="1:5" ht="45">
      <c r="A56" s="58">
        <v>3237</v>
      </c>
      <c r="B56" s="57" t="s">
        <v>162</v>
      </c>
      <c r="C56" s="8"/>
      <c r="D56" s="8"/>
      <c r="E56" s="108"/>
    </row>
    <row r="57" spans="1:5">
      <c r="A57" s="58">
        <v>3241</v>
      </c>
      <c r="B57" s="57" t="s">
        <v>163</v>
      </c>
      <c r="C57" s="8"/>
      <c r="D57" s="8"/>
      <c r="E57" s="108"/>
    </row>
    <row r="58" spans="1:5">
      <c r="A58" s="58">
        <v>3242</v>
      </c>
      <c r="B58" s="57" t="s">
        <v>164</v>
      </c>
      <c r="C58" s="8"/>
      <c r="D58" s="8"/>
      <c r="E58" s="108"/>
    </row>
    <row r="59" spans="1:5">
      <c r="A59" s="58">
        <v>3243</v>
      </c>
      <c r="B59" s="57" t="s">
        <v>165</v>
      </c>
      <c r="C59" s="8"/>
      <c r="D59" s="8"/>
      <c r="E59" s="108"/>
    </row>
    <row r="60" spans="1:5">
      <c r="A60" s="58">
        <v>3245</v>
      </c>
      <c r="B60" s="57" t="s">
        <v>166</v>
      </c>
      <c r="C60" s="8"/>
      <c r="D60" s="8"/>
      <c r="E60" s="108"/>
    </row>
    <row r="61" spans="1:5">
      <c r="A61" s="58">
        <v>3246</v>
      </c>
      <c r="B61" s="57" t="s">
        <v>167</v>
      </c>
      <c r="C61" s="8"/>
      <c r="D61" s="8"/>
      <c r="E61" s="108"/>
    </row>
    <row r="62" spans="1:5">
      <c r="A62" s="32"/>
      <c r="E62" s="108"/>
    </row>
    <row r="63" spans="1:5">
      <c r="A63" s="33"/>
      <c r="E63" s="108"/>
    </row>
    <row r="64" spans="1:5">
      <c r="A64" s="59" t="s">
        <v>182</v>
      </c>
      <c r="B64" s="57"/>
      <c r="C64" s="88">
        <f>SUM(C65:C67)</f>
        <v>50718</v>
      </c>
      <c r="D64" s="88">
        <f>SUM(D65:D67)</f>
        <v>47996</v>
      </c>
      <c r="E64" s="108"/>
    </row>
    <row r="65" spans="1:5">
      <c r="A65" s="58">
        <v>5100</v>
      </c>
      <c r="B65" s="57" t="s">
        <v>242</v>
      </c>
      <c r="C65" s="8">
        <v>50718</v>
      </c>
      <c r="D65" s="8">
        <v>47996</v>
      </c>
      <c r="E65" s="108"/>
    </row>
    <row r="66" spans="1:5">
      <c r="A66" s="58">
        <v>5220</v>
      </c>
      <c r="B66" s="57" t="s">
        <v>410</v>
      </c>
      <c r="C66" s="8"/>
      <c r="D66" s="8"/>
      <c r="E66" s="108"/>
    </row>
    <row r="67" spans="1:5">
      <c r="A67" s="58">
        <v>5230</v>
      </c>
      <c r="B67" s="57" t="s">
        <v>411</v>
      </c>
      <c r="C67" s="8"/>
      <c r="D67" s="8"/>
      <c r="E67" s="108"/>
    </row>
    <row r="68" spans="1:5">
      <c r="A68" s="32"/>
      <c r="E68" s="108"/>
    </row>
    <row r="69" spans="1:5">
      <c r="A69" s="2"/>
      <c r="E69" s="108"/>
    </row>
    <row r="70" spans="1:5">
      <c r="A70" s="56" t="s">
        <v>183</v>
      </c>
      <c r="B70" s="57"/>
      <c r="C70" s="8"/>
      <c r="D70" s="8"/>
      <c r="E70" s="108"/>
    </row>
    <row r="71" spans="1:5" ht="30">
      <c r="A71" s="58">
        <v>1</v>
      </c>
      <c r="B71" s="57" t="s">
        <v>168</v>
      </c>
      <c r="C71" s="8"/>
      <c r="D71" s="8"/>
      <c r="E71" s="108"/>
    </row>
    <row r="72" spans="1:5">
      <c r="A72" s="58">
        <v>2</v>
      </c>
      <c r="B72" s="57" t="s">
        <v>169</v>
      </c>
      <c r="C72" s="8"/>
      <c r="D72" s="8"/>
      <c r="E72" s="108"/>
    </row>
    <row r="73" spans="1:5">
      <c r="A73" s="58">
        <v>3</v>
      </c>
      <c r="B73" s="57" t="s">
        <v>170</v>
      </c>
      <c r="C73" s="8"/>
      <c r="D73" s="8"/>
      <c r="E73" s="108"/>
    </row>
    <row r="74" spans="1:5">
      <c r="A74" s="58">
        <v>4</v>
      </c>
      <c r="B74" s="57" t="s">
        <v>346</v>
      </c>
      <c r="C74" s="8"/>
      <c r="D74" s="8"/>
      <c r="E74" s="108"/>
    </row>
    <row r="75" spans="1:5">
      <c r="A75" s="58">
        <v>5</v>
      </c>
      <c r="B75" s="57" t="s">
        <v>171</v>
      </c>
      <c r="C75" s="8"/>
      <c r="D75" s="8"/>
      <c r="E75" s="108"/>
    </row>
    <row r="76" spans="1:5">
      <c r="A76" s="58">
        <v>6</v>
      </c>
      <c r="B76" s="57" t="s">
        <v>172</v>
      </c>
      <c r="C76" s="8"/>
      <c r="D76" s="8"/>
      <c r="E76" s="108"/>
    </row>
    <row r="77" spans="1:5">
      <c r="A77" s="58">
        <v>7</v>
      </c>
      <c r="B77" s="57" t="s">
        <v>173</v>
      </c>
      <c r="C77" s="8"/>
      <c r="D77" s="8"/>
      <c r="E77" s="108"/>
    </row>
    <row r="78" spans="1:5">
      <c r="A78" s="58">
        <v>8</v>
      </c>
      <c r="B78" s="57" t="s">
        <v>174</v>
      </c>
      <c r="C78" s="8"/>
      <c r="D78" s="8"/>
      <c r="E78" s="108"/>
    </row>
    <row r="79" spans="1:5">
      <c r="A79" s="58">
        <v>9</v>
      </c>
      <c r="B79" s="57" t="s">
        <v>175</v>
      </c>
      <c r="C79" s="8"/>
      <c r="D79" s="8"/>
      <c r="E79" s="108"/>
    </row>
    <row r="83" spans="1:9">
      <c r="A83" s="2"/>
      <c r="B83" s="2"/>
    </row>
    <row r="84" spans="1:9">
      <c r="A84" s="72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2" t="s">
        <v>418</v>
      </c>
      <c r="D87" s="12"/>
      <c r="E87"/>
      <c r="F87"/>
      <c r="G87"/>
      <c r="H87"/>
      <c r="I87"/>
    </row>
    <row r="88" spans="1:9">
      <c r="A88"/>
      <c r="B88" s="2" t="s">
        <v>419</v>
      </c>
      <c r="D88" s="12"/>
      <c r="E88"/>
      <c r="F88"/>
      <c r="G88"/>
      <c r="H88"/>
      <c r="I88"/>
    </row>
    <row r="89" spans="1:9" customFormat="1" ht="12.75">
      <c r="B89" s="68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SheetLayoutView="80" workbookViewId="0">
      <selection activeCell="N30" sqref="N30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7" t="s">
        <v>424</v>
      </c>
      <c r="B1" s="79"/>
      <c r="C1" s="79"/>
      <c r="D1" s="79"/>
      <c r="E1" s="79"/>
      <c r="F1" s="79"/>
      <c r="G1" s="79"/>
      <c r="H1" s="79"/>
      <c r="I1" s="429" t="s">
        <v>97</v>
      </c>
      <c r="J1" s="429"/>
      <c r="K1" s="108"/>
    </row>
    <row r="2" spans="1:11">
      <c r="A2" s="79" t="s">
        <v>128</v>
      </c>
      <c r="B2" s="79"/>
      <c r="C2" s="79"/>
      <c r="D2" s="79"/>
      <c r="E2" s="79"/>
      <c r="F2" s="79"/>
      <c r="G2" s="79"/>
      <c r="H2" s="79"/>
      <c r="I2" s="427" t="s">
        <v>480</v>
      </c>
      <c r="J2" s="428"/>
      <c r="K2" s="108"/>
    </row>
    <row r="3" spans="1:11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>
      <c r="A5" s="227" t="str">
        <f>'ფორმა N1'!D4</f>
        <v>საქართველოს ლეიბორისტული პარტია</v>
      </c>
      <c r="B5" s="395"/>
      <c r="C5" s="395"/>
      <c r="D5" s="395"/>
      <c r="E5" s="395"/>
      <c r="F5" s="396"/>
      <c r="G5" s="395"/>
      <c r="H5" s="395"/>
      <c r="I5" s="395"/>
      <c r="J5" s="395"/>
      <c r="K5" s="108"/>
    </row>
    <row r="6" spans="1:11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45">
      <c r="A8" s="132" t="s">
        <v>64</v>
      </c>
      <c r="B8" s="132" t="s">
        <v>99</v>
      </c>
      <c r="C8" s="133" t="s">
        <v>101</v>
      </c>
      <c r="D8" s="133" t="s">
        <v>262</v>
      </c>
      <c r="E8" s="133" t="s">
        <v>100</v>
      </c>
      <c r="F8" s="131" t="s">
        <v>243</v>
      </c>
      <c r="G8" s="131" t="s">
        <v>281</v>
      </c>
      <c r="H8" s="131" t="s">
        <v>282</v>
      </c>
      <c r="I8" s="131" t="s">
        <v>244</v>
      </c>
      <c r="J8" s="134" t="s">
        <v>102</v>
      </c>
      <c r="K8" s="108"/>
    </row>
    <row r="9" spans="1:11" s="27" customFormat="1">
      <c r="A9" s="165">
        <v>1</v>
      </c>
      <c r="B9" s="165">
        <v>2</v>
      </c>
      <c r="C9" s="166">
        <v>3</v>
      </c>
      <c r="D9" s="166">
        <v>4</v>
      </c>
      <c r="E9" s="166">
        <v>5</v>
      </c>
      <c r="F9" s="166">
        <v>6</v>
      </c>
      <c r="G9" s="166">
        <v>7</v>
      </c>
      <c r="H9" s="166">
        <v>8</v>
      </c>
      <c r="I9" s="166">
        <v>9</v>
      </c>
      <c r="J9" s="166">
        <v>10</v>
      </c>
      <c r="K9" s="108"/>
    </row>
    <row r="10" spans="1:11" s="27" customFormat="1" ht="30">
      <c r="A10" s="162">
        <v>1</v>
      </c>
      <c r="B10" s="64" t="s">
        <v>485</v>
      </c>
      <c r="C10" s="163" t="s">
        <v>560</v>
      </c>
      <c r="D10" s="164"/>
      <c r="E10" s="160"/>
      <c r="F10" s="28">
        <v>2</v>
      </c>
      <c r="G10" s="28">
        <v>31408</v>
      </c>
      <c r="H10" s="28">
        <v>31069</v>
      </c>
      <c r="I10" s="28">
        <v>339</v>
      </c>
      <c r="J10" s="28"/>
      <c r="K10" s="108"/>
    </row>
    <row r="11" spans="1:11">
      <c r="A11" s="107">
        <v>2</v>
      </c>
      <c r="B11" s="107" t="s">
        <v>485</v>
      </c>
      <c r="C11" s="107" t="s">
        <v>561</v>
      </c>
      <c r="D11" s="107"/>
      <c r="E11" s="107"/>
      <c r="F11" s="107">
        <v>5699</v>
      </c>
      <c r="G11" s="107">
        <v>3000</v>
      </c>
      <c r="H11" s="107">
        <v>6059</v>
      </c>
      <c r="I11" s="107">
        <v>2639</v>
      </c>
      <c r="J11" s="107"/>
    </row>
    <row r="12" spans="1:11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>
      <c r="A15" s="107"/>
      <c r="B15" s="238" t="s">
        <v>96</v>
      </c>
      <c r="C15" s="107"/>
      <c r="D15" s="107"/>
      <c r="E15" s="107"/>
      <c r="F15" s="239"/>
      <c r="G15" s="107"/>
      <c r="H15" s="107"/>
      <c r="I15" s="107"/>
      <c r="J15" s="107"/>
    </row>
    <row r="16" spans="1:11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>
      <c r="A17" s="107"/>
      <c r="B17" s="107"/>
      <c r="C17" s="288"/>
      <c r="D17" s="107"/>
      <c r="E17" s="107"/>
      <c r="F17" s="288"/>
      <c r="G17" s="289"/>
      <c r="H17" s="289"/>
      <c r="I17" s="104"/>
      <c r="J17" s="104"/>
    </row>
    <row r="18" spans="1:10">
      <c r="A18" s="104"/>
      <c r="B18" s="107"/>
      <c r="C18" s="240" t="s">
        <v>255</v>
      </c>
      <c r="D18" s="240"/>
      <c r="E18" s="107"/>
      <c r="F18" s="107" t="s">
        <v>260</v>
      </c>
      <c r="G18" s="104"/>
      <c r="H18" s="104"/>
      <c r="I18" s="104"/>
      <c r="J18" s="104"/>
    </row>
    <row r="19" spans="1:10">
      <c r="A19" s="104"/>
      <c r="B19" s="107"/>
      <c r="C19" s="241" t="s">
        <v>127</v>
      </c>
      <c r="D19" s="107"/>
      <c r="E19" s="107"/>
      <c r="F19" s="107" t="s">
        <v>256</v>
      </c>
      <c r="G19" s="104"/>
      <c r="H19" s="104"/>
      <c r="I19" s="104"/>
      <c r="J19" s="104"/>
    </row>
    <row r="20" spans="1:10" customFormat="1">
      <c r="A20" s="104"/>
      <c r="B20" s="107"/>
      <c r="C20" s="107"/>
      <c r="D20" s="241"/>
      <c r="E20" s="104"/>
      <c r="F20" s="104"/>
      <c r="G20" s="104"/>
      <c r="H20" s="104"/>
      <c r="I20" s="104"/>
      <c r="J20" s="104"/>
    </row>
    <row r="21" spans="1:10" customFormat="1" ht="12.75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K30" sqref="K30"/>
    </sheetView>
  </sheetViews>
  <sheetFormatPr defaultRowHeight="15"/>
  <cols>
    <col min="1" max="1" width="12" style="190" customWidth="1"/>
    <col min="2" max="2" width="13.28515625" style="190" customWidth="1"/>
    <col min="3" max="3" width="21.42578125" style="190" customWidth="1"/>
    <col min="4" max="4" width="17.85546875" style="190" customWidth="1"/>
    <col min="5" max="5" width="12.7109375" style="190" customWidth="1"/>
    <col min="6" max="6" width="36.85546875" style="190" customWidth="1"/>
    <col min="7" max="7" width="22.28515625" style="190" customWidth="1"/>
    <col min="8" max="8" width="0.5703125" style="190" customWidth="1"/>
    <col min="9" max="16384" width="9.140625" style="190"/>
  </cols>
  <sheetData>
    <row r="1" spans="1:8">
      <c r="A1" s="77" t="s">
        <v>349</v>
      </c>
      <c r="B1" s="79"/>
      <c r="C1" s="79"/>
      <c r="D1" s="79"/>
      <c r="E1" s="79"/>
      <c r="F1" s="79"/>
      <c r="G1" s="169" t="s">
        <v>97</v>
      </c>
      <c r="H1" s="170"/>
    </row>
    <row r="2" spans="1:8">
      <c r="A2" s="79" t="s">
        <v>128</v>
      </c>
      <c r="B2" s="79"/>
      <c r="C2" s="79"/>
      <c r="D2" s="79"/>
      <c r="E2" s="79"/>
      <c r="F2" s="79"/>
      <c r="G2" s="171" t="s">
        <v>480</v>
      </c>
      <c r="H2" s="170"/>
    </row>
    <row r="3" spans="1:8">
      <c r="A3" s="79"/>
      <c r="B3" s="79"/>
      <c r="C3" s="79"/>
      <c r="D3" s="79"/>
      <c r="E3" s="79"/>
      <c r="F3" s="79"/>
      <c r="G3" s="105"/>
      <c r="H3" s="170"/>
    </row>
    <row r="4" spans="1:8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>
      <c r="A5" s="227" t="str">
        <f>'ფორმა N1'!D4</f>
        <v>საქართველოს ლეიბორისტული პარტია</v>
      </c>
      <c r="B5" s="227"/>
      <c r="C5" s="227"/>
      <c r="D5" s="227"/>
      <c r="E5" s="227"/>
      <c r="F5" s="227"/>
      <c r="G5" s="227"/>
      <c r="H5" s="107"/>
    </row>
    <row r="6" spans="1:8">
      <c r="A6" s="80"/>
      <c r="B6" s="79"/>
      <c r="C6" s="79"/>
      <c r="D6" s="79"/>
      <c r="E6" s="79"/>
      <c r="F6" s="79"/>
      <c r="G6" s="79"/>
      <c r="H6" s="107"/>
    </row>
    <row r="7" spans="1:8">
      <c r="A7" s="79"/>
      <c r="B7" s="79"/>
      <c r="C7" s="79"/>
      <c r="D7" s="79"/>
      <c r="E7" s="79"/>
      <c r="F7" s="79"/>
      <c r="G7" s="79"/>
      <c r="H7" s="108"/>
    </row>
    <row r="8" spans="1:8" ht="45.75" customHeight="1">
      <c r="A8" s="172" t="s">
        <v>300</v>
      </c>
      <c r="B8" s="172" t="s">
        <v>129</v>
      </c>
      <c r="C8" s="173" t="s">
        <v>347</v>
      </c>
      <c r="D8" s="173" t="s">
        <v>348</v>
      </c>
      <c r="E8" s="173" t="s">
        <v>262</v>
      </c>
      <c r="F8" s="172" t="s">
        <v>307</v>
      </c>
      <c r="G8" s="173" t="s">
        <v>301</v>
      </c>
      <c r="H8" s="108"/>
    </row>
    <row r="9" spans="1:8">
      <c r="A9" s="174" t="s">
        <v>302</v>
      </c>
      <c r="B9" s="175"/>
      <c r="C9" s="176"/>
      <c r="D9" s="177"/>
      <c r="E9" s="177"/>
      <c r="F9" s="177"/>
      <c r="G9" s="178">
        <v>254</v>
      </c>
      <c r="H9" s="108"/>
    </row>
    <row r="10" spans="1:8" ht="15.75">
      <c r="A10" s="175">
        <v>1</v>
      </c>
      <c r="B10" s="160"/>
      <c r="C10" s="179"/>
      <c r="D10" s="180"/>
      <c r="E10" s="180"/>
      <c r="F10" s="180"/>
      <c r="G10" s="181" t="str">
        <f>IF(ISBLANK(B10),"",G9+C10-D10)</f>
        <v/>
      </c>
      <c r="H10" s="108"/>
    </row>
    <row r="11" spans="1:8" ht="15.75">
      <c r="A11" s="175">
        <v>2</v>
      </c>
      <c r="B11" s="160"/>
      <c r="C11" s="179"/>
      <c r="D11" s="180"/>
      <c r="E11" s="180"/>
      <c r="F11" s="180"/>
      <c r="G11" s="181" t="str">
        <f t="shared" ref="G11:G38" si="0">IF(ISBLANK(B11),"",G10+C11-D11)</f>
        <v/>
      </c>
      <c r="H11" s="108"/>
    </row>
    <row r="12" spans="1:8" ht="15.75">
      <c r="A12" s="175">
        <v>3</v>
      </c>
      <c r="B12" s="160"/>
      <c r="C12" s="179"/>
      <c r="D12" s="180"/>
      <c r="E12" s="180"/>
      <c r="F12" s="180"/>
      <c r="G12" s="181" t="str">
        <f t="shared" si="0"/>
        <v/>
      </c>
      <c r="H12" s="108"/>
    </row>
    <row r="13" spans="1:8" ht="15.75">
      <c r="A13" s="175">
        <v>4</v>
      </c>
      <c r="B13" s="160"/>
      <c r="C13" s="179"/>
      <c r="D13" s="180"/>
      <c r="E13" s="180"/>
      <c r="F13" s="180"/>
      <c r="G13" s="181" t="str">
        <f t="shared" si="0"/>
        <v/>
      </c>
      <c r="H13" s="108"/>
    </row>
    <row r="14" spans="1:8" ht="15.75">
      <c r="A14" s="175">
        <v>5</v>
      </c>
      <c r="B14" s="160"/>
      <c r="C14" s="179"/>
      <c r="D14" s="180"/>
      <c r="E14" s="180"/>
      <c r="F14" s="180"/>
      <c r="G14" s="181" t="str">
        <f t="shared" si="0"/>
        <v/>
      </c>
      <c r="H14" s="108"/>
    </row>
    <row r="15" spans="1:8" ht="15.75">
      <c r="A15" s="175">
        <v>6</v>
      </c>
      <c r="B15" s="160"/>
      <c r="C15" s="179"/>
      <c r="D15" s="180"/>
      <c r="E15" s="180"/>
      <c r="F15" s="180"/>
      <c r="G15" s="181" t="str">
        <f t="shared" si="0"/>
        <v/>
      </c>
      <c r="H15" s="108"/>
    </row>
    <row r="16" spans="1:8" ht="15.75">
      <c r="A16" s="175">
        <v>7</v>
      </c>
      <c r="B16" s="160"/>
      <c r="C16" s="179"/>
      <c r="D16" s="180"/>
      <c r="E16" s="180"/>
      <c r="F16" s="180"/>
      <c r="G16" s="181" t="str">
        <f t="shared" si="0"/>
        <v/>
      </c>
      <c r="H16" s="108"/>
    </row>
    <row r="17" spans="1:8" ht="15.75">
      <c r="A17" s="175">
        <v>8</v>
      </c>
      <c r="B17" s="160"/>
      <c r="C17" s="179"/>
      <c r="D17" s="180"/>
      <c r="E17" s="180"/>
      <c r="F17" s="180"/>
      <c r="G17" s="181" t="str">
        <f t="shared" si="0"/>
        <v/>
      </c>
      <c r="H17" s="108"/>
    </row>
    <row r="18" spans="1:8" ht="15.75">
      <c r="A18" s="175">
        <v>9</v>
      </c>
      <c r="B18" s="160"/>
      <c r="C18" s="179"/>
      <c r="D18" s="180"/>
      <c r="E18" s="180"/>
      <c r="F18" s="180"/>
      <c r="G18" s="181" t="str">
        <f t="shared" si="0"/>
        <v/>
      </c>
      <c r="H18" s="108"/>
    </row>
    <row r="19" spans="1:8" ht="15.75">
      <c r="A19" s="175">
        <v>10</v>
      </c>
      <c r="B19" s="160"/>
      <c r="C19" s="179"/>
      <c r="D19" s="180"/>
      <c r="E19" s="180"/>
      <c r="F19" s="180"/>
      <c r="G19" s="181" t="str">
        <f t="shared" si="0"/>
        <v/>
      </c>
      <c r="H19" s="108"/>
    </row>
    <row r="20" spans="1:8" ht="15.75">
      <c r="A20" s="175">
        <v>11</v>
      </c>
      <c r="B20" s="160"/>
      <c r="C20" s="179"/>
      <c r="D20" s="180"/>
      <c r="E20" s="180"/>
      <c r="F20" s="180"/>
      <c r="G20" s="181" t="str">
        <f t="shared" si="0"/>
        <v/>
      </c>
      <c r="H20" s="108"/>
    </row>
    <row r="21" spans="1:8" ht="15.75">
      <c r="A21" s="175">
        <v>12</v>
      </c>
      <c r="B21" s="160"/>
      <c r="C21" s="179"/>
      <c r="D21" s="180"/>
      <c r="E21" s="180"/>
      <c r="F21" s="180"/>
      <c r="G21" s="181" t="str">
        <f t="shared" si="0"/>
        <v/>
      </c>
      <c r="H21" s="108"/>
    </row>
    <row r="22" spans="1:8" ht="15.75">
      <c r="A22" s="175">
        <v>13</v>
      </c>
      <c r="B22" s="160"/>
      <c r="C22" s="179"/>
      <c r="D22" s="180"/>
      <c r="E22" s="180"/>
      <c r="F22" s="180"/>
      <c r="G22" s="181" t="str">
        <f t="shared" si="0"/>
        <v/>
      </c>
      <c r="H22" s="108"/>
    </row>
    <row r="23" spans="1:8" ht="15.75">
      <c r="A23" s="175">
        <v>14</v>
      </c>
      <c r="B23" s="160"/>
      <c r="C23" s="179"/>
      <c r="D23" s="180"/>
      <c r="E23" s="180"/>
      <c r="F23" s="180"/>
      <c r="G23" s="181" t="str">
        <f t="shared" si="0"/>
        <v/>
      </c>
      <c r="H23" s="108"/>
    </row>
    <row r="24" spans="1:8" ht="15.75">
      <c r="A24" s="175">
        <v>15</v>
      </c>
      <c r="B24" s="160"/>
      <c r="C24" s="179"/>
      <c r="D24" s="180"/>
      <c r="E24" s="180"/>
      <c r="F24" s="180"/>
      <c r="G24" s="181" t="str">
        <f t="shared" si="0"/>
        <v/>
      </c>
      <c r="H24" s="108"/>
    </row>
    <row r="25" spans="1:8" ht="15.75">
      <c r="A25" s="175">
        <v>16</v>
      </c>
      <c r="B25" s="160"/>
      <c r="C25" s="179"/>
      <c r="D25" s="180"/>
      <c r="E25" s="180"/>
      <c r="F25" s="180"/>
      <c r="G25" s="181" t="str">
        <f t="shared" si="0"/>
        <v/>
      </c>
      <c r="H25" s="108"/>
    </row>
    <row r="26" spans="1:8" ht="15.75">
      <c r="A26" s="175">
        <v>17</v>
      </c>
      <c r="B26" s="160"/>
      <c r="C26" s="179"/>
      <c r="D26" s="180"/>
      <c r="E26" s="180"/>
      <c r="F26" s="180"/>
      <c r="G26" s="181" t="str">
        <f t="shared" si="0"/>
        <v/>
      </c>
      <c r="H26" s="108"/>
    </row>
    <row r="27" spans="1:8" ht="15.75">
      <c r="A27" s="175">
        <v>18</v>
      </c>
      <c r="B27" s="160"/>
      <c r="C27" s="179"/>
      <c r="D27" s="180"/>
      <c r="E27" s="180"/>
      <c r="F27" s="180"/>
      <c r="G27" s="181" t="str">
        <f t="shared" si="0"/>
        <v/>
      </c>
      <c r="H27" s="108"/>
    </row>
    <row r="28" spans="1:8" ht="15.75">
      <c r="A28" s="175">
        <v>19</v>
      </c>
      <c r="B28" s="160"/>
      <c r="C28" s="179"/>
      <c r="D28" s="180"/>
      <c r="E28" s="180"/>
      <c r="F28" s="180"/>
      <c r="G28" s="181" t="str">
        <f t="shared" si="0"/>
        <v/>
      </c>
      <c r="H28" s="108"/>
    </row>
    <row r="29" spans="1:8" ht="15.75">
      <c r="A29" s="175">
        <v>20</v>
      </c>
      <c r="B29" s="160"/>
      <c r="C29" s="179"/>
      <c r="D29" s="180"/>
      <c r="E29" s="180"/>
      <c r="F29" s="180"/>
      <c r="G29" s="181" t="str">
        <f t="shared" si="0"/>
        <v/>
      </c>
      <c r="H29" s="108"/>
    </row>
    <row r="30" spans="1:8" ht="15.75">
      <c r="A30" s="175">
        <v>21</v>
      </c>
      <c r="B30" s="160"/>
      <c r="C30" s="182"/>
      <c r="D30" s="183"/>
      <c r="E30" s="183"/>
      <c r="F30" s="183"/>
      <c r="G30" s="181" t="str">
        <f t="shared" si="0"/>
        <v/>
      </c>
      <c r="H30" s="108"/>
    </row>
    <row r="31" spans="1:8" ht="15.75">
      <c r="A31" s="175">
        <v>22</v>
      </c>
      <c r="B31" s="160"/>
      <c r="C31" s="182"/>
      <c r="D31" s="183"/>
      <c r="E31" s="183"/>
      <c r="F31" s="183"/>
      <c r="G31" s="181" t="str">
        <f t="shared" si="0"/>
        <v/>
      </c>
      <c r="H31" s="108"/>
    </row>
    <row r="32" spans="1:8" ht="15.75">
      <c r="A32" s="175">
        <v>23</v>
      </c>
      <c r="B32" s="160"/>
      <c r="C32" s="182"/>
      <c r="D32" s="183"/>
      <c r="E32" s="183"/>
      <c r="F32" s="183"/>
      <c r="G32" s="181" t="str">
        <f t="shared" si="0"/>
        <v/>
      </c>
      <c r="H32" s="108"/>
    </row>
    <row r="33" spans="1:10" ht="15.75">
      <c r="A33" s="175">
        <v>24</v>
      </c>
      <c r="B33" s="160"/>
      <c r="C33" s="182"/>
      <c r="D33" s="183"/>
      <c r="E33" s="183"/>
      <c r="F33" s="183"/>
      <c r="G33" s="181" t="str">
        <f t="shared" si="0"/>
        <v/>
      </c>
      <c r="H33" s="108"/>
    </row>
    <row r="34" spans="1:10" ht="15.75">
      <c r="A34" s="175">
        <v>25</v>
      </c>
      <c r="B34" s="160"/>
      <c r="C34" s="182"/>
      <c r="D34" s="183"/>
      <c r="E34" s="183"/>
      <c r="F34" s="183"/>
      <c r="G34" s="181" t="str">
        <f t="shared" si="0"/>
        <v/>
      </c>
      <c r="H34" s="108"/>
    </row>
    <row r="35" spans="1:10" ht="15.75">
      <c r="A35" s="175">
        <v>26</v>
      </c>
      <c r="B35" s="160"/>
      <c r="C35" s="182"/>
      <c r="D35" s="183"/>
      <c r="E35" s="183"/>
      <c r="F35" s="183"/>
      <c r="G35" s="181" t="str">
        <f t="shared" si="0"/>
        <v/>
      </c>
      <c r="H35" s="108"/>
    </row>
    <row r="36" spans="1:10" ht="15.75">
      <c r="A36" s="175">
        <v>27</v>
      </c>
      <c r="B36" s="160"/>
      <c r="C36" s="182"/>
      <c r="D36" s="183"/>
      <c r="E36" s="183"/>
      <c r="F36" s="183"/>
      <c r="G36" s="181" t="str">
        <f t="shared" si="0"/>
        <v/>
      </c>
      <c r="H36" s="108"/>
    </row>
    <row r="37" spans="1:10" ht="15.75">
      <c r="A37" s="175">
        <v>28</v>
      </c>
      <c r="B37" s="160"/>
      <c r="C37" s="182"/>
      <c r="D37" s="183"/>
      <c r="E37" s="183"/>
      <c r="F37" s="183"/>
      <c r="G37" s="181" t="str">
        <f t="shared" si="0"/>
        <v/>
      </c>
      <c r="H37" s="108"/>
    </row>
    <row r="38" spans="1:10" ht="15.75">
      <c r="A38" s="175">
        <v>29</v>
      </c>
      <c r="B38" s="160"/>
      <c r="C38" s="182"/>
      <c r="D38" s="183"/>
      <c r="E38" s="183"/>
      <c r="F38" s="183"/>
      <c r="G38" s="181" t="str">
        <f t="shared" si="0"/>
        <v/>
      </c>
      <c r="H38" s="108"/>
    </row>
    <row r="39" spans="1:10" ht="15.75">
      <c r="A39" s="175" t="s">
        <v>265</v>
      </c>
      <c r="B39" s="160"/>
      <c r="C39" s="182"/>
      <c r="D39" s="183"/>
      <c r="E39" s="183"/>
      <c r="F39" s="183"/>
      <c r="G39" s="181" t="str">
        <f>IF(ISBLANK(B39),"",#REF!+C39-D39)</f>
        <v/>
      </c>
      <c r="H39" s="108"/>
    </row>
    <row r="40" spans="1:10">
      <c r="A40" s="184" t="s">
        <v>303</v>
      </c>
      <c r="B40" s="185"/>
      <c r="C40" s="186"/>
      <c r="D40" s="187"/>
      <c r="E40" s="187"/>
      <c r="F40" s="188"/>
      <c r="G40" s="189">
        <v>254</v>
      </c>
      <c r="H40" s="108"/>
    </row>
    <row r="44" spans="1:10">
      <c r="B44" s="192" t="s">
        <v>96</v>
      </c>
      <c r="F44" s="193"/>
    </row>
    <row r="45" spans="1:10">
      <c r="F45" s="191"/>
      <c r="G45" s="191"/>
      <c r="H45" s="191"/>
      <c r="I45" s="191"/>
      <c r="J45" s="191"/>
    </row>
    <row r="46" spans="1:10">
      <c r="C46" s="194"/>
      <c r="F46" s="194"/>
      <c r="G46" s="195"/>
      <c r="H46" s="191"/>
      <c r="I46" s="191"/>
      <c r="J46" s="191"/>
    </row>
    <row r="47" spans="1:10">
      <c r="A47" s="191"/>
      <c r="C47" s="196" t="s">
        <v>255</v>
      </c>
      <c r="F47" s="197" t="s">
        <v>260</v>
      </c>
      <c r="G47" s="195"/>
      <c r="H47" s="191"/>
      <c r="I47" s="191"/>
      <c r="J47" s="191"/>
    </row>
    <row r="48" spans="1:10">
      <c r="A48" s="191"/>
      <c r="C48" s="198" t="s">
        <v>127</v>
      </c>
      <c r="F48" s="190" t="s">
        <v>256</v>
      </c>
      <c r="G48" s="191"/>
      <c r="H48" s="191"/>
      <c r="I48" s="191"/>
      <c r="J48" s="191"/>
    </row>
    <row r="49" spans="2:2" s="191" customFormat="1">
      <c r="B49" s="190"/>
    </row>
    <row r="50" spans="2:2" s="191" customFormat="1" ht="12.75"/>
    <row r="51" spans="2:2" s="191" customFormat="1" ht="12.75"/>
    <row r="52" spans="2:2" s="191" customFormat="1" ht="12.75"/>
    <row r="53" spans="2:2" s="191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SheetLayoutView="80" workbookViewId="0">
      <selection activeCell="O25" sqref="O25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40" t="s">
        <v>291</v>
      </c>
      <c r="B1" s="141"/>
      <c r="C1" s="141"/>
      <c r="D1" s="141"/>
      <c r="E1" s="141"/>
      <c r="F1" s="81"/>
      <c r="G1" s="81"/>
      <c r="H1" s="81"/>
      <c r="I1" s="443" t="s">
        <v>97</v>
      </c>
      <c r="J1" s="443"/>
      <c r="K1" s="147"/>
    </row>
    <row r="2" spans="1:12" s="23" customFormat="1" ht="15">
      <c r="A2" s="108" t="s">
        <v>128</v>
      </c>
      <c r="B2" s="141"/>
      <c r="C2" s="141"/>
      <c r="D2" s="141"/>
      <c r="E2" s="141"/>
      <c r="F2" s="142"/>
      <c r="G2" s="143"/>
      <c r="H2" s="143"/>
      <c r="I2" s="427" t="s">
        <v>480</v>
      </c>
      <c r="J2" s="428"/>
      <c r="K2" s="147"/>
    </row>
    <row r="3" spans="1:12" s="23" customFormat="1" ht="15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>
      <c r="A5" s="122" t="str">
        <f>'ფორმა N1'!D4</f>
        <v>საქართველოს ლეიბორისტული პარტია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 ht="13.5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>
      <c r="A7" s="136"/>
      <c r="B7" s="442" t="s">
        <v>207</v>
      </c>
      <c r="C7" s="442"/>
      <c r="D7" s="442" t="s">
        <v>279</v>
      </c>
      <c r="E7" s="442"/>
      <c r="F7" s="442" t="s">
        <v>280</v>
      </c>
      <c r="G7" s="442"/>
      <c r="H7" s="159" t="s">
        <v>266</v>
      </c>
      <c r="I7" s="442" t="s">
        <v>210</v>
      </c>
      <c r="J7" s="442"/>
      <c r="K7" s="148"/>
    </row>
    <row r="8" spans="1:12" ht="15">
      <c r="A8" s="137" t="s">
        <v>103</v>
      </c>
      <c r="B8" s="138" t="s">
        <v>209</v>
      </c>
      <c r="C8" s="139" t="s">
        <v>208</v>
      </c>
      <c r="D8" s="138" t="s">
        <v>209</v>
      </c>
      <c r="E8" s="139" t="s">
        <v>208</v>
      </c>
      <c r="F8" s="138" t="s">
        <v>209</v>
      </c>
      <c r="G8" s="139" t="s">
        <v>208</v>
      </c>
      <c r="H8" s="139" t="s">
        <v>208</v>
      </c>
      <c r="I8" s="138" t="s">
        <v>209</v>
      </c>
      <c r="J8" s="139" t="s">
        <v>208</v>
      </c>
      <c r="K8" s="148"/>
    </row>
    <row r="9" spans="1:12" ht="15">
      <c r="A9" s="61" t="s">
        <v>104</v>
      </c>
      <c r="B9" s="85">
        <f>SUM(B10,B14,B17)</f>
        <v>0</v>
      </c>
      <c r="C9" s="85">
        <f>SUM(C10,C14,C17)</f>
        <v>44955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f t="shared" si="0"/>
        <v>44955</v>
      </c>
      <c r="K9" s="148"/>
    </row>
    <row r="10" spans="1:12" ht="15">
      <c r="A10" s="62" t="s">
        <v>105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>
      <c r="A14" s="62" t="s">
        <v>109</v>
      </c>
      <c r="B14" s="136">
        <f>SUM(B15:B16)</f>
        <v>0</v>
      </c>
      <c r="C14" s="136">
        <f>SUM(C15:C16)</f>
        <v>44955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0</v>
      </c>
      <c r="J14" s="136">
        <f t="shared" si="2"/>
        <v>44955</v>
      </c>
      <c r="K14" s="148"/>
    </row>
    <row r="15" spans="1:12" ht="15">
      <c r="A15" s="62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">
      <c r="A16" s="62" t="s">
        <v>111</v>
      </c>
      <c r="B16" s="26"/>
      <c r="C16" s="26">
        <v>44955</v>
      </c>
      <c r="D16" s="26"/>
      <c r="E16" s="26"/>
      <c r="F16" s="26"/>
      <c r="G16" s="26"/>
      <c r="H16" s="26"/>
      <c r="I16" s="26"/>
      <c r="J16" s="26">
        <v>44955</v>
      </c>
      <c r="K16" s="148"/>
    </row>
    <row r="17" spans="1:11" ht="15">
      <c r="A17" s="62" t="s">
        <v>112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8"/>
    </row>
    <row r="18" spans="1:11" ht="15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>
      <c r="A19" s="62" t="s">
        <v>114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>
      <c r="A21" s="62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">
      <c r="A24" s="61" t="s">
        <v>119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">
      <c r="A25" s="62" t="s">
        <v>245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>
      <c r="A26" s="62" t="s">
        <v>246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>
      <c r="A27" s="62" t="s">
        <v>247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>
      <c r="A28" s="62" t="s">
        <v>248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>
      <c r="A29" s="62" t="s">
        <v>249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>
      <c r="A30" s="62" t="s">
        <v>250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>
      <c r="A31" s="62" t="s">
        <v>251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>
      <c r="A32" s="61" t="s">
        <v>120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">
      <c r="A33" s="62" t="s">
        <v>252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>
      <c r="A34" s="62" t="s">
        <v>253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>
      <c r="A35" s="62" t="s">
        <v>254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>
      <c r="A36" s="61" t="s">
        <v>121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>
      <c r="A39" s="62" t="s">
        <v>124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>
      <c r="A40" s="62" t="s">
        <v>412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4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3"/>
      <c r="C48" s="73"/>
      <c r="F48" s="73"/>
      <c r="G48" s="76"/>
      <c r="H48" s="73"/>
      <c r="I48"/>
      <c r="J48"/>
    </row>
    <row r="49" spans="1:10" s="2" customFormat="1" ht="15">
      <c r="B49" s="72" t="s">
        <v>255</v>
      </c>
      <c r="F49" s="12" t="s">
        <v>260</v>
      </c>
      <c r="G49" s="75"/>
      <c r="I49"/>
      <c r="J49"/>
    </row>
    <row r="50" spans="1:10" s="2" customFormat="1" ht="15">
      <c r="B50" s="68" t="s">
        <v>127</v>
      </c>
      <c r="F50" s="2" t="s">
        <v>256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SheetLayoutView="80" workbookViewId="0">
      <selection activeCell="K12" sqref="K1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>
      <c r="A1" s="140" t="s">
        <v>292</v>
      </c>
      <c r="B1" s="141"/>
      <c r="C1" s="141"/>
      <c r="D1" s="141"/>
      <c r="E1" s="141"/>
      <c r="F1" s="141"/>
      <c r="G1" s="147"/>
      <c r="H1" s="103" t="s">
        <v>185</v>
      </c>
      <c r="I1" s="147"/>
      <c r="J1" s="69"/>
      <c r="K1" s="69"/>
      <c r="L1" s="69"/>
    </row>
    <row r="2" spans="1:12" s="23" customFormat="1" ht="15">
      <c r="A2" s="108" t="s">
        <v>128</v>
      </c>
      <c r="B2" s="141"/>
      <c r="C2" s="141"/>
      <c r="D2" s="141"/>
      <c r="E2" s="141"/>
      <c r="F2" s="141"/>
      <c r="G2" s="149"/>
      <c r="H2" s="402" t="s">
        <v>480</v>
      </c>
      <c r="I2" s="149"/>
      <c r="J2" s="69"/>
      <c r="K2" s="69"/>
      <c r="L2" s="69"/>
    </row>
    <row r="3" spans="1:12" s="23" customFormat="1" ht="15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>
      <c r="A5" s="122" t="str">
        <f>'ფორმა N1'!D4</f>
        <v>საქართველოს ლეიბორისტული პარტია</v>
      </c>
      <c r="B5" s="123"/>
      <c r="C5" s="123"/>
      <c r="D5" s="123"/>
      <c r="E5" s="151"/>
      <c r="F5" s="152"/>
      <c r="G5" s="152"/>
      <c r="H5" s="152"/>
      <c r="I5" s="147"/>
      <c r="J5" s="66"/>
      <c r="K5" s="66"/>
      <c r="L5" s="12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>
      <c r="A7" s="137" t="s">
        <v>64</v>
      </c>
      <c r="B7" s="137" t="s">
        <v>358</v>
      </c>
      <c r="C7" s="139" t="s">
        <v>359</v>
      </c>
      <c r="D7" s="139" t="s">
        <v>222</v>
      </c>
      <c r="E7" s="139" t="s">
        <v>227</v>
      </c>
      <c r="F7" s="139" t="s">
        <v>228</v>
      </c>
      <c r="G7" s="139" t="s">
        <v>229</v>
      </c>
      <c r="H7" s="139" t="s">
        <v>230</v>
      </c>
      <c r="I7" s="147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>
      <c r="A9" s="70">
        <v>1</v>
      </c>
      <c r="B9" s="26"/>
      <c r="C9" s="26"/>
      <c r="D9" s="26"/>
      <c r="E9" s="26"/>
      <c r="F9" s="26"/>
      <c r="G9" s="160"/>
      <c r="H9" s="26"/>
      <c r="I9" s="147"/>
    </row>
    <row r="10" spans="1:12" ht="15">
      <c r="A10" s="70">
        <v>2</v>
      </c>
      <c r="B10" s="26"/>
      <c r="C10" s="26"/>
      <c r="D10" s="26"/>
      <c r="E10" s="26"/>
      <c r="F10" s="26"/>
      <c r="G10" s="160"/>
      <c r="H10" s="26"/>
      <c r="I10" s="147"/>
    </row>
    <row r="11" spans="1:12" ht="15">
      <c r="A11" s="70">
        <v>3</v>
      </c>
      <c r="B11" s="26"/>
      <c r="C11" s="26"/>
      <c r="D11" s="26"/>
      <c r="E11" s="26"/>
      <c r="F11" s="26"/>
      <c r="G11" s="160"/>
      <c r="H11" s="26"/>
      <c r="I11" s="147"/>
    </row>
    <row r="12" spans="1:12" ht="15">
      <c r="A12" s="70">
        <v>4</v>
      </c>
      <c r="B12" s="26"/>
      <c r="C12" s="26"/>
      <c r="D12" s="26"/>
      <c r="E12" s="26"/>
      <c r="F12" s="26"/>
      <c r="G12" s="160"/>
      <c r="H12" s="26"/>
      <c r="I12" s="147"/>
    </row>
    <row r="13" spans="1:12" ht="15">
      <c r="A13" s="70">
        <v>5</v>
      </c>
      <c r="B13" s="26"/>
      <c r="C13" s="26"/>
      <c r="D13" s="26"/>
      <c r="E13" s="26"/>
      <c r="F13" s="26"/>
      <c r="G13" s="160"/>
      <c r="H13" s="26"/>
      <c r="I13" s="147"/>
    </row>
    <row r="14" spans="1:12" ht="15">
      <c r="A14" s="70">
        <v>6</v>
      </c>
      <c r="B14" s="26"/>
      <c r="C14" s="26"/>
      <c r="D14" s="26"/>
      <c r="E14" s="26"/>
      <c r="F14" s="26"/>
      <c r="G14" s="160"/>
      <c r="H14" s="26"/>
      <c r="I14" s="147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160"/>
      <c r="H15" s="26"/>
      <c r="I15" s="147"/>
      <c r="J15" s="66"/>
      <c r="K15" s="66"/>
      <c r="L15" s="66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160"/>
      <c r="H16" s="26"/>
      <c r="I16" s="147"/>
      <c r="J16" s="66"/>
      <c r="K16" s="66"/>
      <c r="L16" s="66"/>
    </row>
    <row r="17" spans="1:12" s="23" customFormat="1" ht="15">
      <c r="A17" s="70">
        <v>9</v>
      </c>
      <c r="B17" s="26"/>
      <c r="C17" s="26"/>
      <c r="D17" s="26"/>
      <c r="E17" s="26"/>
      <c r="F17" s="26"/>
      <c r="G17" s="160"/>
      <c r="H17" s="26"/>
      <c r="I17" s="147"/>
      <c r="J17" s="66"/>
      <c r="K17" s="66"/>
      <c r="L17" s="66"/>
    </row>
    <row r="18" spans="1:12" s="23" customFormat="1" ht="15">
      <c r="A18" s="70">
        <v>10</v>
      </c>
      <c r="B18" s="26"/>
      <c r="C18" s="26"/>
      <c r="D18" s="26"/>
      <c r="E18" s="26"/>
      <c r="F18" s="26"/>
      <c r="G18" s="160"/>
      <c r="H18" s="26"/>
      <c r="I18" s="147"/>
      <c r="J18" s="66"/>
      <c r="K18" s="66"/>
      <c r="L18" s="66"/>
    </row>
    <row r="19" spans="1:12" s="23" customFormat="1" ht="15">
      <c r="A19" s="70">
        <v>11</v>
      </c>
      <c r="B19" s="26"/>
      <c r="C19" s="26"/>
      <c r="D19" s="26"/>
      <c r="E19" s="26"/>
      <c r="F19" s="26"/>
      <c r="G19" s="160"/>
      <c r="H19" s="26"/>
      <c r="I19" s="147"/>
      <c r="J19" s="66"/>
      <c r="K19" s="66"/>
      <c r="L19" s="66"/>
    </row>
    <row r="20" spans="1:12" s="23" customFormat="1" ht="15">
      <c r="A20" s="70">
        <v>12</v>
      </c>
      <c r="B20" s="26"/>
      <c r="C20" s="26"/>
      <c r="D20" s="26"/>
      <c r="E20" s="26"/>
      <c r="F20" s="26"/>
      <c r="G20" s="160"/>
      <c r="H20" s="26"/>
      <c r="I20" s="147"/>
      <c r="J20" s="66"/>
      <c r="K20" s="66"/>
      <c r="L20" s="66"/>
    </row>
    <row r="21" spans="1:12" s="23" customFormat="1" ht="15">
      <c r="A21" s="70">
        <v>13</v>
      </c>
      <c r="B21" s="26"/>
      <c r="C21" s="26"/>
      <c r="D21" s="26"/>
      <c r="E21" s="26"/>
      <c r="F21" s="26"/>
      <c r="G21" s="160"/>
      <c r="H21" s="26"/>
      <c r="I21" s="147"/>
      <c r="J21" s="66"/>
      <c r="K21" s="66"/>
      <c r="L21" s="66"/>
    </row>
    <row r="22" spans="1:12" s="23" customFormat="1" ht="15">
      <c r="A22" s="70">
        <v>14</v>
      </c>
      <c r="B22" s="26"/>
      <c r="C22" s="26"/>
      <c r="D22" s="26"/>
      <c r="E22" s="26"/>
      <c r="F22" s="26"/>
      <c r="G22" s="160"/>
      <c r="H22" s="26"/>
      <c r="I22" s="147"/>
      <c r="J22" s="66"/>
      <c r="K22" s="66"/>
      <c r="L22" s="66"/>
    </row>
    <row r="23" spans="1:12" s="23" customFormat="1" ht="15">
      <c r="A23" s="70">
        <v>15</v>
      </c>
      <c r="B23" s="26"/>
      <c r="C23" s="26"/>
      <c r="D23" s="26"/>
      <c r="E23" s="26"/>
      <c r="F23" s="26"/>
      <c r="G23" s="160"/>
      <c r="H23" s="26"/>
      <c r="I23" s="147"/>
      <c r="J23" s="66"/>
      <c r="K23" s="66"/>
      <c r="L23" s="66"/>
    </row>
    <row r="24" spans="1:12" s="23" customFormat="1" ht="15">
      <c r="A24" s="70">
        <v>16</v>
      </c>
      <c r="B24" s="26"/>
      <c r="C24" s="26"/>
      <c r="D24" s="26"/>
      <c r="E24" s="26"/>
      <c r="F24" s="26"/>
      <c r="G24" s="160"/>
      <c r="H24" s="26"/>
      <c r="I24" s="147"/>
      <c r="J24" s="66"/>
      <c r="K24" s="66"/>
      <c r="L24" s="66"/>
    </row>
    <row r="25" spans="1:12" s="23" customFormat="1" ht="15">
      <c r="A25" s="70">
        <v>17</v>
      </c>
      <c r="B25" s="26"/>
      <c r="C25" s="26"/>
      <c r="D25" s="26"/>
      <c r="E25" s="26"/>
      <c r="F25" s="26"/>
      <c r="G25" s="160"/>
      <c r="H25" s="26"/>
      <c r="I25" s="147"/>
      <c r="J25" s="66"/>
      <c r="K25" s="66"/>
      <c r="L25" s="66"/>
    </row>
    <row r="26" spans="1:12" s="23" customFormat="1" ht="15">
      <c r="A26" s="70">
        <v>18</v>
      </c>
      <c r="B26" s="26"/>
      <c r="C26" s="26"/>
      <c r="D26" s="26"/>
      <c r="E26" s="26"/>
      <c r="F26" s="26"/>
      <c r="G26" s="160"/>
      <c r="H26" s="26"/>
      <c r="I26" s="147"/>
      <c r="J26" s="66"/>
      <c r="K26" s="66"/>
      <c r="L26" s="66"/>
    </row>
    <row r="27" spans="1:12" s="23" customFormat="1" ht="15">
      <c r="A27" s="70" t="s">
        <v>265</v>
      </c>
      <c r="B27" s="26"/>
      <c r="C27" s="26"/>
      <c r="D27" s="26"/>
      <c r="E27" s="26"/>
      <c r="F27" s="26"/>
      <c r="G27" s="160"/>
      <c r="H27" s="26"/>
      <c r="I27" s="147"/>
      <c r="J27" s="66"/>
      <c r="K27" s="66"/>
      <c r="L27" s="66"/>
    </row>
    <row r="28" spans="1:12" s="23" customFormat="1">
      <c r="J28" s="66"/>
      <c r="K28" s="66"/>
      <c r="L28" s="66"/>
    </row>
    <row r="29" spans="1:12" s="23" customFormat="1"/>
    <row r="30" spans="1:12" s="23" customFormat="1">
      <c r="A30" s="25"/>
    </row>
    <row r="31" spans="1:12" s="2" customFormat="1" ht="15">
      <c r="B31" s="74" t="s">
        <v>96</v>
      </c>
      <c r="E31" s="5"/>
    </row>
    <row r="32" spans="1:12" s="2" customFormat="1" ht="15">
      <c r="C32" s="73"/>
      <c r="E32" s="73"/>
      <c r="F32" s="76"/>
      <c r="G32"/>
      <c r="H32"/>
      <c r="I32"/>
    </row>
    <row r="33" spans="1:9" s="2" customFormat="1" ht="15">
      <c r="A33"/>
      <c r="C33" s="72" t="s">
        <v>255</v>
      </c>
      <c r="E33" s="12" t="s">
        <v>260</v>
      </c>
      <c r="F33" s="75"/>
      <c r="G33"/>
      <c r="H33"/>
      <c r="I33"/>
    </row>
    <row r="34" spans="1:9" s="2" customFormat="1" ht="15">
      <c r="A34"/>
      <c r="C34" s="68" t="s">
        <v>127</v>
      </c>
      <c r="E34" s="2" t="s">
        <v>256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zoomScale="80" zoomScaleSheetLayoutView="80" workbookViewId="0">
      <selection activeCell="N19" sqref="N19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>
      <c r="A1" s="140" t="s">
        <v>293</v>
      </c>
      <c r="B1" s="141"/>
      <c r="C1" s="141"/>
      <c r="D1" s="141"/>
      <c r="E1" s="141"/>
      <c r="F1" s="141"/>
      <c r="G1" s="141"/>
      <c r="H1" s="147"/>
      <c r="I1" s="388" t="s">
        <v>185</v>
      </c>
      <c r="J1" s="154"/>
    </row>
    <row r="2" spans="1:12" s="23" customFormat="1" ht="15">
      <c r="A2" s="108" t="s">
        <v>128</v>
      </c>
      <c r="B2" s="141"/>
      <c r="C2" s="141"/>
      <c r="D2" s="141"/>
      <c r="E2" s="141"/>
      <c r="F2" s="141"/>
      <c r="G2" s="141"/>
      <c r="H2" s="147"/>
      <c r="I2" s="402" t="s">
        <v>480</v>
      </c>
      <c r="J2" s="154"/>
    </row>
    <row r="3" spans="1:12" s="23" customFormat="1" ht="15">
      <c r="A3" s="141"/>
      <c r="B3" s="141"/>
      <c r="C3" s="141"/>
      <c r="D3" s="141"/>
      <c r="E3" s="141"/>
      <c r="F3" s="141"/>
      <c r="G3" s="141"/>
      <c r="H3" s="144"/>
      <c r="I3" s="144"/>
      <c r="J3" s="154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>
      <c r="A5" s="122" t="str">
        <f>'ფორმა N1'!D4</f>
        <v>საქართველოს ლეიბორისტული პარტია</v>
      </c>
      <c r="B5" s="123"/>
      <c r="C5" s="123"/>
      <c r="D5" s="123"/>
      <c r="E5" s="151"/>
      <c r="F5" s="152"/>
      <c r="G5" s="152"/>
      <c r="H5" s="152"/>
      <c r="I5" s="151"/>
      <c r="J5" s="107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>
      <c r="A7" s="153" t="s">
        <v>64</v>
      </c>
      <c r="B7" s="137" t="s">
        <v>235</v>
      </c>
      <c r="C7" s="139" t="s">
        <v>231</v>
      </c>
      <c r="D7" s="139" t="s">
        <v>232</v>
      </c>
      <c r="E7" s="139" t="s">
        <v>233</v>
      </c>
      <c r="F7" s="139" t="s">
        <v>234</v>
      </c>
      <c r="G7" s="139" t="s">
        <v>228</v>
      </c>
      <c r="H7" s="139" t="s">
        <v>229</v>
      </c>
      <c r="I7" s="139" t="s">
        <v>230</v>
      </c>
      <c r="J7" s="155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5"/>
    </row>
    <row r="9" spans="1:12" ht="15">
      <c r="A9" s="70">
        <v>1</v>
      </c>
      <c r="B9" s="26"/>
      <c r="C9" s="26"/>
      <c r="D9" s="26"/>
      <c r="E9" s="26"/>
      <c r="F9" s="26"/>
      <c r="G9" s="26"/>
      <c r="H9" s="160"/>
      <c r="I9" s="26"/>
      <c r="J9" s="155"/>
    </row>
    <row r="10" spans="1:12" ht="15">
      <c r="A10" s="70">
        <v>2</v>
      </c>
      <c r="B10" s="26"/>
      <c r="C10" s="26"/>
      <c r="D10" s="26"/>
      <c r="E10" s="26"/>
      <c r="F10" s="26"/>
      <c r="G10" s="26"/>
      <c r="H10" s="160"/>
      <c r="I10" s="26"/>
      <c r="J10" s="155"/>
    </row>
    <row r="11" spans="1:12" ht="15">
      <c r="A11" s="70">
        <v>3</v>
      </c>
      <c r="B11" s="26"/>
      <c r="C11" s="26"/>
      <c r="D11" s="26"/>
      <c r="E11" s="26"/>
      <c r="F11" s="26"/>
      <c r="G11" s="26"/>
      <c r="H11" s="160"/>
      <c r="I11" s="26"/>
      <c r="J11" s="155"/>
    </row>
    <row r="12" spans="1:12" ht="15">
      <c r="A12" s="70">
        <v>4</v>
      </c>
      <c r="B12" s="26"/>
      <c r="C12" s="26"/>
      <c r="D12" s="26"/>
      <c r="E12" s="26"/>
      <c r="F12" s="26"/>
      <c r="G12" s="26"/>
      <c r="H12" s="160"/>
      <c r="I12" s="26"/>
      <c r="J12" s="155"/>
    </row>
    <row r="13" spans="1:12" ht="15">
      <c r="A13" s="70">
        <v>5</v>
      </c>
      <c r="B13" s="26"/>
      <c r="C13" s="26"/>
      <c r="D13" s="26"/>
      <c r="E13" s="26"/>
      <c r="F13" s="26"/>
      <c r="G13" s="26"/>
      <c r="H13" s="160"/>
      <c r="I13" s="26"/>
      <c r="J13" s="155"/>
    </row>
    <row r="14" spans="1:12" ht="15">
      <c r="A14" s="70">
        <v>6</v>
      </c>
      <c r="B14" s="26"/>
      <c r="C14" s="26"/>
      <c r="D14" s="26"/>
      <c r="E14" s="26"/>
      <c r="F14" s="26"/>
      <c r="G14" s="26"/>
      <c r="H14" s="160"/>
      <c r="I14" s="26"/>
      <c r="J14" s="155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26"/>
      <c r="H15" s="160"/>
      <c r="I15" s="26"/>
      <c r="J15" s="149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26"/>
      <c r="H16" s="160"/>
      <c r="I16" s="26"/>
      <c r="J16" s="149"/>
    </row>
    <row r="17" spans="1:10" s="23" customFormat="1" ht="15">
      <c r="A17" s="70">
        <v>9</v>
      </c>
      <c r="B17" s="26"/>
      <c r="C17" s="26"/>
      <c r="D17" s="26"/>
      <c r="E17" s="26"/>
      <c r="F17" s="26"/>
      <c r="G17" s="26"/>
      <c r="H17" s="160"/>
      <c r="I17" s="26"/>
      <c r="J17" s="149"/>
    </row>
    <row r="18" spans="1:10" s="23" customFormat="1" ht="15">
      <c r="A18" s="70">
        <v>10</v>
      </c>
      <c r="B18" s="26"/>
      <c r="C18" s="26"/>
      <c r="D18" s="26"/>
      <c r="E18" s="26"/>
      <c r="F18" s="26"/>
      <c r="G18" s="26"/>
      <c r="H18" s="160"/>
      <c r="I18" s="26"/>
      <c r="J18" s="149"/>
    </row>
    <row r="19" spans="1:10" s="23" customFormat="1" ht="15">
      <c r="A19" s="70">
        <v>11</v>
      </c>
      <c r="B19" s="26"/>
      <c r="C19" s="26"/>
      <c r="D19" s="26"/>
      <c r="E19" s="26"/>
      <c r="F19" s="26"/>
      <c r="G19" s="26"/>
      <c r="H19" s="160"/>
      <c r="I19" s="26"/>
      <c r="J19" s="149"/>
    </row>
    <row r="20" spans="1:10" s="23" customFormat="1" ht="15">
      <c r="A20" s="70">
        <v>12</v>
      </c>
      <c r="B20" s="26"/>
      <c r="C20" s="26"/>
      <c r="D20" s="26"/>
      <c r="E20" s="26"/>
      <c r="F20" s="26"/>
      <c r="G20" s="26"/>
      <c r="H20" s="160"/>
      <c r="I20" s="26"/>
      <c r="J20" s="149"/>
    </row>
    <row r="21" spans="1:10" s="23" customFormat="1" ht="15">
      <c r="A21" s="70">
        <v>13</v>
      </c>
      <c r="B21" s="26"/>
      <c r="C21" s="26"/>
      <c r="D21" s="26"/>
      <c r="E21" s="26"/>
      <c r="F21" s="26"/>
      <c r="G21" s="26"/>
      <c r="H21" s="160"/>
      <c r="I21" s="26"/>
      <c r="J21" s="149"/>
    </row>
    <row r="22" spans="1:10" s="23" customFormat="1" ht="15">
      <c r="A22" s="70">
        <v>14</v>
      </c>
      <c r="B22" s="26"/>
      <c r="C22" s="26"/>
      <c r="D22" s="26"/>
      <c r="E22" s="26"/>
      <c r="F22" s="26"/>
      <c r="G22" s="26"/>
      <c r="H22" s="160"/>
      <c r="I22" s="26"/>
      <c r="J22" s="149"/>
    </row>
    <row r="23" spans="1:10" s="23" customFormat="1" ht="15">
      <c r="A23" s="70">
        <v>15</v>
      </c>
      <c r="B23" s="26"/>
      <c r="C23" s="26"/>
      <c r="D23" s="26"/>
      <c r="E23" s="26"/>
      <c r="F23" s="26"/>
      <c r="G23" s="26"/>
      <c r="H23" s="160"/>
      <c r="I23" s="26"/>
      <c r="J23" s="149"/>
    </row>
    <row r="24" spans="1:10" s="23" customFormat="1" ht="15">
      <c r="A24" s="70">
        <v>16</v>
      </c>
      <c r="B24" s="26"/>
      <c r="C24" s="26"/>
      <c r="D24" s="26"/>
      <c r="E24" s="26"/>
      <c r="F24" s="26"/>
      <c r="G24" s="26"/>
      <c r="H24" s="160"/>
      <c r="I24" s="26"/>
      <c r="J24" s="149"/>
    </row>
    <row r="25" spans="1:10" s="23" customFormat="1" ht="15">
      <c r="A25" s="70">
        <v>17</v>
      </c>
      <c r="B25" s="26"/>
      <c r="C25" s="26"/>
      <c r="D25" s="26"/>
      <c r="E25" s="26"/>
      <c r="F25" s="26"/>
      <c r="G25" s="26"/>
      <c r="H25" s="160"/>
      <c r="I25" s="26"/>
      <c r="J25" s="149"/>
    </row>
    <row r="26" spans="1:10" s="23" customFormat="1" ht="15">
      <c r="A26" s="70">
        <v>18</v>
      </c>
      <c r="B26" s="26"/>
      <c r="C26" s="26"/>
      <c r="D26" s="26"/>
      <c r="E26" s="26"/>
      <c r="F26" s="26"/>
      <c r="G26" s="26"/>
      <c r="H26" s="160"/>
      <c r="I26" s="26"/>
      <c r="J26" s="149"/>
    </row>
    <row r="27" spans="1:10" s="23" customFormat="1" ht="15">
      <c r="A27" s="70" t="s">
        <v>265</v>
      </c>
      <c r="B27" s="26"/>
      <c r="C27" s="26"/>
      <c r="D27" s="26"/>
      <c r="E27" s="26"/>
      <c r="F27" s="26"/>
      <c r="G27" s="26"/>
      <c r="H27" s="160"/>
      <c r="I27" s="26"/>
      <c r="J27" s="149"/>
    </row>
    <row r="28" spans="1:10" s="23" customFormat="1">
      <c r="J28" s="66"/>
    </row>
    <row r="29" spans="1:10" s="23" customFormat="1"/>
    <row r="30" spans="1:10" s="23" customFormat="1">
      <c r="A30" s="25"/>
    </row>
    <row r="31" spans="1:10" s="2" customFormat="1" ht="15">
      <c r="B31" s="74" t="s">
        <v>96</v>
      </c>
      <c r="E31" s="5"/>
    </row>
    <row r="32" spans="1:10" s="2" customFormat="1" ht="15">
      <c r="C32" s="73"/>
      <c r="E32" s="73"/>
      <c r="F32" s="76"/>
      <c r="G32" s="76"/>
      <c r="H32"/>
      <c r="I32"/>
    </row>
    <row r="33" spans="1:10" s="2" customFormat="1" ht="15">
      <c r="A33"/>
      <c r="C33" s="72" t="s">
        <v>255</v>
      </c>
      <c r="E33" s="12" t="s">
        <v>260</v>
      </c>
      <c r="F33" s="75"/>
      <c r="G33"/>
      <c r="H33"/>
      <c r="I33"/>
    </row>
    <row r="34" spans="1:10" s="2" customFormat="1" ht="15">
      <c r="A34"/>
      <c r="C34" s="68" t="s">
        <v>127</v>
      </c>
      <c r="E34" s="2" t="s">
        <v>256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6"/>
    </row>
    <row r="38" spans="1:10" s="23" customFormat="1">
      <c r="J38" s="66"/>
    </row>
    <row r="39" spans="1:10" s="23" customFormat="1">
      <c r="J39" s="66"/>
    </row>
    <row r="40" spans="1:10" s="23" customFormat="1">
      <c r="J40" s="66"/>
    </row>
    <row r="41" spans="1:10" s="23" customFormat="1">
      <c r="J41" s="66"/>
    </row>
    <row r="42" spans="1:10" s="23" customFormat="1">
      <c r="J42" s="66"/>
    </row>
    <row r="43" spans="1:10" s="23" customFormat="1">
      <c r="J43" s="66"/>
    </row>
    <row r="44" spans="1:10" s="23" customFormat="1">
      <c r="J44" s="66"/>
    </row>
    <row r="45" spans="1:10" s="23" customFormat="1">
      <c r="J45" s="66"/>
    </row>
    <row r="46" spans="1:10" s="23" customFormat="1">
      <c r="J46" s="66"/>
    </row>
    <row r="47" spans="1:10" s="23" customFormat="1">
      <c r="J47" s="66"/>
    </row>
    <row r="48" spans="1:10" s="23" customFormat="1">
      <c r="J48" s="66"/>
    </row>
    <row r="49" spans="10:10" s="23" customFormat="1">
      <c r="J49" s="66"/>
    </row>
    <row r="50" spans="10:10" s="23" customFormat="1">
      <c r="J50" s="66"/>
    </row>
    <row r="51" spans="10:10" s="23" customFormat="1">
      <c r="J51" s="66"/>
    </row>
    <row r="52" spans="10:10" s="23" customFormat="1">
      <c r="J52" s="66"/>
    </row>
    <row r="53" spans="10:10" s="23" customFormat="1">
      <c r="J53" s="66"/>
    </row>
    <row r="54" spans="10:10" s="23" customFormat="1">
      <c r="J54" s="66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L12" sqref="L12"/>
    </sheetView>
  </sheetViews>
  <sheetFormatPr defaultRowHeight="12.75"/>
  <cols>
    <col min="1" max="1" width="4.85546875" style="219" customWidth="1"/>
    <col min="2" max="2" width="37.42578125" style="219" customWidth="1"/>
    <col min="3" max="3" width="21.5703125" style="219" customWidth="1"/>
    <col min="4" max="4" width="20" style="219" customWidth="1"/>
    <col min="5" max="5" width="18.7109375" style="219" customWidth="1"/>
    <col min="6" max="6" width="24.140625" style="219" customWidth="1"/>
    <col min="7" max="7" width="27.140625" style="219" customWidth="1"/>
    <col min="8" max="8" width="0.7109375" style="219" customWidth="1"/>
    <col min="9" max="16384" width="9.140625" style="219"/>
  </cols>
  <sheetData>
    <row r="1" spans="1:8" s="203" customFormat="1" ht="15">
      <c r="A1" s="199" t="s">
        <v>313</v>
      </c>
      <c r="B1" s="200"/>
      <c r="C1" s="200"/>
      <c r="D1" s="200"/>
      <c r="E1" s="200"/>
      <c r="F1" s="81"/>
      <c r="G1" s="81" t="s">
        <v>97</v>
      </c>
      <c r="H1" s="204"/>
    </row>
    <row r="2" spans="1:8" s="203" customFormat="1">
      <c r="A2" s="204" t="s">
        <v>304</v>
      </c>
      <c r="B2" s="200"/>
      <c r="C2" s="200"/>
      <c r="D2" s="200"/>
      <c r="E2" s="201"/>
      <c r="F2" s="201"/>
      <c r="G2" s="202" t="s">
        <v>480</v>
      </c>
      <c r="H2" s="204"/>
    </row>
    <row r="3" spans="1:8" s="203" customFormat="1">
      <c r="A3" s="204"/>
      <c r="B3" s="200"/>
      <c r="C3" s="200"/>
      <c r="D3" s="200"/>
      <c r="E3" s="201"/>
      <c r="F3" s="201"/>
      <c r="G3" s="201"/>
      <c r="H3" s="204"/>
    </row>
    <row r="4" spans="1:8" s="203" customFormat="1" ht="15">
      <c r="A4" s="117" t="s">
        <v>261</v>
      </c>
      <c r="B4" s="200"/>
      <c r="C4" s="200"/>
      <c r="D4" s="200"/>
      <c r="E4" s="205"/>
      <c r="F4" s="205"/>
      <c r="G4" s="201"/>
      <c r="H4" s="204"/>
    </row>
    <row r="5" spans="1:8" s="203" customFormat="1">
      <c r="A5" s="206" t="str">
        <f>'ფორმა N1'!D4</f>
        <v>საქართველოს ლეიბორისტული პარტია</v>
      </c>
      <c r="B5" s="206"/>
      <c r="C5" s="206"/>
      <c r="D5" s="206"/>
      <c r="E5" s="206"/>
      <c r="F5" s="206"/>
      <c r="G5" s="207"/>
      <c r="H5" s="204"/>
    </row>
    <row r="6" spans="1:8" s="220" customFormat="1">
      <c r="A6" s="208"/>
      <c r="B6" s="208"/>
      <c r="C6" s="208"/>
      <c r="D6" s="208"/>
      <c r="E6" s="208"/>
      <c r="F6" s="208"/>
      <c r="G6" s="208"/>
      <c r="H6" s="205"/>
    </row>
    <row r="7" spans="1:8" s="203" customFormat="1" ht="51">
      <c r="A7" s="237" t="s">
        <v>64</v>
      </c>
      <c r="B7" s="211" t="s">
        <v>308</v>
      </c>
      <c r="C7" s="211" t="s">
        <v>309</v>
      </c>
      <c r="D7" s="211" t="s">
        <v>310</v>
      </c>
      <c r="E7" s="211" t="s">
        <v>311</v>
      </c>
      <c r="F7" s="211" t="s">
        <v>312</v>
      </c>
      <c r="G7" s="211" t="s">
        <v>305</v>
      </c>
      <c r="H7" s="204"/>
    </row>
    <row r="8" spans="1:8" s="203" customFormat="1">
      <c r="A8" s="209">
        <v>1</v>
      </c>
      <c r="B8" s="210">
        <v>2</v>
      </c>
      <c r="C8" s="210">
        <v>3</v>
      </c>
      <c r="D8" s="210">
        <v>4</v>
      </c>
      <c r="E8" s="211">
        <v>5</v>
      </c>
      <c r="F8" s="211">
        <v>6</v>
      </c>
      <c r="G8" s="211">
        <v>7</v>
      </c>
      <c r="H8" s="204"/>
    </row>
    <row r="9" spans="1:8" s="203" customFormat="1">
      <c r="A9" s="221">
        <v>1</v>
      </c>
      <c r="B9" s="212"/>
      <c r="C9" s="212"/>
      <c r="D9" s="213"/>
      <c r="E9" s="212"/>
      <c r="F9" s="212"/>
      <c r="G9" s="212"/>
      <c r="H9" s="204"/>
    </row>
    <row r="10" spans="1:8" s="203" customFormat="1">
      <c r="A10" s="221">
        <v>2</v>
      </c>
      <c r="B10" s="212"/>
      <c r="C10" s="212"/>
      <c r="D10" s="213"/>
      <c r="E10" s="212"/>
      <c r="F10" s="212"/>
      <c r="G10" s="212"/>
      <c r="H10" s="204"/>
    </row>
    <row r="11" spans="1:8" s="203" customFormat="1">
      <c r="A11" s="221">
        <v>3</v>
      </c>
      <c r="B11" s="212"/>
      <c r="C11" s="212"/>
      <c r="D11" s="213"/>
      <c r="E11" s="212"/>
      <c r="F11" s="212"/>
      <c r="G11" s="212"/>
      <c r="H11" s="204"/>
    </row>
    <row r="12" spans="1:8" s="203" customFormat="1">
      <c r="A12" s="221">
        <v>4</v>
      </c>
      <c r="B12" s="212"/>
      <c r="C12" s="212"/>
      <c r="D12" s="213"/>
      <c r="E12" s="212"/>
      <c r="F12" s="212"/>
      <c r="G12" s="212"/>
      <c r="H12" s="204"/>
    </row>
    <row r="13" spans="1:8" s="203" customFormat="1">
      <c r="A13" s="221">
        <v>5</v>
      </c>
      <c r="B13" s="212"/>
      <c r="C13" s="212"/>
      <c r="D13" s="213"/>
      <c r="E13" s="212"/>
      <c r="F13" s="212"/>
      <c r="G13" s="212"/>
      <c r="H13" s="204"/>
    </row>
    <row r="14" spans="1:8" s="203" customFormat="1">
      <c r="A14" s="221">
        <v>6</v>
      </c>
      <c r="B14" s="212"/>
      <c r="C14" s="212"/>
      <c r="D14" s="213"/>
      <c r="E14" s="212"/>
      <c r="F14" s="212"/>
      <c r="G14" s="212"/>
      <c r="H14" s="204"/>
    </row>
    <row r="15" spans="1:8" s="203" customFormat="1">
      <c r="A15" s="221">
        <v>7</v>
      </c>
      <c r="B15" s="212"/>
      <c r="C15" s="212"/>
      <c r="D15" s="213"/>
      <c r="E15" s="212"/>
      <c r="F15" s="212"/>
      <c r="G15" s="212"/>
      <c r="H15" s="204"/>
    </row>
    <row r="16" spans="1:8" s="203" customFormat="1">
      <c r="A16" s="221">
        <v>8</v>
      </c>
      <c r="B16" s="212"/>
      <c r="C16" s="212"/>
      <c r="D16" s="213"/>
      <c r="E16" s="212"/>
      <c r="F16" s="212"/>
      <c r="G16" s="212"/>
      <c r="H16" s="204"/>
    </row>
    <row r="17" spans="1:11" s="203" customFormat="1">
      <c r="A17" s="221">
        <v>9</v>
      </c>
      <c r="B17" s="212"/>
      <c r="C17" s="212"/>
      <c r="D17" s="213"/>
      <c r="E17" s="212"/>
      <c r="F17" s="212"/>
      <c r="G17" s="212"/>
      <c r="H17" s="204"/>
    </row>
    <row r="18" spans="1:11" s="203" customFormat="1">
      <c r="A18" s="221">
        <v>10</v>
      </c>
      <c r="B18" s="212"/>
      <c r="C18" s="212"/>
      <c r="D18" s="213"/>
      <c r="E18" s="212"/>
      <c r="F18" s="212"/>
      <c r="G18" s="212"/>
      <c r="H18" s="204"/>
    </row>
    <row r="19" spans="1:11" s="203" customFormat="1">
      <c r="A19" s="221" t="s">
        <v>263</v>
      </c>
      <c r="B19" s="212"/>
      <c r="C19" s="212"/>
      <c r="D19" s="213"/>
      <c r="E19" s="212"/>
      <c r="F19" s="212"/>
      <c r="G19" s="212"/>
      <c r="H19" s="204"/>
    </row>
    <row r="22" spans="1:11" s="203" customFormat="1"/>
    <row r="23" spans="1:11" s="203" customFormat="1"/>
    <row r="24" spans="1:11" s="21" customFormat="1" ht="15">
      <c r="B24" s="214" t="s">
        <v>96</v>
      </c>
      <c r="C24" s="214"/>
    </row>
    <row r="25" spans="1:11" s="21" customFormat="1" ht="15">
      <c r="B25" s="214"/>
      <c r="C25" s="214"/>
    </row>
    <row r="26" spans="1:11" s="21" customFormat="1" ht="15">
      <c r="C26" s="216"/>
      <c r="F26" s="216"/>
      <c r="G26" s="216"/>
      <c r="H26" s="215"/>
    </row>
    <row r="27" spans="1:11" s="21" customFormat="1" ht="15">
      <c r="C27" s="217" t="s">
        <v>255</v>
      </c>
      <c r="F27" s="214" t="s">
        <v>306</v>
      </c>
      <c r="J27" s="215"/>
      <c r="K27" s="215"/>
    </row>
    <row r="28" spans="1:11" s="21" customFormat="1" ht="15">
      <c r="C28" s="217" t="s">
        <v>127</v>
      </c>
      <c r="F28" s="218" t="s">
        <v>256</v>
      </c>
      <c r="J28" s="215"/>
      <c r="K28" s="215"/>
    </row>
    <row r="29" spans="1:11" s="203" customFormat="1" ht="15">
      <c r="C29" s="217"/>
      <c r="J29" s="220"/>
      <c r="K29" s="220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5"/>
  <sheetViews>
    <sheetView view="pageBreakPreview" zoomScale="80" zoomScaleNormal="80" zoomScaleSheetLayoutView="80" workbookViewId="0">
      <selection activeCell="J43" sqref="J43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40" t="s">
        <v>427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97</v>
      </c>
    </row>
    <row r="2" spans="1:11" ht="15">
      <c r="A2" s="108" t="s">
        <v>128</v>
      </c>
      <c r="B2" s="141"/>
      <c r="C2" s="141"/>
      <c r="D2" s="141"/>
      <c r="E2" s="141"/>
      <c r="F2" s="141"/>
      <c r="G2" s="141"/>
      <c r="H2" s="141"/>
      <c r="I2" s="141"/>
      <c r="J2" s="141"/>
      <c r="K2" s="402" t="s">
        <v>480</v>
      </c>
    </row>
    <row r="3" spans="1:1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1" s="191" customFormat="1" ht="15">
      <c r="A5" s="227" t="str">
        <f>'ფორმა N1'!D4</f>
        <v>საქართველოს ლეიბორისტული პარტია</v>
      </c>
      <c r="B5" s="83"/>
      <c r="C5" s="83"/>
      <c r="D5" s="83"/>
      <c r="E5" s="228"/>
      <c r="F5" s="229"/>
      <c r="G5" s="229"/>
      <c r="H5" s="229"/>
      <c r="I5" s="229"/>
      <c r="J5" s="229"/>
      <c r="K5" s="228"/>
    </row>
    <row r="6" spans="1:11" ht="13.5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1" ht="60">
      <c r="A7" s="153" t="s">
        <v>64</v>
      </c>
      <c r="B7" s="139" t="s">
        <v>360</v>
      </c>
      <c r="C7" s="139" t="s">
        <v>361</v>
      </c>
      <c r="D7" s="139" t="s">
        <v>363</v>
      </c>
      <c r="E7" s="139" t="s">
        <v>362</v>
      </c>
      <c r="F7" s="139" t="s">
        <v>371</v>
      </c>
      <c r="G7" s="139" t="s">
        <v>372</v>
      </c>
      <c r="H7" s="139" t="s">
        <v>366</v>
      </c>
      <c r="I7" s="139" t="s">
        <v>367</v>
      </c>
      <c r="J7" s="139" t="s">
        <v>379</v>
      </c>
      <c r="K7" s="139" t="s">
        <v>368</v>
      </c>
    </row>
    <row r="8" spans="1:1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1" ht="30">
      <c r="A9" s="70">
        <v>1</v>
      </c>
      <c r="B9" s="26" t="s">
        <v>562</v>
      </c>
      <c r="C9" s="26" t="s">
        <v>563</v>
      </c>
      <c r="D9" s="26" t="s">
        <v>564</v>
      </c>
      <c r="E9" s="26" t="s">
        <v>565</v>
      </c>
      <c r="F9" s="26" t="s">
        <v>566</v>
      </c>
      <c r="G9" s="26">
        <v>1010011415</v>
      </c>
      <c r="H9" s="226" t="s">
        <v>533</v>
      </c>
      <c r="I9" s="226" t="s">
        <v>567</v>
      </c>
      <c r="J9" s="226"/>
      <c r="K9" s="26"/>
    </row>
    <row r="10" spans="1:11" ht="15">
      <c r="A10" s="70">
        <v>2</v>
      </c>
      <c r="B10" s="26"/>
      <c r="C10" s="26"/>
      <c r="D10" s="26"/>
      <c r="E10" s="26"/>
      <c r="F10" s="26"/>
      <c r="G10" s="26"/>
      <c r="H10" s="226"/>
      <c r="I10" s="226"/>
      <c r="J10" s="226"/>
      <c r="K10" s="26"/>
    </row>
    <row r="11" spans="1:11" ht="15">
      <c r="A11" s="70">
        <v>3</v>
      </c>
      <c r="B11" s="26"/>
      <c r="C11" s="26"/>
      <c r="D11" s="26"/>
      <c r="E11" s="26"/>
      <c r="F11" s="26"/>
      <c r="G11" s="26"/>
      <c r="H11" s="226"/>
      <c r="I11" s="226"/>
      <c r="J11" s="226"/>
      <c r="K11" s="26"/>
    </row>
    <row r="12" spans="1:11" ht="15">
      <c r="A12" s="70">
        <v>4</v>
      </c>
      <c r="B12" s="26"/>
      <c r="C12" s="26"/>
      <c r="D12" s="26"/>
      <c r="E12" s="26"/>
      <c r="F12" s="26"/>
      <c r="G12" s="26"/>
      <c r="H12" s="226"/>
      <c r="I12" s="226"/>
      <c r="J12" s="226"/>
      <c r="K12" s="26"/>
    </row>
    <row r="13" spans="1:11" ht="15">
      <c r="A13" s="70">
        <v>5</v>
      </c>
      <c r="B13" s="26"/>
      <c r="C13" s="26"/>
      <c r="D13" s="26"/>
      <c r="E13" s="26"/>
      <c r="F13" s="26"/>
      <c r="G13" s="26"/>
      <c r="H13" s="226"/>
      <c r="I13" s="226"/>
      <c r="J13" s="226"/>
      <c r="K13" s="26"/>
    </row>
    <row r="14" spans="1:11" ht="15">
      <c r="A14" s="70">
        <v>6</v>
      </c>
      <c r="B14" s="26"/>
      <c r="C14" s="26"/>
      <c r="D14" s="26"/>
      <c r="E14" s="26"/>
      <c r="F14" s="26"/>
      <c r="G14" s="26"/>
      <c r="H14" s="226"/>
      <c r="I14" s="226"/>
      <c r="J14" s="226"/>
      <c r="K14" s="26"/>
    </row>
    <row r="15" spans="1:11" ht="15">
      <c r="A15" s="70">
        <v>7</v>
      </c>
      <c r="B15" s="26"/>
      <c r="C15" s="26"/>
      <c r="D15" s="26"/>
      <c r="E15" s="26"/>
      <c r="F15" s="26"/>
      <c r="G15" s="26"/>
      <c r="H15" s="226"/>
      <c r="I15" s="226"/>
      <c r="J15" s="226"/>
      <c r="K15" s="26"/>
    </row>
    <row r="16" spans="1:11" ht="15">
      <c r="A16" s="70">
        <v>8</v>
      </c>
      <c r="B16" s="26"/>
      <c r="C16" s="26"/>
      <c r="D16" s="26"/>
      <c r="E16" s="26"/>
      <c r="F16" s="26"/>
      <c r="G16" s="26"/>
      <c r="H16" s="226"/>
      <c r="I16" s="226"/>
      <c r="J16" s="226"/>
      <c r="K16" s="26"/>
    </row>
    <row r="17" spans="1:11" ht="15">
      <c r="A17" s="70">
        <v>9</v>
      </c>
      <c r="B17" s="26"/>
      <c r="C17" s="26"/>
      <c r="D17" s="26"/>
      <c r="E17" s="26"/>
      <c r="F17" s="26"/>
      <c r="G17" s="26"/>
      <c r="H17" s="226"/>
      <c r="I17" s="226"/>
      <c r="J17" s="226"/>
      <c r="K17" s="26"/>
    </row>
    <row r="18" spans="1:11" ht="15">
      <c r="A18" s="70">
        <v>10</v>
      </c>
      <c r="B18" s="26"/>
      <c r="C18" s="26"/>
      <c r="D18" s="26"/>
      <c r="E18" s="26"/>
      <c r="F18" s="26"/>
      <c r="G18" s="26"/>
      <c r="H18" s="226"/>
      <c r="I18" s="226"/>
      <c r="J18" s="226"/>
      <c r="K18" s="26"/>
    </row>
    <row r="19" spans="1:11" ht="15">
      <c r="A19" s="70">
        <v>11</v>
      </c>
      <c r="B19" s="26"/>
      <c r="C19" s="26"/>
      <c r="D19" s="26"/>
      <c r="E19" s="26"/>
      <c r="F19" s="26"/>
      <c r="G19" s="26"/>
      <c r="H19" s="226"/>
      <c r="I19" s="226"/>
      <c r="J19" s="226"/>
      <c r="K19" s="26"/>
    </row>
    <row r="20" spans="1:11" ht="15">
      <c r="A20" s="70">
        <v>12</v>
      </c>
      <c r="B20" s="26"/>
      <c r="C20" s="26"/>
      <c r="D20" s="26"/>
      <c r="E20" s="26"/>
      <c r="F20" s="26"/>
      <c r="G20" s="26"/>
      <c r="H20" s="226"/>
      <c r="I20" s="226"/>
      <c r="J20" s="226"/>
      <c r="K20" s="26"/>
    </row>
    <row r="21" spans="1:11" ht="15">
      <c r="A21" s="70">
        <v>13</v>
      </c>
      <c r="B21" s="26"/>
      <c r="C21" s="26"/>
      <c r="D21" s="26"/>
      <c r="E21" s="26"/>
      <c r="F21" s="26"/>
      <c r="G21" s="26"/>
      <c r="H21" s="226"/>
      <c r="I21" s="226"/>
      <c r="J21" s="226"/>
      <c r="K21" s="26"/>
    </row>
    <row r="22" spans="1:11" ht="15">
      <c r="A22" s="70">
        <v>14</v>
      </c>
      <c r="B22" s="26"/>
      <c r="C22" s="26"/>
      <c r="D22" s="26"/>
      <c r="E22" s="26"/>
      <c r="F22" s="26"/>
      <c r="G22" s="26"/>
      <c r="H22" s="226"/>
      <c r="I22" s="226"/>
      <c r="J22" s="226"/>
      <c r="K22" s="26"/>
    </row>
    <row r="23" spans="1:11" ht="15">
      <c r="A23" s="70">
        <v>15</v>
      </c>
      <c r="B23" s="26"/>
      <c r="C23" s="26"/>
      <c r="D23" s="26"/>
      <c r="E23" s="26"/>
      <c r="F23" s="26"/>
      <c r="G23" s="26"/>
      <c r="H23" s="226"/>
      <c r="I23" s="226"/>
      <c r="J23" s="226"/>
      <c r="K23" s="26"/>
    </row>
    <row r="24" spans="1:11" ht="15">
      <c r="A24" s="70">
        <v>16</v>
      </c>
      <c r="B24" s="26"/>
      <c r="C24" s="26"/>
      <c r="D24" s="26"/>
      <c r="E24" s="26"/>
      <c r="F24" s="26"/>
      <c r="G24" s="26"/>
      <c r="H24" s="226"/>
      <c r="I24" s="226"/>
      <c r="J24" s="226"/>
      <c r="K24" s="26"/>
    </row>
    <row r="25" spans="1:11" ht="15">
      <c r="A25" s="70">
        <v>17</v>
      </c>
      <c r="B25" s="26"/>
      <c r="C25" s="26"/>
      <c r="D25" s="26"/>
      <c r="E25" s="26"/>
      <c r="F25" s="26"/>
      <c r="G25" s="26"/>
      <c r="H25" s="226"/>
      <c r="I25" s="226"/>
      <c r="J25" s="226"/>
      <c r="K25" s="26"/>
    </row>
    <row r="26" spans="1:11" ht="15">
      <c r="A26" s="70">
        <v>18</v>
      </c>
      <c r="B26" s="26"/>
      <c r="C26" s="26"/>
      <c r="D26" s="26"/>
      <c r="E26" s="26"/>
      <c r="F26" s="26"/>
      <c r="G26" s="26"/>
      <c r="H26" s="226"/>
      <c r="I26" s="226"/>
      <c r="J26" s="226"/>
      <c r="K26" s="26"/>
    </row>
    <row r="27" spans="1:11" ht="15">
      <c r="A27" s="70" t="s">
        <v>265</v>
      </c>
      <c r="B27" s="26"/>
      <c r="C27" s="26"/>
      <c r="D27" s="26"/>
      <c r="E27" s="26"/>
      <c r="F27" s="26"/>
      <c r="G27" s="26"/>
      <c r="H27" s="226"/>
      <c r="I27" s="226"/>
      <c r="J27" s="226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74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44"/>
      <c r="D32" s="444"/>
      <c r="F32" s="73"/>
      <c r="G32" s="76"/>
    </row>
    <row r="33" spans="2:6" ht="15">
      <c r="B33" s="2"/>
      <c r="C33" s="72" t="s">
        <v>255</v>
      </c>
      <c r="D33" s="2"/>
      <c r="F33" s="12" t="s">
        <v>260</v>
      </c>
    </row>
    <row r="34" spans="2:6" ht="15">
      <c r="B34" s="2"/>
      <c r="C34" s="2"/>
      <c r="D34" s="2"/>
      <c r="F34" s="2" t="s">
        <v>256</v>
      </c>
    </row>
    <row r="35" spans="2:6" ht="15">
      <c r="B35" s="2"/>
      <c r="C35" s="68" t="s">
        <v>127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I44" sqref="I44"/>
    </sheetView>
  </sheetViews>
  <sheetFormatPr defaultRowHeight="12.75"/>
  <cols>
    <col min="1" max="1" width="6.85546875" style="191" customWidth="1"/>
    <col min="2" max="2" width="21.140625" style="191" customWidth="1"/>
    <col min="3" max="3" width="21.5703125" style="191" customWidth="1"/>
    <col min="4" max="4" width="19.140625" style="191" customWidth="1"/>
    <col min="5" max="5" width="15.140625" style="191" customWidth="1"/>
    <col min="6" max="6" width="20.85546875" style="191" customWidth="1"/>
    <col min="7" max="7" width="23.85546875" style="191" customWidth="1"/>
    <col min="8" max="8" width="19" style="191" customWidth="1"/>
    <col min="9" max="9" width="21.140625" style="191" customWidth="1"/>
    <col min="10" max="10" width="17" style="191" customWidth="1"/>
    <col min="11" max="11" width="21.5703125" style="191" customWidth="1"/>
    <col min="12" max="12" width="24.42578125" style="191" customWidth="1"/>
    <col min="13" max="16384" width="9.140625" style="191"/>
  </cols>
  <sheetData>
    <row r="1" spans="1:13" customFormat="1" ht="15">
      <c r="A1" s="140" t="s">
        <v>428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97</v>
      </c>
    </row>
    <row r="2" spans="1:13" customFormat="1" ht="15">
      <c r="A2" s="108" t="s">
        <v>128</v>
      </c>
      <c r="B2" s="108"/>
      <c r="C2" s="141"/>
      <c r="D2" s="141"/>
      <c r="E2" s="141"/>
      <c r="F2" s="141"/>
      <c r="G2" s="141"/>
      <c r="H2" s="141"/>
      <c r="I2" s="141"/>
      <c r="J2" s="141"/>
      <c r="K2" s="147" t="s">
        <v>480</v>
      </c>
      <c r="L2" s="225"/>
    </row>
    <row r="3" spans="1:13" customFormat="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1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>
      <c r="A5" s="227" t="str">
        <f>'ფორმა N1'!D4</f>
        <v>საქართველოს ლეიბორისტული პარტია</v>
      </c>
      <c r="B5" s="227"/>
      <c r="C5" s="83"/>
      <c r="D5" s="83"/>
      <c r="E5" s="83"/>
      <c r="F5" s="228"/>
      <c r="G5" s="229"/>
      <c r="H5" s="229"/>
      <c r="I5" s="229"/>
      <c r="J5" s="229"/>
      <c r="K5" s="229"/>
      <c r="L5" s="228"/>
    </row>
    <row r="6" spans="1:13" customFormat="1" ht="13.5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>
      <c r="A7" s="153" t="s">
        <v>64</v>
      </c>
      <c r="B7" s="137" t="s">
        <v>235</v>
      </c>
      <c r="C7" s="139" t="s">
        <v>231</v>
      </c>
      <c r="D7" s="139" t="s">
        <v>232</v>
      </c>
      <c r="E7" s="139" t="s">
        <v>334</v>
      </c>
      <c r="F7" s="139" t="s">
        <v>234</v>
      </c>
      <c r="G7" s="139" t="s">
        <v>370</v>
      </c>
      <c r="H7" s="139" t="s">
        <v>372</v>
      </c>
      <c r="I7" s="139" t="s">
        <v>366</v>
      </c>
      <c r="J7" s="139" t="s">
        <v>367</v>
      </c>
      <c r="K7" s="139" t="s">
        <v>379</v>
      </c>
      <c r="L7" s="139" t="s">
        <v>368</v>
      </c>
    </row>
    <row r="8" spans="1:13" customFormat="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>
      <c r="A9" s="70">
        <v>1</v>
      </c>
      <c r="B9" s="70"/>
      <c r="C9" s="26"/>
      <c r="D9" s="26"/>
      <c r="E9" s="26"/>
      <c r="F9" s="26"/>
      <c r="G9" s="26"/>
      <c r="H9" s="26"/>
      <c r="I9" s="226"/>
      <c r="J9" s="226"/>
      <c r="K9" s="226"/>
      <c r="L9" s="26"/>
    </row>
    <row r="10" spans="1:13" customFormat="1" ht="15">
      <c r="A10" s="70">
        <v>2</v>
      </c>
      <c r="B10" s="70"/>
      <c r="C10" s="26"/>
      <c r="D10" s="26"/>
      <c r="E10" s="26"/>
      <c r="F10" s="26"/>
      <c r="G10" s="26"/>
      <c r="H10" s="26"/>
      <c r="I10" s="226"/>
      <c r="J10" s="226"/>
      <c r="K10" s="226"/>
      <c r="L10" s="26"/>
    </row>
    <row r="11" spans="1:13" customFormat="1" ht="15">
      <c r="A11" s="70">
        <v>3</v>
      </c>
      <c r="B11" s="70"/>
      <c r="C11" s="26"/>
      <c r="D11" s="26"/>
      <c r="E11" s="26"/>
      <c r="F11" s="26"/>
      <c r="G11" s="26"/>
      <c r="H11" s="26"/>
      <c r="I11" s="226"/>
      <c r="J11" s="226"/>
      <c r="K11" s="226"/>
      <c r="L11" s="26"/>
    </row>
    <row r="12" spans="1:13" customFormat="1" ht="15">
      <c r="A12" s="70">
        <v>4</v>
      </c>
      <c r="B12" s="70"/>
      <c r="C12" s="26"/>
      <c r="D12" s="26"/>
      <c r="E12" s="26"/>
      <c r="F12" s="26"/>
      <c r="G12" s="26"/>
      <c r="H12" s="26"/>
      <c r="I12" s="226"/>
      <c r="J12" s="226"/>
      <c r="K12" s="226"/>
      <c r="L12" s="26"/>
    </row>
    <row r="13" spans="1:13" customFormat="1" ht="15">
      <c r="A13" s="70">
        <v>5</v>
      </c>
      <c r="B13" s="70"/>
      <c r="C13" s="26"/>
      <c r="D13" s="26"/>
      <c r="E13" s="26"/>
      <c r="F13" s="26"/>
      <c r="G13" s="26"/>
      <c r="H13" s="26"/>
      <c r="I13" s="226"/>
      <c r="J13" s="226"/>
      <c r="K13" s="226"/>
      <c r="L13" s="26"/>
    </row>
    <row r="14" spans="1:13" customFormat="1" ht="15">
      <c r="A14" s="70">
        <v>6</v>
      </c>
      <c r="B14" s="70"/>
      <c r="C14" s="26"/>
      <c r="D14" s="26"/>
      <c r="E14" s="26"/>
      <c r="F14" s="26"/>
      <c r="G14" s="26"/>
      <c r="H14" s="26"/>
      <c r="I14" s="226"/>
      <c r="J14" s="226"/>
      <c r="K14" s="226"/>
      <c r="L14" s="26"/>
    </row>
    <row r="15" spans="1:13" customFormat="1" ht="15">
      <c r="A15" s="70">
        <v>7</v>
      </c>
      <c r="B15" s="70"/>
      <c r="C15" s="26"/>
      <c r="D15" s="26"/>
      <c r="E15" s="26"/>
      <c r="F15" s="26"/>
      <c r="G15" s="26"/>
      <c r="H15" s="26"/>
      <c r="I15" s="226"/>
      <c r="J15" s="226"/>
      <c r="K15" s="226"/>
      <c r="L15" s="26"/>
    </row>
    <row r="16" spans="1:13" customFormat="1" ht="15">
      <c r="A16" s="70">
        <v>8</v>
      </c>
      <c r="B16" s="70"/>
      <c r="C16" s="26"/>
      <c r="D16" s="26"/>
      <c r="E16" s="26"/>
      <c r="F16" s="26"/>
      <c r="G16" s="26"/>
      <c r="H16" s="26"/>
      <c r="I16" s="226"/>
      <c r="J16" s="226"/>
      <c r="K16" s="226"/>
      <c r="L16" s="26"/>
    </row>
    <row r="17" spans="1:12" customFormat="1" ht="15">
      <c r="A17" s="70">
        <v>9</v>
      </c>
      <c r="B17" s="70"/>
      <c r="C17" s="26"/>
      <c r="D17" s="26"/>
      <c r="E17" s="26"/>
      <c r="F17" s="26"/>
      <c r="G17" s="26"/>
      <c r="H17" s="26"/>
      <c r="I17" s="226"/>
      <c r="J17" s="226"/>
      <c r="K17" s="226"/>
      <c r="L17" s="26"/>
    </row>
    <row r="18" spans="1:12" customFormat="1" ht="15">
      <c r="A18" s="70">
        <v>10</v>
      </c>
      <c r="B18" s="70"/>
      <c r="C18" s="26"/>
      <c r="D18" s="26"/>
      <c r="E18" s="26"/>
      <c r="F18" s="26"/>
      <c r="G18" s="26"/>
      <c r="H18" s="26"/>
      <c r="I18" s="226"/>
      <c r="J18" s="226"/>
      <c r="K18" s="226"/>
      <c r="L18" s="26"/>
    </row>
    <row r="19" spans="1:12" customFormat="1" ht="15">
      <c r="A19" s="70">
        <v>11</v>
      </c>
      <c r="B19" s="70"/>
      <c r="C19" s="26"/>
      <c r="D19" s="26"/>
      <c r="E19" s="26"/>
      <c r="F19" s="26"/>
      <c r="G19" s="26"/>
      <c r="H19" s="26"/>
      <c r="I19" s="226"/>
      <c r="J19" s="226"/>
      <c r="K19" s="226"/>
      <c r="L19" s="26"/>
    </row>
    <row r="20" spans="1:12" customFormat="1" ht="15">
      <c r="A20" s="70">
        <v>12</v>
      </c>
      <c r="B20" s="70"/>
      <c r="C20" s="26"/>
      <c r="D20" s="26"/>
      <c r="E20" s="26"/>
      <c r="F20" s="26"/>
      <c r="G20" s="26"/>
      <c r="H20" s="26"/>
      <c r="I20" s="226"/>
      <c r="J20" s="226"/>
      <c r="K20" s="226"/>
      <c r="L20" s="26"/>
    </row>
    <row r="21" spans="1:12" customFormat="1" ht="15">
      <c r="A21" s="70">
        <v>13</v>
      </c>
      <c r="B21" s="70"/>
      <c r="C21" s="26"/>
      <c r="D21" s="26"/>
      <c r="E21" s="26"/>
      <c r="F21" s="26"/>
      <c r="G21" s="26"/>
      <c r="H21" s="26"/>
      <c r="I21" s="226"/>
      <c r="J21" s="226"/>
      <c r="K21" s="226"/>
      <c r="L21" s="26"/>
    </row>
    <row r="22" spans="1:12" customFormat="1" ht="15">
      <c r="A22" s="70">
        <v>14</v>
      </c>
      <c r="B22" s="70"/>
      <c r="C22" s="26"/>
      <c r="D22" s="26"/>
      <c r="E22" s="26"/>
      <c r="F22" s="26"/>
      <c r="G22" s="26"/>
      <c r="H22" s="26"/>
      <c r="I22" s="226"/>
      <c r="J22" s="226"/>
      <c r="K22" s="226"/>
      <c r="L22" s="26"/>
    </row>
    <row r="23" spans="1:12" customFormat="1" ht="15">
      <c r="A23" s="70">
        <v>15</v>
      </c>
      <c r="B23" s="70"/>
      <c r="C23" s="26"/>
      <c r="D23" s="26"/>
      <c r="E23" s="26"/>
      <c r="F23" s="26"/>
      <c r="G23" s="26"/>
      <c r="H23" s="26"/>
      <c r="I23" s="226"/>
      <c r="J23" s="226"/>
      <c r="K23" s="226"/>
      <c r="L23" s="26"/>
    </row>
    <row r="24" spans="1:12" customFormat="1" ht="15">
      <c r="A24" s="70">
        <v>16</v>
      </c>
      <c r="B24" s="70"/>
      <c r="C24" s="26"/>
      <c r="D24" s="26"/>
      <c r="E24" s="26"/>
      <c r="F24" s="26"/>
      <c r="G24" s="26"/>
      <c r="H24" s="26"/>
      <c r="I24" s="226"/>
      <c r="J24" s="226"/>
      <c r="K24" s="226"/>
      <c r="L24" s="26"/>
    </row>
    <row r="25" spans="1:12" customFormat="1" ht="15">
      <c r="A25" s="70">
        <v>17</v>
      </c>
      <c r="B25" s="70"/>
      <c r="C25" s="26"/>
      <c r="D25" s="26"/>
      <c r="E25" s="26"/>
      <c r="F25" s="26"/>
      <c r="G25" s="26"/>
      <c r="H25" s="26"/>
      <c r="I25" s="226"/>
      <c r="J25" s="226"/>
      <c r="K25" s="226"/>
      <c r="L25" s="26"/>
    </row>
    <row r="26" spans="1:12" customFormat="1" ht="15">
      <c r="A26" s="70">
        <v>18</v>
      </c>
      <c r="B26" s="70"/>
      <c r="C26" s="26"/>
      <c r="D26" s="26"/>
      <c r="E26" s="26"/>
      <c r="F26" s="26"/>
      <c r="G26" s="26"/>
      <c r="H26" s="26"/>
      <c r="I26" s="226"/>
      <c r="J26" s="226"/>
      <c r="K26" s="226"/>
      <c r="L26" s="26"/>
    </row>
    <row r="27" spans="1:12" customFormat="1" ht="15">
      <c r="A27" s="70" t="s">
        <v>265</v>
      </c>
      <c r="B27" s="70"/>
      <c r="C27" s="26"/>
      <c r="D27" s="26"/>
      <c r="E27" s="26"/>
      <c r="F27" s="26"/>
      <c r="G27" s="26"/>
      <c r="H27" s="26"/>
      <c r="I27" s="226"/>
      <c r="J27" s="226"/>
      <c r="K27" s="226"/>
      <c r="L27" s="26"/>
    </row>
    <row r="28" spans="1:12">
      <c r="A28" s="231"/>
      <c r="B28" s="231"/>
      <c r="C28" s="231"/>
      <c r="D28" s="231"/>
      <c r="E28" s="231"/>
      <c r="F28" s="231"/>
      <c r="G28" s="231"/>
      <c r="H28" s="231"/>
      <c r="I28" s="231"/>
      <c r="J28" s="231"/>
      <c r="K28" s="231"/>
      <c r="L28" s="231"/>
    </row>
    <row r="29" spans="1:12">
      <c r="A29" s="231"/>
      <c r="B29" s="231"/>
      <c r="C29" s="231"/>
      <c r="D29" s="231"/>
      <c r="E29" s="231"/>
      <c r="F29" s="231"/>
      <c r="G29" s="231"/>
      <c r="H29" s="231"/>
      <c r="I29" s="231"/>
      <c r="J29" s="231"/>
      <c r="K29" s="231"/>
      <c r="L29" s="231"/>
    </row>
    <row r="30" spans="1:12">
      <c r="A30" s="232"/>
      <c r="B30" s="232"/>
      <c r="C30" s="231"/>
      <c r="D30" s="231"/>
      <c r="E30" s="231"/>
      <c r="F30" s="231"/>
      <c r="G30" s="231"/>
      <c r="H30" s="231"/>
      <c r="I30" s="231"/>
      <c r="J30" s="231"/>
      <c r="K30" s="231"/>
      <c r="L30" s="231"/>
    </row>
    <row r="31" spans="1:12" ht="15">
      <c r="A31" s="190"/>
      <c r="B31" s="190"/>
      <c r="C31" s="192" t="s">
        <v>96</v>
      </c>
      <c r="D31" s="190"/>
      <c r="E31" s="190"/>
      <c r="F31" s="193"/>
      <c r="G31" s="190"/>
      <c r="H31" s="190"/>
      <c r="I31" s="190"/>
      <c r="J31" s="190"/>
      <c r="K31" s="190"/>
      <c r="L31" s="190"/>
    </row>
    <row r="32" spans="1:12" ht="15">
      <c r="A32" s="190"/>
      <c r="B32" s="190"/>
      <c r="C32" s="190"/>
      <c r="D32" s="194"/>
      <c r="E32" s="190"/>
      <c r="G32" s="194"/>
      <c r="H32" s="236"/>
    </row>
    <row r="33" spans="3:7" ht="15">
      <c r="C33" s="190"/>
      <c r="D33" s="196" t="s">
        <v>255</v>
      </c>
      <c r="E33" s="190"/>
      <c r="G33" s="197" t="s">
        <v>260</v>
      </c>
    </row>
    <row r="34" spans="3:7" ht="15">
      <c r="C34" s="190"/>
      <c r="D34" s="198" t="s">
        <v>127</v>
      </c>
      <c r="E34" s="190"/>
      <c r="G34" s="190" t="s">
        <v>256</v>
      </c>
    </row>
    <row r="35" spans="3:7" ht="15">
      <c r="C35" s="190"/>
      <c r="D35" s="198"/>
    </row>
  </sheetData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SheetLayoutView="80" workbookViewId="0">
      <selection activeCell="H18" sqref="H18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7" t="s">
        <v>288</v>
      </c>
      <c r="B1" s="79"/>
      <c r="C1" s="429" t="s">
        <v>97</v>
      </c>
      <c r="D1" s="429"/>
      <c r="E1" s="111"/>
    </row>
    <row r="2" spans="1:7">
      <c r="A2" s="79" t="s">
        <v>128</v>
      </c>
      <c r="B2" s="79"/>
      <c r="C2" s="427" t="s">
        <v>480</v>
      </c>
      <c r="D2" s="428"/>
      <c r="E2" s="111"/>
    </row>
    <row r="3" spans="1:7">
      <c r="A3" s="77"/>
      <c r="B3" s="79"/>
      <c r="C3" s="78"/>
      <c r="D3" s="78"/>
      <c r="E3" s="111"/>
    </row>
    <row r="4" spans="1:7">
      <c r="A4" s="80" t="s">
        <v>261</v>
      </c>
      <c r="B4" s="105"/>
      <c r="C4" s="106"/>
      <c r="D4" s="79"/>
      <c r="E4" s="111"/>
    </row>
    <row r="5" spans="1:7">
      <c r="A5" s="398" t="s">
        <v>486</v>
      </c>
      <c r="B5" s="12" t="s">
        <v>479</v>
      </c>
      <c r="C5" s="12"/>
      <c r="E5" s="111"/>
    </row>
    <row r="6" spans="1:7">
      <c r="A6" s="107"/>
      <c r="B6" s="107"/>
      <c r="C6" s="107"/>
      <c r="D6" s="108"/>
      <c r="E6" s="111"/>
    </row>
    <row r="7" spans="1:7">
      <c r="A7" s="79"/>
      <c r="B7" s="79"/>
      <c r="C7" s="79"/>
      <c r="D7" s="79"/>
      <c r="E7" s="111"/>
    </row>
    <row r="8" spans="1:7" s="6" customFormat="1" ht="39" customHeight="1">
      <c r="A8" s="109" t="s">
        <v>64</v>
      </c>
      <c r="B8" s="82" t="s">
        <v>236</v>
      </c>
      <c r="C8" s="82" t="s">
        <v>66</v>
      </c>
      <c r="D8" s="82" t="s">
        <v>67</v>
      </c>
      <c r="E8" s="111"/>
    </row>
    <row r="9" spans="1:7" s="7" customFormat="1" ht="16.5" customHeight="1">
      <c r="A9" s="245">
        <v>1</v>
      </c>
      <c r="B9" s="245" t="s">
        <v>65</v>
      </c>
      <c r="C9" s="407">
        <f>SUM(C10,C26)</f>
        <v>31108</v>
      </c>
      <c r="D9" s="407">
        <f>SUM(D10,D26)</f>
        <v>31108</v>
      </c>
      <c r="E9" s="111"/>
    </row>
    <row r="10" spans="1:7" s="7" customFormat="1" ht="16.5" customHeight="1">
      <c r="A10" s="90">
        <v>1.1000000000000001</v>
      </c>
      <c r="B10" s="90" t="s">
        <v>69</v>
      </c>
      <c r="C10" s="407">
        <f>SUM(C11,C12,C16,C19,C25,C26)</f>
        <v>31108</v>
      </c>
      <c r="D10" s="407">
        <f>SUM(D11,D12,D16,D19,D24,D25)</f>
        <v>31108</v>
      </c>
      <c r="E10" s="111"/>
    </row>
    <row r="11" spans="1:7" s="9" customFormat="1" ht="16.5" customHeight="1">
      <c r="A11" s="91" t="s">
        <v>30</v>
      </c>
      <c r="B11" s="91" t="s">
        <v>68</v>
      </c>
      <c r="C11" s="417"/>
      <c r="D11" s="417"/>
      <c r="E11" s="111"/>
    </row>
    <row r="12" spans="1:7" s="10" customFormat="1" ht="16.5" customHeight="1">
      <c r="A12" s="91" t="s">
        <v>31</v>
      </c>
      <c r="B12" s="91" t="s">
        <v>295</v>
      </c>
      <c r="C12" s="253">
        <f>SUM(C14:C15)</f>
        <v>0</v>
      </c>
      <c r="D12" s="253">
        <f>SUM(D14:D15)</f>
        <v>0</v>
      </c>
      <c r="E12" s="111"/>
      <c r="G12" s="71"/>
    </row>
    <row r="13" spans="1:7" s="3" customFormat="1" ht="16.5" customHeight="1">
      <c r="A13" s="100" t="s">
        <v>70</v>
      </c>
      <c r="B13" s="100" t="s">
        <v>298</v>
      </c>
      <c r="C13" s="417">
        <v>300</v>
      </c>
      <c r="D13" s="417">
        <v>300</v>
      </c>
      <c r="E13" s="111"/>
    </row>
    <row r="14" spans="1:7" s="3" customFormat="1" ht="16.5" customHeight="1">
      <c r="A14" s="100" t="s">
        <v>472</v>
      </c>
      <c r="B14" s="100" t="s">
        <v>471</v>
      </c>
      <c r="C14" s="417"/>
      <c r="D14" s="417"/>
      <c r="E14" s="111"/>
    </row>
    <row r="15" spans="1:7" s="3" customFormat="1" ht="16.5" customHeight="1">
      <c r="A15" s="100" t="s">
        <v>473</v>
      </c>
      <c r="B15" s="100" t="s">
        <v>86</v>
      </c>
      <c r="C15" s="417"/>
      <c r="D15" s="417"/>
      <c r="E15" s="111"/>
    </row>
    <row r="16" spans="1:7" s="3" customFormat="1" ht="16.5" customHeight="1">
      <c r="A16" s="91" t="s">
        <v>71</v>
      </c>
      <c r="B16" s="91" t="s">
        <v>72</v>
      </c>
      <c r="C16" s="253">
        <f>SUM(C17:C18)</f>
        <v>31108</v>
      </c>
      <c r="D16" s="253">
        <f>SUM(D17:D18)</f>
        <v>31108</v>
      </c>
      <c r="E16" s="111"/>
    </row>
    <row r="17" spans="1:5" s="3" customFormat="1" ht="16.5" customHeight="1">
      <c r="A17" s="100" t="s">
        <v>73</v>
      </c>
      <c r="B17" s="100" t="s">
        <v>75</v>
      </c>
      <c r="C17" s="417">
        <v>31108</v>
      </c>
      <c r="D17" s="417">
        <v>31108</v>
      </c>
      <c r="E17" s="111"/>
    </row>
    <row r="18" spans="1:5" s="3" customFormat="1" ht="30">
      <c r="A18" s="100" t="s">
        <v>74</v>
      </c>
      <c r="B18" s="100" t="s">
        <v>98</v>
      </c>
      <c r="C18" s="417"/>
      <c r="D18" s="417"/>
      <c r="E18" s="111"/>
    </row>
    <row r="19" spans="1:5" s="3" customFormat="1" ht="16.5" customHeight="1">
      <c r="A19" s="91" t="s">
        <v>76</v>
      </c>
      <c r="B19" s="91" t="s">
        <v>392</v>
      </c>
      <c r="C19" s="253">
        <f>SUM(C20:C23)</f>
        <v>0</v>
      </c>
      <c r="D19" s="253">
        <f>SUM(D20:D23)</f>
        <v>0</v>
      </c>
      <c r="E19" s="111"/>
    </row>
    <row r="20" spans="1:5" s="3" customFormat="1" ht="16.5" customHeight="1">
      <c r="A20" s="100" t="s">
        <v>77</v>
      </c>
      <c r="B20" s="100" t="s">
        <v>78</v>
      </c>
      <c r="C20" s="417"/>
      <c r="D20" s="417"/>
      <c r="E20" s="111"/>
    </row>
    <row r="21" spans="1:5" s="3" customFormat="1" ht="30">
      <c r="A21" s="100" t="s">
        <v>81</v>
      </c>
      <c r="B21" s="100" t="s">
        <v>79</v>
      </c>
      <c r="C21" s="417"/>
      <c r="D21" s="417"/>
      <c r="E21" s="111"/>
    </row>
    <row r="22" spans="1:5" s="3" customFormat="1" ht="16.5" customHeight="1">
      <c r="A22" s="100" t="s">
        <v>82</v>
      </c>
      <c r="B22" s="100" t="s">
        <v>80</v>
      </c>
      <c r="C22" s="417"/>
      <c r="D22" s="417"/>
      <c r="E22" s="111"/>
    </row>
    <row r="23" spans="1:5" s="3" customFormat="1" ht="16.5" customHeight="1">
      <c r="A23" s="100" t="s">
        <v>83</v>
      </c>
      <c r="B23" s="100" t="s">
        <v>416</v>
      </c>
      <c r="C23" s="417"/>
      <c r="D23" s="417"/>
      <c r="E23" s="111"/>
    </row>
    <row r="24" spans="1:5" s="3" customFormat="1" ht="16.5" customHeight="1">
      <c r="A24" s="91" t="s">
        <v>84</v>
      </c>
      <c r="B24" s="91" t="s">
        <v>417</v>
      </c>
      <c r="C24" s="418"/>
      <c r="D24" s="417"/>
      <c r="E24" s="111"/>
    </row>
    <row r="25" spans="1:5" s="3" customFormat="1">
      <c r="A25" s="91" t="s">
        <v>238</v>
      </c>
      <c r="B25" s="91" t="s">
        <v>423</v>
      </c>
      <c r="C25" s="417"/>
      <c r="D25" s="417"/>
      <c r="E25" s="111"/>
    </row>
    <row r="26" spans="1:5" ht="16.5" customHeight="1">
      <c r="A26" s="90">
        <v>1.2</v>
      </c>
      <c r="B26" s="90" t="s">
        <v>85</v>
      </c>
      <c r="C26" s="407">
        <f>SUM(C27,C35)</f>
        <v>0</v>
      </c>
      <c r="D26" s="407">
        <f>SUM(D27,D35)</f>
        <v>0</v>
      </c>
      <c r="E26" s="111"/>
    </row>
    <row r="27" spans="1:5" ht="16.5" customHeight="1">
      <c r="A27" s="91" t="s">
        <v>32</v>
      </c>
      <c r="B27" s="91" t="s">
        <v>298</v>
      </c>
      <c r="C27" s="253">
        <f>SUM(C28:C30)</f>
        <v>0</v>
      </c>
      <c r="D27" s="253">
        <f>SUM(D28:D30)</f>
        <v>0</v>
      </c>
      <c r="E27" s="111"/>
    </row>
    <row r="28" spans="1:5">
      <c r="A28" s="252" t="s">
        <v>87</v>
      </c>
      <c r="B28" s="252" t="s">
        <v>296</v>
      </c>
      <c r="C28" s="417"/>
      <c r="D28" s="417"/>
      <c r="E28" s="111"/>
    </row>
    <row r="29" spans="1:5">
      <c r="A29" s="252" t="s">
        <v>88</v>
      </c>
      <c r="B29" s="252" t="s">
        <v>299</v>
      </c>
      <c r="C29" s="417"/>
      <c r="D29" s="417"/>
      <c r="E29" s="111"/>
    </row>
    <row r="30" spans="1:5">
      <c r="A30" s="252" t="s">
        <v>425</v>
      </c>
      <c r="B30" s="252" t="s">
        <v>297</v>
      </c>
      <c r="C30" s="417"/>
      <c r="D30" s="8"/>
      <c r="E30" s="111"/>
    </row>
    <row r="31" spans="1:5">
      <c r="A31" s="91" t="s">
        <v>33</v>
      </c>
      <c r="B31" s="91" t="s">
        <v>471</v>
      </c>
      <c r="C31" s="253">
        <f>SUM(C32:C34)</f>
        <v>0</v>
      </c>
      <c r="D31" s="253">
        <f>SUM(D32:D34)</f>
        <v>0</v>
      </c>
      <c r="E31" s="111"/>
    </row>
    <row r="32" spans="1:5">
      <c r="A32" s="252" t="s">
        <v>12</v>
      </c>
      <c r="B32" s="252" t="s">
        <v>474</v>
      </c>
      <c r="C32" s="8"/>
      <c r="D32" s="8"/>
      <c r="E32" s="111"/>
    </row>
    <row r="33" spans="1:9">
      <c r="A33" s="252" t="s">
        <v>13</v>
      </c>
      <c r="B33" s="252" t="s">
        <v>475</v>
      </c>
      <c r="C33" s="8"/>
      <c r="D33" s="8"/>
      <c r="E33" s="111"/>
    </row>
    <row r="34" spans="1:9">
      <c r="A34" s="252" t="s">
        <v>268</v>
      </c>
      <c r="B34" s="252" t="s">
        <v>476</v>
      </c>
      <c r="C34" s="8"/>
      <c r="D34" s="8"/>
      <c r="E34" s="111"/>
    </row>
    <row r="35" spans="1:9">
      <c r="A35" s="91" t="s">
        <v>34</v>
      </c>
      <c r="B35" s="265" t="s">
        <v>422</v>
      </c>
      <c r="C35" s="8"/>
      <c r="D35" s="8"/>
      <c r="E35" s="111"/>
    </row>
    <row r="36" spans="1:9">
      <c r="D36" s="27"/>
      <c r="E36" s="112"/>
      <c r="F36" s="27"/>
    </row>
    <row r="37" spans="1:9">
      <c r="A37" s="1"/>
      <c r="D37" s="27"/>
      <c r="E37" s="112"/>
      <c r="F37" s="27"/>
    </row>
    <row r="38" spans="1:9">
      <c r="D38" s="27"/>
      <c r="E38" s="112"/>
      <c r="F38" s="27"/>
    </row>
    <row r="39" spans="1:9">
      <c r="D39" s="27"/>
      <c r="E39" s="112"/>
      <c r="F39" s="27"/>
    </row>
    <row r="40" spans="1:9">
      <c r="A40" s="72" t="s">
        <v>96</v>
      </c>
      <c r="D40" s="27"/>
      <c r="E40" s="112"/>
      <c r="F40" s="27"/>
    </row>
    <row r="41" spans="1:9">
      <c r="D41" s="27"/>
      <c r="E41" s="113"/>
      <c r="F41" s="113"/>
      <c r="G41"/>
      <c r="H41"/>
      <c r="I41"/>
    </row>
    <row r="42" spans="1:9">
      <c r="D42" s="114"/>
      <c r="E42" s="113"/>
      <c r="F42" s="113"/>
      <c r="G42"/>
      <c r="H42"/>
      <c r="I42"/>
    </row>
    <row r="43" spans="1:9">
      <c r="A43"/>
      <c r="B43" s="72" t="s">
        <v>258</v>
      </c>
      <c r="D43" s="114"/>
      <c r="E43" s="113"/>
      <c r="F43" s="113"/>
      <c r="G43"/>
      <c r="H43"/>
      <c r="I43"/>
    </row>
    <row r="44" spans="1:9">
      <c r="A44"/>
      <c r="B44" s="2" t="s">
        <v>257</v>
      </c>
      <c r="D44" s="114"/>
      <c r="E44" s="113"/>
      <c r="F44" s="113"/>
      <c r="G44"/>
      <c r="H44"/>
      <c r="I44"/>
    </row>
    <row r="45" spans="1:9" customFormat="1" ht="12.75">
      <c r="B45" s="68" t="s">
        <v>127</v>
      </c>
      <c r="D45" s="113"/>
      <c r="E45" s="113"/>
      <c r="F45" s="113"/>
    </row>
    <row r="46" spans="1:9">
      <c r="D46" s="27"/>
      <c r="E46" s="112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M11" sqref="M11"/>
    </sheetView>
  </sheetViews>
  <sheetFormatPr defaultRowHeight="12.75"/>
  <cols>
    <col min="1" max="1" width="11.7109375" style="191" customWidth="1"/>
    <col min="2" max="2" width="21.5703125" style="191" customWidth="1"/>
    <col min="3" max="3" width="19.140625" style="191" customWidth="1"/>
    <col min="4" max="4" width="23.7109375" style="191" customWidth="1"/>
    <col min="5" max="6" width="16.5703125" style="191" bestFit="1" customWidth="1"/>
    <col min="7" max="7" width="17" style="191" customWidth="1"/>
    <col min="8" max="8" width="19" style="191" customWidth="1"/>
    <col min="9" max="9" width="24.42578125" style="191" customWidth="1"/>
    <col min="10" max="16384" width="9.140625" style="191"/>
  </cols>
  <sheetData>
    <row r="1" spans="1:13" customFormat="1" ht="15">
      <c r="A1" s="140" t="s">
        <v>429</v>
      </c>
      <c r="B1" s="141"/>
      <c r="C1" s="141"/>
      <c r="D1" s="141"/>
      <c r="E1" s="141"/>
      <c r="F1" s="141"/>
      <c r="G1" s="141"/>
      <c r="H1" s="147"/>
      <c r="I1" s="81" t="s">
        <v>97</v>
      </c>
    </row>
    <row r="2" spans="1:13" customFormat="1" ht="15">
      <c r="A2" s="108" t="s">
        <v>128</v>
      </c>
      <c r="B2" s="141"/>
      <c r="C2" s="141"/>
      <c r="D2" s="141"/>
      <c r="E2" s="141"/>
      <c r="F2" s="141"/>
      <c r="G2" s="141"/>
      <c r="H2" s="147"/>
      <c r="I2" s="402" t="s">
        <v>480</v>
      </c>
    </row>
    <row r="3" spans="1:13" customFormat="1" ht="15">
      <c r="A3" s="141"/>
      <c r="B3" s="141"/>
      <c r="C3" s="141"/>
      <c r="D3" s="141"/>
      <c r="E3" s="141"/>
      <c r="F3" s="141"/>
      <c r="G3" s="141"/>
      <c r="H3" s="144"/>
      <c r="I3" s="144"/>
      <c r="M3" s="191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>
      <c r="A5" s="227" t="str">
        <f>'ფორმა N1'!D4</f>
        <v>საქართველოს ლეიბორისტული პარტია</v>
      </c>
      <c r="B5" s="83"/>
      <c r="C5" s="83"/>
      <c r="D5" s="229"/>
      <c r="E5" s="229"/>
      <c r="F5" s="229"/>
      <c r="G5" s="229"/>
      <c r="H5" s="229"/>
      <c r="I5" s="228"/>
    </row>
    <row r="6" spans="1:13" customFormat="1" ht="13.5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60">
      <c r="A7" s="153" t="s">
        <v>64</v>
      </c>
      <c r="B7" s="139" t="s">
        <v>364</v>
      </c>
      <c r="C7" s="139" t="s">
        <v>365</v>
      </c>
      <c r="D7" s="139" t="s">
        <v>370</v>
      </c>
      <c r="E7" s="139" t="s">
        <v>372</v>
      </c>
      <c r="F7" s="139" t="s">
        <v>366</v>
      </c>
      <c r="G7" s="139" t="s">
        <v>367</v>
      </c>
      <c r="H7" s="139" t="s">
        <v>379</v>
      </c>
      <c r="I7" s="139" t="s">
        <v>368</v>
      </c>
    </row>
    <row r="8" spans="1:13" customFormat="1" ht="15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>
      <c r="A9" s="70">
        <v>1</v>
      </c>
      <c r="B9" s="26"/>
      <c r="C9" s="26"/>
      <c r="D9" s="26"/>
      <c r="E9" s="26"/>
      <c r="F9" s="226"/>
      <c r="G9" s="226"/>
      <c r="H9" s="226"/>
      <c r="I9" s="26"/>
    </row>
    <row r="10" spans="1:13" customFormat="1" ht="15">
      <c r="A10" s="70">
        <v>2</v>
      </c>
      <c r="B10" s="26"/>
      <c r="C10" s="26"/>
      <c r="D10" s="26"/>
      <c r="E10" s="26"/>
      <c r="F10" s="226"/>
      <c r="G10" s="226"/>
      <c r="H10" s="226"/>
      <c r="I10" s="26"/>
    </row>
    <row r="11" spans="1:13" customFormat="1" ht="15">
      <c r="A11" s="70">
        <v>3</v>
      </c>
      <c r="B11" s="26"/>
      <c r="C11" s="26"/>
      <c r="D11" s="26"/>
      <c r="E11" s="26"/>
      <c r="F11" s="226"/>
      <c r="G11" s="226"/>
      <c r="H11" s="226"/>
      <c r="I11" s="26"/>
    </row>
    <row r="12" spans="1:13" customFormat="1" ht="15">
      <c r="A12" s="70">
        <v>4</v>
      </c>
      <c r="B12" s="26"/>
      <c r="C12" s="26"/>
      <c r="D12" s="26"/>
      <c r="E12" s="26"/>
      <c r="F12" s="226"/>
      <c r="G12" s="226"/>
      <c r="H12" s="226"/>
      <c r="I12" s="26"/>
    </row>
    <row r="13" spans="1:13" customFormat="1" ht="15">
      <c r="A13" s="70">
        <v>5</v>
      </c>
      <c r="B13" s="26"/>
      <c r="C13" s="26"/>
      <c r="D13" s="26"/>
      <c r="E13" s="26"/>
      <c r="F13" s="226"/>
      <c r="G13" s="226"/>
      <c r="H13" s="226"/>
      <c r="I13" s="26"/>
    </row>
    <row r="14" spans="1:13" customFormat="1" ht="15">
      <c r="A14" s="70">
        <v>6</v>
      </c>
      <c r="B14" s="26"/>
      <c r="C14" s="26"/>
      <c r="D14" s="26"/>
      <c r="E14" s="26"/>
      <c r="F14" s="226"/>
      <c r="G14" s="226"/>
      <c r="H14" s="226"/>
      <c r="I14" s="26"/>
    </row>
    <row r="15" spans="1:13" customFormat="1" ht="15">
      <c r="A15" s="70">
        <v>7</v>
      </c>
      <c r="B15" s="26"/>
      <c r="C15" s="26"/>
      <c r="D15" s="26"/>
      <c r="E15" s="26"/>
      <c r="F15" s="226"/>
      <c r="G15" s="226"/>
      <c r="H15" s="226"/>
      <c r="I15" s="26"/>
    </row>
    <row r="16" spans="1:13" customFormat="1" ht="15">
      <c r="A16" s="70">
        <v>8</v>
      </c>
      <c r="B16" s="26"/>
      <c r="C16" s="26"/>
      <c r="D16" s="26"/>
      <c r="E16" s="26"/>
      <c r="F16" s="226"/>
      <c r="G16" s="226"/>
      <c r="H16" s="226"/>
      <c r="I16" s="26"/>
    </row>
    <row r="17" spans="1:9" customFormat="1" ht="15">
      <c r="A17" s="70">
        <v>9</v>
      </c>
      <c r="B17" s="26"/>
      <c r="C17" s="26"/>
      <c r="D17" s="26"/>
      <c r="E17" s="26"/>
      <c r="F17" s="226"/>
      <c r="G17" s="226"/>
      <c r="H17" s="226"/>
      <c r="I17" s="26"/>
    </row>
    <row r="18" spans="1:9" customFormat="1" ht="15">
      <c r="A18" s="70">
        <v>10</v>
      </c>
      <c r="B18" s="26"/>
      <c r="C18" s="26"/>
      <c r="D18" s="26"/>
      <c r="E18" s="26"/>
      <c r="F18" s="226"/>
      <c r="G18" s="226"/>
      <c r="H18" s="226"/>
      <c r="I18" s="26"/>
    </row>
    <row r="19" spans="1:9" customFormat="1" ht="15">
      <c r="A19" s="70">
        <v>11</v>
      </c>
      <c r="B19" s="26"/>
      <c r="C19" s="26"/>
      <c r="D19" s="26"/>
      <c r="E19" s="26"/>
      <c r="F19" s="226"/>
      <c r="G19" s="226"/>
      <c r="H19" s="226"/>
      <c r="I19" s="26"/>
    </row>
    <row r="20" spans="1:9" customFormat="1" ht="15">
      <c r="A20" s="70">
        <v>12</v>
      </c>
      <c r="B20" s="26"/>
      <c r="C20" s="26"/>
      <c r="D20" s="26"/>
      <c r="E20" s="26"/>
      <c r="F20" s="226"/>
      <c r="G20" s="226"/>
      <c r="H20" s="226"/>
      <c r="I20" s="26"/>
    </row>
    <row r="21" spans="1:9" customFormat="1" ht="15">
      <c r="A21" s="70">
        <v>13</v>
      </c>
      <c r="B21" s="26"/>
      <c r="C21" s="26"/>
      <c r="D21" s="26"/>
      <c r="E21" s="26"/>
      <c r="F21" s="226"/>
      <c r="G21" s="226"/>
      <c r="H21" s="226"/>
      <c r="I21" s="26"/>
    </row>
    <row r="22" spans="1:9" customFormat="1" ht="15">
      <c r="A22" s="70">
        <v>14</v>
      </c>
      <c r="B22" s="26"/>
      <c r="C22" s="26"/>
      <c r="D22" s="26"/>
      <c r="E22" s="26"/>
      <c r="F22" s="226"/>
      <c r="G22" s="226"/>
      <c r="H22" s="226"/>
      <c r="I22" s="26"/>
    </row>
    <row r="23" spans="1:9" customFormat="1" ht="15">
      <c r="A23" s="70">
        <v>15</v>
      </c>
      <c r="B23" s="26"/>
      <c r="C23" s="26"/>
      <c r="D23" s="26"/>
      <c r="E23" s="26"/>
      <c r="F23" s="226"/>
      <c r="G23" s="226"/>
      <c r="H23" s="226"/>
      <c r="I23" s="26"/>
    </row>
    <row r="24" spans="1:9" customFormat="1" ht="15">
      <c r="A24" s="70">
        <v>16</v>
      </c>
      <c r="B24" s="26"/>
      <c r="C24" s="26"/>
      <c r="D24" s="26"/>
      <c r="E24" s="26"/>
      <c r="F24" s="226"/>
      <c r="G24" s="226"/>
      <c r="H24" s="226"/>
      <c r="I24" s="26"/>
    </row>
    <row r="25" spans="1:9" customFormat="1" ht="15">
      <c r="A25" s="70">
        <v>17</v>
      </c>
      <c r="B25" s="26"/>
      <c r="C25" s="26"/>
      <c r="D25" s="26"/>
      <c r="E25" s="26"/>
      <c r="F25" s="226"/>
      <c r="G25" s="226"/>
      <c r="H25" s="226"/>
      <c r="I25" s="26"/>
    </row>
    <row r="26" spans="1:9" customFormat="1" ht="15">
      <c r="A26" s="70">
        <v>18</v>
      </c>
      <c r="B26" s="26"/>
      <c r="C26" s="26"/>
      <c r="D26" s="26"/>
      <c r="E26" s="26"/>
      <c r="F26" s="226"/>
      <c r="G26" s="226"/>
      <c r="H26" s="226"/>
      <c r="I26" s="26"/>
    </row>
    <row r="27" spans="1:9" customFormat="1" ht="15">
      <c r="A27" s="70" t="s">
        <v>265</v>
      </c>
      <c r="B27" s="26"/>
      <c r="C27" s="26"/>
      <c r="D27" s="26"/>
      <c r="E27" s="26"/>
      <c r="F27" s="226"/>
      <c r="G27" s="226"/>
      <c r="H27" s="226"/>
      <c r="I27" s="26"/>
    </row>
    <row r="28" spans="1:9">
      <c r="A28" s="231"/>
      <c r="B28" s="231"/>
      <c r="C28" s="231"/>
      <c r="D28" s="231"/>
      <c r="E28" s="231"/>
      <c r="F28" s="231"/>
      <c r="G28" s="231"/>
      <c r="H28" s="231"/>
      <c r="I28" s="231"/>
    </row>
    <row r="29" spans="1:9">
      <c r="A29" s="231"/>
      <c r="B29" s="231"/>
      <c r="C29" s="231"/>
      <c r="D29" s="231"/>
      <c r="E29" s="231"/>
      <c r="F29" s="231"/>
      <c r="G29" s="231"/>
      <c r="H29" s="231"/>
      <c r="I29" s="231"/>
    </row>
    <row r="30" spans="1:9">
      <c r="A30" s="232"/>
      <c r="B30" s="231"/>
      <c r="C30" s="231"/>
      <c r="D30" s="231"/>
      <c r="E30" s="231"/>
      <c r="F30" s="231"/>
      <c r="G30" s="231"/>
      <c r="H30" s="231"/>
      <c r="I30" s="231"/>
    </row>
    <row r="31" spans="1:9" ht="15">
      <c r="A31" s="190"/>
      <c r="B31" s="192" t="s">
        <v>96</v>
      </c>
      <c r="C31" s="190"/>
      <c r="D31" s="190"/>
      <c r="E31" s="193"/>
      <c r="F31" s="190"/>
      <c r="G31" s="190"/>
      <c r="H31" s="190"/>
      <c r="I31" s="190"/>
    </row>
    <row r="32" spans="1:9" ht="15">
      <c r="A32" s="190"/>
      <c r="B32" s="190"/>
      <c r="C32" s="194"/>
      <c r="D32" s="190"/>
      <c r="F32" s="194"/>
      <c r="G32" s="236"/>
    </row>
    <row r="33" spans="2:6" ht="15">
      <c r="B33" s="190"/>
      <c r="C33" s="196" t="s">
        <v>255</v>
      </c>
      <c r="D33" s="190"/>
      <c r="F33" s="197" t="s">
        <v>260</v>
      </c>
    </row>
    <row r="34" spans="2:6" ht="15">
      <c r="B34" s="190"/>
      <c r="C34" s="198" t="s">
        <v>127</v>
      </c>
      <c r="D34" s="190"/>
      <c r="F34" s="190" t="s">
        <v>256</v>
      </c>
    </row>
    <row r="35" spans="2:6" ht="15">
      <c r="B35" s="190"/>
      <c r="C35" s="198"/>
    </row>
  </sheetData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SheetLayoutView="80" workbookViewId="0">
      <selection activeCell="G4" sqref="G4"/>
    </sheetView>
  </sheetViews>
  <sheetFormatPr defaultRowHeight="15"/>
  <cols>
    <col min="1" max="1" width="10" style="190" customWidth="1"/>
    <col min="2" max="2" width="20.28515625" style="190" customWidth="1"/>
    <col min="3" max="3" width="30" style="190" customWidth="1"/>
    <col min="4" max="4" width="29" style="190" customWidth="1"/>
    <col min="5" max="5" width="22.5703125" style="190" customWidth="1"/>
    <col min="6" max="6" width="20" style="190" customWidth="1"/>
    <col min="7" max="7" width="29.28515625" style="190" customWidth="1"/>
    <col min="8" max="8" width="27.140625" style="190" customWidth="1"/>
    <col min="9" max="9" width="26.42578125" style="190" customWidth="1"/>
    <col min="10" max="10" width="0.5703125" style="190" customWidth="1"/>
    <col min="11" max="16384" width="9.140625" style="190"/>
  </cols>
  <sheetData>
    <row r="1" spans="1:10">
      <c r="A1" s="77" t="s">
        <v>380</v>
      </c>
      <c r="B1" s="79"/>
      <c r="C1" s="79"/>
      <c r="D1" s="79"/>
      <c r="E1" s="79"/>
      <c r="F1" s="79"/>
      <c r="G1" s="79"/>
      <c r="H1" s="79"/>
      <c r="I1" s="169" t="s">
        <v>185</v>
      </c>
      <c r="J1" s="170"/>
    </row>
    <row r="2" spans="1:10">
      <c r="A2" s="79" t="s">
        <v>128</v>
      </c>
      <c r="B2" s="79"/>
      <c r="C2" s="79"/>
      <c r="D2" s="79"/>
      <c r="E2" s="79"/>
      <c r="F2" s="79"/>
      <c r="G2" s="79"/>
      <c r="H2" s="79" t="s">
        <v>480</v>
      </c>
      <c r="I2" s="171"/>
      <c r="J2" s="170"/>
    </row>
    <row r="3" spans="1:10">
      <c r="A3" s="79"/>
      <c r="B3" s="79"/>
      <c r="C3" s="79"/>
      <c r="D3" s="79"/>
      <c r="E3" s="79"/>
      <c r="F3" s="79"/>
      <c r="G3" s="79"/>
      <c r="H3" s="79"/>
      <c r="I3" s="105"/>
      <c r="J3" s="170"/>
    </row>
    <row r="4" spans="1:10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 t="s">
        <v>569</v>
      </c>
      <c r="H4" s="79"/>
      <c r="I4" s="79"/>
      <c r="J4" s="107"/>
    </row>
    <row r="5" spans="1:10">
      <c r="A5" s="227" t="str">
        <f>'ფორმა N1'!D4</f>
        <v>საქართველოს ლეიბორისტული პარტია</v>
      </c>
      <c r="B5" s="227"/>
      <c r="C5" s="227"/>
      <c r="D5" s="227"/>
      <c r="E5" s="227"/>
      <c r="F5" s="227"/>
      <c r="G5" s="227"/>
      <c r="H5" s="227"/>
      <c r="I5" s="227"/>
      <c r="J5" s="197"/>
    </row>
    <row r="6" spans="1:10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>
      <c r="A8" s="172" t="s">
        <v>64</v>
      </c>
      <c r="B8" s="393" t="s">
        <v>356</v>
      </c>
      <c r="C8" s="394" t="s">
        <v>413</v>
      </c>
      <c r="D8" s="394" t="s">
        <v>414</v>
      </c>
      <c r="E8" s="394" t="s">
        <v>357</v>
      </c>
      <c r="F8" s="394" t="s">
        <v>376</v>
      </c>
      <c r="G8" s="394" t="s">
        <v>377</v>
      </c>
      <c r="H8" s="394" t="s">
        <v>415</v>
      </c>
      <c r="I8" s="173" t="s">
        <v>378</v>
      </c>
      <c r="J8" s="108"/>
    </row>
    <row r="9" spans="1:10">
      <c r="A9" s="175">
        <v>1</v>
      </c>
      <c r="B9" s="213"/>
      <c r="C9" s="180"/>
      <c r="D9" s="180"/>
      <c r="E9" s="179"/>
      <c r="F9" s="179"/>
      <c r="G9" s="179"/>
      <c r="H9" s="179"/>
      <c r="I9" s="179"/>
      <c r="J9" s="108"/>
    </row>
    <row r="10" spans="1:10">
      <c r="A10" s="175">
        <v>2</v>
      </c>
      <c r="B10" s="213"/>
      <c r="C10" s="180"/>
      <c r="D10" s="180"/>
      <c r="E10" s="179"/>
      <c r="F10" s="179"/>
      <c r="G10" s="179"/>
      <c r="H10" s="179"/>
      <c r="I10" s="179"/>
      <c r="J10" s="108"/>
    </row>
    <row r="11" spans="1:10">
      <c r="A11" s="175">
        <v>3</v>
      </c>
      <c r="B11" s="213"/>
      <c r="C11" s="180"/>
      <c r="D11" s="180"/>
      <c r="E11" s="179"/>
      <c r="F11" s="179"/>
      <c r="G11" s="179"/>
      <c r="H11" s="179"/>
      <c r="I11" s="179"/>
      <c r="J11" s="108"/>
    </row>
    <row r="12" spans="1:10">
      <c r="A12" s="175">
        <v>4</v>
      </c>
      <c r="B12" s="213"/>
      <c r="C12" s="180"/>
      <c r="D12" s="180"/>
      <c r="E12" s="179"/>
      <c r="F12" s="179"/>
      <c r="G12" s="179"/>
      <c r="H12" s="179"/>
      <c r="I12" s="179"/>
      <c r="J12" s="108"/>
    </row>
    <row r="13" spans="1:10">
      <c r="A13" s="175">
        <v>5</v>
      </c>
      <c r="B13" s="213"/>
      <c r="C13" s="180"/>
      <c r="D13" s="180"/>
      <c r="E13" s="179"/>
      <c r="F13" s="179"/>
      <c r="G13" s="179"/>
      <c r="H13" s="179"/>
      <c r="I13" s="179"/>
      <c r="J13" s="108"/>
    </row>
    <row r="14" spans="1:10">
      <c r="A14" s="175">
        <v>6</v>
      </c>
      <c r="B14" s="213"/>
      <c r="C14" s="180"/>
      <c r="D14" s="180"/>
      <c r="E14" s="179"/>
      <c r="F14" s="179"/>
      <c r="G14" s="179"/>
      <c r="H14" s="179"/>
      <c r="I14" s="179"/>
      <c r="J14" s="108"/>
    </row>
    <row r="15" spans="1:10">
      <c r="A15" s="175">
        <v>7</v>
      </c>
      <c r="B15" s="213"/>
      <c r="C15" s="180"/>
      <c r="D15" s="180"/>
      <c r="E15" s="179"/>
      <c r="F15" s="179"/>
      <c r="G15" s="179"/>
      <c r="H15" s="179"/>
      <c r="I15" s="179"/>
      <c r="J15" s="108"/>
    </row>
    <row r="16" spans="1:10">
      <c r="A16" s="175">
        <v>8</v>
      </c>
      <c r="B16" s="213"/>
      <c r="C16" s="180"/>
      <c r="D16" s="180"/>
      <c r="E16" s="179"/>
      <c r="F16" s="179"/>
      <c r="G16" s="179"/>
      <c r="H16" s="179"/>
      <c r="I16" s="179"/>
      <c r="J16" s="108"/>
    </row>
    <row r="17" spans="1:10">
      <c r="A17" s="175">
        <v>9</v>
      </c>
      <c r="B17" s="213"/>
      <c r="C17" s="180"/>
      <c r="D17" s="180"/>
      <c r="E17" s="179"/>
      <c r="F17" s="179"/>
      <c r="G17" s="179"/>
      <c r="H17" s="179"/>
      <c r="I17" s="179"/>
      <c r="J17" s="108"/>
    </row>
    <row r="18" spans="1:10">
      <c r="A18" s="175">
        <v>10</v>
      </c>
      <c r="B18" s="213"/>
      <c r="C18" s="180"/>
      <c r="D18" s="180"/>
      <c r="E18" s="179"/>
      <c r="F18" s="179"/>
      <c r="G18" s="179"/>
      <c r="H18" s="179"/>
      <c r="I18" s="179"/>
      <c r="J18" s="108"/>
    </row>
    <row r="19" spans="1:10">
      <c r="A19" s="175">
        <v>11</v>
      </c>
      <c r="B19" s="213"/>
      <c r="C19" s="180"/>
      <c r="D19" s="180"/>
      <c r="E19" s="179"/>
      <c r="F19" s="179"/>
      <c r="G19" s="179"/>
      <c r="H19" s="179"/>
      <c r="I19" s="179"/>
      <c r="J19" s="108"/>
    </row>
    <row r="20" spans="1:10">
      <c r="A20" s="175">
        <v>12</v>
      </c>
      <c r="B20" s="213"/>
      <c r="C20" s="180"/>
      <c r="D20" s="180"/>
      <c r="E20" s="179"/>
      <c r="F20" s="179"/>
      <c r="G20" s="179"/>
      <c r="H20" s="179"/>
      <c r="I20" s="179"/>
      <c r="J20" s="108"/>
    </row>
    <row r="21" spans="1:10">
      <c r="A21" s="175">
        <v>13</v>
      </c>
      <c r="B21" s="213"/>
      <c r="C21" s="180"/>
      <c r="D21" s="180"/>
      <c r="E21" s="179"/>
      <c r="F21" s="179"/>
      <c r="G21" s="179"/>
      <c r="H21" s="179"/>
      <c r="I21" s="179"/>
      <c r="J21" s="108"/>
    </row>
    <row r="22" spans="1:10">
      <c r="A22" s="175">
        <v>14</v>
      </c>
      <c r="B22" s="213"/>
      <c r="C22" s="180"/>
      <c r="D22" s="180"/>
      <c r="E22" s="179"/>
      <c r="F22" s="179"/>
      <c r="G22" s="179"/>
      <c r="H22" s="179"/>
      <c r="I22" s="179"/>
      <c r="J22" s="108"/>
    </row>
    <row r="23" spans="1:10">
      <c r="A23" s="175">
        <v>15</v>
      </c>
      <c r="B23" s="213"/>
      <c r="C23" s="180"/>
      <c r="D23" s="180"/>
      <c r="E23" s="179"/>
      <c r="F23" s="179"/>
      <c r="G23" s="179"/>
      <c r="H23" s="179"/>
      <c r="I23" s="179"/>
      <c r="J23" s="108"/>
    </row>
    <row r="24" spans="1:10">
      <c r="A24" s="175">
        <v>16</v>
      </c>
      <c r="B24" s="213"/>
      <c r="C24" s="180"/>
      <c r="D24" s="180"/>
      <c r="E24" s="179"/>
      <c r="F24" s="179"/>
      <c r="G24" s="179"/>
      <c r="H24" s="179"/>
      <c r="I24" s="179"/>
      <c r="J24" s="108"/>
    </row>
    <row r="25" spans="1:10">
      <c r="A25" s="175">
        <v>17</v>
      </c>
      <c r="B25" s="213"/>
      <c r="C25" s="180"/>
      <c r="D25" s="180"/>
      <c r="E25" s="179"/>
      <c r="F25" s="179"/>
      <c r="G25" s="179"/>
      <c r="H25" s="179"/>
      <c r="I25" s="179"/>
      <c r="J25" s="108"/>
    </row>
    <row r="26" spans="1:10">
      <c r="A26" s="175">
        <v>18</v>
      </c>
      <c r="B26" s="213"/>
      <c r="C26" s="180"/>
      <c r="D26" s="180"/>
      <c r="E26" s="179"/>
      <c r="F26" s="179"/>
      <c r="G26" s="179"/>
      <c r="H26" s="179"/>
      <c r="I26" s="179"/>
      <c r="J26" s="108"/>
    </row>
    <row r="27" spans="1:10">
      <c r="A27" s="175">
        <v>19</v>
      </c>
      <c r="B27" s="213"/>
      <c r="C27" s="180"/>
      <c r="D27" s="180"/>
      <c r="E27" s="179"/>
      <c r="F27" s="179"/>
      <c r="G27" s="179"/>
      <c r="H27" s="179"/>
      <c r="I27" s="179"/>
      <c r="J27" s="108"/>
    </row>
    <row r="28" spans="1:10">
      <c r="A28" s="175">
        <v>20</v>
      </c>
      <c r="B28" s="213"/>
      <c r="C28" s="180"/>
      <c r="D28" s="180"/>
      <c r="E28" s="179"/>
      <c r="F28" s="179"/>
      <c r="G28" s="179"/>
      <c r="H28" s="179"/>
      <c r="I28" s="179"/>
      <c r="J28" s="108"/>
    </row>
    <row r="29" spans="1:10">
      <c r="A29" s="175">
        <v>21</v>
      </c>
      <c r="B29" s="213"/>
      <c r="C29" s="183"/>
      <c r="D29" s="183"/>
      <c r="E29" s="182"/>
      <c r="F29" s="182"/>
      <c r="G29" s="182"/>
      <c r="H29" s="277"/>
      <c r="I29" s="179"/>
      <c r="J29" s="108"/>
    </row>
    <row r="30" spans="1:10">
      <c r="A30" s="175">
        <v>22</v>
      </c>
      <c r="B30" s="213"/>
      <c r="C30" s="183"/>
      <c r="D30" s="183"/>
      <c r="E30" s="182"/>
      <c r="F30" s="182"/>
      <c r="G30" s="182"/>
      <c r="H30" s="277"/>
      <c r="I30" s="179"/>
      <c r="J30" s="108"/>
    </row>
    <row r="31" spans="1:10">
      <c r="A31" s="175">
        <v>23</v>
      </c>
      <c r="B31" s="213"/>
      <c r="C31" s="183"/>
      <c r="D31" s="183"/>
      <c r="E31" s="182"/>
      <c r="F31" s="182"/>
      <c r="G31" s="182"/>
      <c r="H31" s="277"/>
      <c r="I31" s="179"/>
      <c r="J31" s="108"/>
    </row>
    <row r="32" spans="1:10">
      <c r="A32" s="175">
        <v>24</v>
      </c>
      <c r="B32" s="213"/>
      <c r="C32" s="183"/>
      <c r="D32" s="183"/>
      <c r="E32" s="182"/>
      <c r="F32" s="182"/>
      <c r="G32" s="182"/>
      <c r="H32" s="277"/>
      <c r="I32" s="179"/>
      <c r="J32" s="108"/>
    </row>
    <row r="33" spans="1:12">
      <c r="A33" s="175">
        <v>25</v>
      </c>
      <c r="B33" s="213"/>
      <c r="C33" s="183"/>
      <c r="D33" s="183"/>
      <c r="E33" s="182"/>
      <c r="F33" s="182"/>
      <c r="G33" s="182"/>
      <c r="H33" s="277"/>
      <c r="I33" s="179"/>
      <c r="J33" s="108"/>
    </row>
    <row r="34" spans="1:12">
      <c r="A34" s="175">
        <v>26</v>
      </c>
      <c r="B34" s="213"/>
      <c r="C34" s="183"/>
      <c r="D34" s="183"/>
      <c r="E34" s="182"/>
      <c r="F34" s="182"/>
      <c r="G34" s="182"/>
      <c r="H34" s="277"/>
      <c r="I34" s="179"/>
      <c r="J34" s="108"/>
    </row>
    <row r="35" spans="1:12">
      <c r="A35" s="175">
        <v>27</v>
      </c>
      <c r="B35" s="213"/>
      <c r="C35" s="183"/>
      <c r="D35" s="183"/>
      <c r="E35" s="182"/>
      <c r="F35" s="182"/>
      <c r="G35" s="182"/>
      <c r="H35" s="277"/>
      <c r="I35" s="179"/>
      <c r="J35" s="108"/>
    </row>
    <row r="36" spans="1:12">
      <c r="A36" s="175">
        <v>28</v>
      </c>
      <c r="B36" s="213"/>
      <c r="C36" s="183"/>
      <c r="D36" s="183"/>
      <c r="E36" s="182"/>
      <c r="F36" s="182"/>
      <c r="G36" s="182"/>
      <c r="H36" s="277"/>
      <c r="I36" s="179"/>
      <c r="J36" s="108"/>
    </row>
    <row r="37" spans="1:12">
      <c r="A37" s="175">
        <v>29</v>
      </c>
      <c r="B37" s="213"/>
      <c r="C37" s="183"/>
      <c r="D37" s="183"/>
      <c r="E37" s="182"/>
      <c r="F37" s="182"/>
      <c r="G37" s="182"/>
      <c r="H37" s="277"/>
      <c r="I37" s="179"/>
      <c r="J37" s="108"/>
    </row>
    <row r="38" spans="1:12">
      <c r="A38" s="175" t="s">
        <v>265</v>
      </c>
      <c r="B38" s="213"/>
      <c r="C38" s="183"/>
      <c r="D38" s="183"/>
      <c r="E38" s="182"/>
      <c r="F38" s="182"/>
      <c r="G38" s="278"/>
      <c r="H38" s="287" t="s">
        <v>406</v>
      </c>
      <c r="I38" s="400">
        <f>SUM(I9:I37)</f>
        <v>0</v>
      </c>
      <c r="J38" s="108"/>
    </row>
    <row r="40" spans="1:12">
      <c r="A40" s="190" t="s">
        <v>430</v>
      </c>
    </row>
    <row r="42" spans="1:12">
      <c r="B42" s="192" t="s">
        <v>96</v>
      </c>
      <c r="F42" s="193"/>
    </row>
    <row r="43" spans="1:12">
      <c r="F43" s="191"/>
      <c r="I43" s="191"/>
      <c r="J43" s="191"/>
      <c r="K43" s="191"/>
      <c r="L43" s="191"/>
    </row>
    <row r="44" spans="1:12">
      <c r="C44" s="194"/>
      <c r="F44" s="194"/>
      <c r="G44" s="194"/>
      <c r="H44" s="197"/>
      <c r="I44" s="195"/>
      <c r="J44" s="191"/>
      <c r="K44" s="191"/>
      <c r="L44" s="191"/>
    </row>
    <row r="45" spans="1:12">
      <c r="A45" s="191"/>
      <c r="C45" s="196" t="s">
        <v>255</v>
      </c>
      <c r="F45" s="197" t="s">
        <v>260</v>
      </c>
      <c r="G45" s="196"/>
      <c r="H45" s="196"/>
      <c r="I45" s="195"/>
      <c r="J45" s="191"/>
      <c r="K45" s="191"/>
      <c r="L45" s="191"/>
    </row>
    <row r="46" spans="1:12">
      <c r="A46" s="191"/>
      <c r="C46" s="198" t="s">
        <v>127</v>
      </c>
      <c r="F46" s="190" t="s">
        <v>256</v>
      </c>
      <c r="I46" s="191"/>
      <c r="J46" s="191"/>
      <c r="K46" s="191"/>
      <c r="L46" s="191"/>
    </row>
    <row r="47" spans="1:12" s="191" customFormat="1">
      <c r="B47" s="190"/>
      <c r="C47" s="198"/>
      <c r="G47" s="198"/>
      <c r="H47" s="198"/>
    </row>
    <row r="48" spans="1:12" s="191" customFormat="1" ht="12.75"/>
    <row r="49" s="191" customFormat="1" ht="12.75"/>
    <row r="50" s="191" customFormat="1" ht="12.75"/>
    <row r="51" s="191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view="pageBreakPreview" zoomScale="80" zoomScaleSheetLayoutView="80" workbookViewId="0">
      <selection activeCell="Q20" sqref="Q20"/>
    </sheetView>
  </sheetViews>
  <sheetFormatPr defaultRowHeight="12.75"/>
  <cols>
    <col min="1" max="1" width="2.7109375" style="203" customWidth="1"/>
    <col min="2" max="2" width="9" style="203" customWidth="1"/>
    <col min="3" max="3" width="23.42578125" style="203" customWidth="1"/>
    <col min="4" max="4" width="13.28515625" style="203" customWidth="1"/>
    <col min="5" max="5" width="9.5703125" style="203" customWidth="1"/>
    <col min="6" max="6" width="11.5703125" style="203" customWidth="1"/>
    <col min="7" max="7" width="12.28515625" style="203" customWidth="1"/>
    <col min="8" max="8" width="15.28515625" style="203" customWidth="1"/>
    <col min="9" max="9" width="17.5703125" style="203" customWidth="1"/>
    <col min="10" max="11" width="12.42578125" style="203" customWidth="1"/>
    <col min="12" max="12" width="23.5703125" style="203" customWidth="1"/>
    <col min="13" max="13" width="18.5703125" style="203" customWidth="1"/>
    <col min="14" max="14" width="0.85546875" style="203" customWidth="1"/>
    <col min="15" max="16384" width="9.140625" style="203"/>
  </cols>
  <sheetData>
    <row r="1" spans="1:14" ht="13.5">
      <c r="A1" s="199" t="s">
        <v>431</v>
      </c>
      <c r="B1" s="200"/>
      <c r="C1" s="200"/>
      <c r="D1" s="200"/>
      <c r="E1" s="200"/>
      <c r="F1" s="200"/>
      <c r="G1" s="200"/>
      <c r="H1" s="200"/>
      <c r="I1" s="204"/>
      <c r="J1" s="266"/>
      <c r="K1" s="266"/>
      <c r="L1" s="266"/>
      <c r="M1" s="266" t="s">
        <v>395</v>
      </c>
      <c r="N1" s="204"/>
    </row>
    <row r="2" spans="1:14">
      <c r="A2" s="204" t="s">
        <v>304</v>
      </c>
      <c r="B2" s="200"/>
      <c r="C2" s="200"/>
      <c r="D2" s="201"/>
      <c r="E2" s="201"/>
      <c r="F2" s="201"/>
      <c r="G2" s="201"/>
      <c r="H2" s="201"/>
      <c r="I2" s="200"/>
      <c r="J2" s="200"/>
      <c r="K2" s="200"/>
      <c r="L2" s="200" t="s">
        <v>480</v>
      </c>
      <c r="M2" s="202"/>
      <c r="N2" s="204"/>
    </row>
    <row r="3" spans="1:14">
      <c r="A3" s="204"/>
      <c r="B3" s="200"/>
      <c r="C3" s="200"/>
      <c r="D3" s="201"/>
      <c r="E3" s="201"/>
      <c r="F3" s="201"/>
      <c r="G3" s="201"/>
      <c r="H3" s="201"/>
      <c r="I3" s="200"/>
      <c r="J3" s="200"/>
      <c r="K3" s="200"/>
      <c r="L3" s="200"/>
      <c r="M3" s="200"/>
      <c r="N3" s="204"/>
    </row>
    <row r="4" spans="1:14" ht="15">
      <c r="A4" s="117" t="s">
        <v>261</v>
      </c>
      <c r="B4" s="200"/>
      <c r="C4" s="200"/>
      <c r="D4" s="205"/>
      <c r="E4" s="267"/>
      <c r="F4" s="205"/>
      <c r="G4" s="201"/>
      <c r="H4" s="201"/>
      <c r="I4" s="201"/>
      <c r="J4" s="201"/>
      <c r="K4" s="201"/>
      <c r="L4" s="200"/>
      <c r="M4" s="201"/>
      <c r="N4" s="204"/>
    </row>
    <row r="5" spans="1:14">
      <c r="A5" s="206" t="str">
        <f>'ფორმა N1'!D4</f>
        <v>საქართველოს ლეიბორისტული პარტია</v>
      </c>
      <c r="B5" s="206"/>
      <c r="C5" s="206"/>
      <c r="D5" s="206"/>
      <c r="E5" s="207"/>
      <c r="F5" s="207"/>
      <c r="G5" s="207"/>
      <c r="H5" s="207"/>
      <c r="I5" s="207"/>
      <c r="J5" s="207"/>
      <c r="K5" s="207"/>
      <c r="L5" s="207"/>
      <c r="M5" s="207"/>
      <c r="N5" s="204"/>
    </row>
    <row r="6" spans="1:14" ht="13.5" thickBot="1">
      <c r="A6" s="268"/>
      <c r="B6" s="268"/>
      <c r="C6" s="268"/>
      <c r="D6" s="268"/>
      <c r="E6" s="268"/>
      <c r="F6" s="268"/>
      <c r="G6" s="268"/>
      <c r="H6" s="268"/>
      <c r="I6" s="268"/>
      <c r="J6" s="268"/>
      <c r="K6" s="268"/>
      <c r="L6" s="268"/>
      <c r="M6" s="268"/>
      <c r="N6" s="204"/>
    </row>
    <row r="7" spans="1:14" ht="51">
      <c r="A7" s="269" t="s">
        <v>64</v>
      </c>
      <c r="B7" s="270" t="s">
        <v>396</v>
      </c>
      <c r="C7" s="270" t="s">
        <v>397</v>
      </c>
      <c r="D7" s="271" t="s">
        <v>398</v>
      </c>
      <c r="E7" s="271" t="s">
        <v>262</v>
      </c>
      <c r="F7" s="271" t="s">
        <v>399</v>
      </c>
      <c r="G7" s="271" t="s">
        <v>400</v>
      </c>
      <c r="H7" s="270" t="s">
        <v>401</v>
      </c>
      <c r="I7" s="272" t="s">
        <v>402</v>
      </c>
      <c r="J7" s="272" t="s">
        <v>403</v>
      </c>
      <c r="K7" s="273" t="s">
        <v>404</v>
      </c>
      <c r="L7" s="273" t="s">
        <v>405</v>
      </c>
      <c r="M7" s="271" t="s">
        <v>395</v>
      </c>
      <c r="N7" s="204"/>
    </row>
    <row r="8" spans="1:14">
      <c r="A8" s="209">
        <v>1</v>
      </c>
      <c r="B8" s="210">
        <v>2</v>
      </c>
      <c r="C8" s="210">
        <v>3</v>
      </c>
      <c r="D8" s="211">
        <v>4</v>
      </c>
      <c r="E8" s="211">
        <v>5</v>
      </c>
      <c r="F8" s="211">
        <v>6</v>
      </c>
      <c r="G8" s="211">
        <v>7</v>
      </c>
      <c r="H8" s="211">
        <v>8</v>
      </c>
      <c r="I8" s="211">
        <v>9</v>
      </c>
      <c r="J8" s="211">
        <v>10</v>
      </c>
      <c r="K8" s="211">
        <v>11</v>
      </c>
      <c r="L8" s="211">
        <v>12</v>
      </c>
      <c r="M8" s="211">
        <v>13</v>
      </c>
      <c r="N8" s="204"/>
    </row>
    <row r="9" spans="1:14" ht="15">
      <c r="A9" s="212">
        <v>1</v>
      </c>
      <c r="B9" s="213"/>
      <c r="C9" s="274"/>
      <c r="D9" s="212"/>
      <c r="E9" s="212"/>
      <c r="F9" s="212"/>
      <c r="G9" s="212"/>
      <c r="H9" s="212"/>
      <c r="I9" s="212"/>
      <c r="J9" s="212"/>
      <c r="K9" s="212"/>
      <c r="L9" s="212"/>
      <c r="M9" s="275" t="str">
        <f t="shared" ref="M9:M33" si="0">IF(ISBLANK(B9),"",$M$2)</f>
        <v/>
      </c>
      <c r="N9" s="204"/>
    </row>
    <row r="10" spans="1:14" ht="15">
      <c r="A10" s="212">
        <v>2</v>
      </c>
      <c r="B10" s="213"/>
      <c r="C10" s="274"/>
      <c r="D10" s="212"/>
      <c r="E10" s="212"/>
      <c r="F10" s="212"/>
      <c r="G10" s="212"/>
      <c r="H10" s="212"/>
      <c r="I10" s="212"/>
      <c r="J10" s="212"/>
      <c r="K10" s="212"/>
      <c r="L10" s="212"/>
      <c r="M10" s="275" t="str">
        <f t="shared" si="0"/>
        <v/>
      </c>
      <c r="N10" s="204"/>
    </row>
    <row r="11" spans="1:14" ht="15">
      <c r="A11" s="212">
        <v>3</v>
      </c>
      <c r="B11" s="213"/>
      <c r="C11" s="274"/>
      <c r="D11" s="212"/>
      <c r="E11" s="212"/>
      <c r="F11" s="212"/>
      <c r="G11" s="212"/>
      <c r="H11" s="212"/>
      <c r="I11" s="212"/>
      <c r="J11" s="212"/>
      <c r="K11" s="212"/>
      <c r="L11" s="212"/>
      <c r="M11" s="275" t="str">
        <f t="shared" si="0"/>
        <v/>
      </c>
      <c r="N11" s="204"/>
    </row>
    <row r="12" spans="1:14" ht="15">
      <c r="A12" s="212">
        <v>4</v>
      </c>
      <c r="B12" s="213"/>
      <c r="C12" s="274"/>
      <c r="D12" s="212"/>
      <c r="E12" s="212"/>
      <c r="F12" s="212"/>
      <c r="G12" s="212"/>
      <c r="H12" s="212"/>
      <c r="I12" s="212"/>
      <c r="J12" s="212"/>
      <c r="K12" s="212"/>
      <c r="L12" s="212"/>
      <c r="M12" s="275" t="str">
        <f t="shared" si="0"/>
        <v/>
      </c>
      <c r="N12" s="204"/>
    </row>
    <row r="13" spans="1:14" ht="15">
      <c r="A13" s="212">
        <v>5</v>
      </c>
      <c r="B13" s="213"/>
      <c r="C13" s="274"/>
      <c r="D13" s="212"/>
      <c r="E13" s="212"/>
      <c r="F13" s="212"/>
      <c r="G13" s="212"/>
      <c r="H13" s="212"/>
      <c r="I13" s="212"/>
      <c r="J13" s="212"/>
      <c r="K13" s="212"/>
      <c r="L13" s="212"/>
      <c r="M13" s="275" t="str">
        <f t="shared" si="0"/>
        <v/>
      </c>
      <c r="N13" s="204"/>
    </row>
    <row r="14" spans="1:14" ht="15">
      <c r="A14" s="212">
        <v>6</v>
      </c>
      <c r="B14" s="213"/>
      <c r="C14" s="274"/>
      <c r="D14" s="212"/>
      <c r="E14" s="212"/>
      <c r="F14" s="212"/>
      <c r="G14" s="212"/>
      <c r="H14" s="212"/>
      <c r="I14" s="212"/>
      <c r="J14" s="212"/>
      <c r="K14" s="212"/>
      <c r="L14" s="212"/>
      <c r="M14" s="275" t="str">
        <f t="shared" si="0"/>
        <v/>
      </c>
      <c r="N14" s="204"/>
    </row>
    <row r="15" spans="1:14" ht="15">
      <c r="A15" s="212">
        <v>7</v>
      </c>
      <c r="B15" s="213"/>
      <c r="C15" s="274"/>
      <c r="D15" s="212"/>
      <c r="E15" s="212"/>
      <c r="F15" s="212"/>
      <c r="G15" s="212"/>
      <c r="H15" s="212"/>
      <c r="I15" s="212"/>
      <c r="J15" s="212"/>
      <c r="K15" s="212"/>
      <c r="L15" s="212"/>
      <c r="M15" s="275" t="str">
        <f t="shared" si="0"/>
        <v/>
      </c>
      <c r="N15" s="204"/>
    </row>
    <row r="16" spans="1:14" ht="15">
      <c r="A16" s="212">
        <v>8</v>
      </c>
      <c r="B16" s="213"/>
      <c r="C16" s="274"/>
      <c r="D16" s="212"/>
      <c r="E16" s="212"/>
      <c r="F16" s="212"/>
      <c r="G16" s="212"/>
      <c r="H16" s="212"/>
      <c r="I16" s="212"/>
      <c r="J16" s="212"/>
      <c r="K16" s="212"/>
      <c r="L16" s="212"/>
      <c r="M16" s="275" t="str">
        <f t="shared" si="0"/>
        <v/>
      </c>
      <c r="N16" s="204"/>
    </row>
    <row r="17" spans="1:14" ht="15">
      <c r="A17" s="212">
        <v>9</v>
      </c>
      <c r="B17" s="213"/>
      <c r="C17" s="274"/>
      <c r="D17" s="212"/>
      <c r="E17" s="212"/>
      <c r="F17" s="212"/>
      <c r="G17" s="212"/>
      <c r="H17" s="212"/>
      <c r="I17" s="212"/>
      <c r="J17" s="212"/>
      <c r="K17" s="212"/>
      <c r="L17" s="212"/>
      <c r="M17" s="275" t="str">
        <f t="shared" si="0"/>
        <v/>
      </c>
      <c r="N17" s="204"/>
    </row>
    <row r="18" spans="1:14" ht="15">
      <c r="A18" s="212">
        <v>10</v>
      </c>
      <c r="B18" s="213"/>
      <c r="C18" s="274"/>
      <c r="D18" s="212"/>
      <c r="E18" s="212"/>
      <c r="F18" s="212"/>
      <c r="G18" s="212"/>
      <c r="H18" s="212"/>
      <c r="I18" s="212"/>
      <c r="J18" s="212"/>
      <c r="K18" s="212"/>
      <c r="L18" s="212"/>
      <c r="M18" s="275" t="str">
        <f t="shared" si="0"/>
        <v/>
      </c>
      <c r="N18" s="204"/>
    </row>
    <row r="19" spans="1:14" ht="15">
      <c r="A19" s="212">
        <v>11</v>
      </c>
      <c r="B19" s="213"/>
      <c r="C19" s="274"/>
      <c r="D19" s="212"/>
      <c r="E19" s="212"/>
      <c r="F19" s="212"/>
      <c r="G19" s="212"/>
      <c r="H19" s="212"/>
      <c r="I19" s="212"/>
      <c r="J19" s="212"/>
      <c r="K19" s="212"/>
      <c r="L19" s="212"/>
      <c r="M19" s="275" t="str">
        <f t="shared" si="0"/>
        <v/>
      </c>
      <c r="N19" s="204"/>
    </row>
    <row r="20" spans="1:14" ht="15">
      <c r="A20" s="212">
        <v>12</v>
      </c>
      <c r="B20" s="213"/>
      <c r="C20" s="274"/>
      <c r="D20" s="212"/>
      <c r="E20" s="212"/>
      <c r="F20" s="212"/>
      <c r="G20" s="212"/>
      <c r="H20" s="212"/>
      <c r="I20" s="212"/>
      <c r="J20" s="212"/>
      <c r="K20" s="212"/>
      <c r="L20" s="212"/>
      <c r="M20" s="275" t="str">
        <f t="shared" si="0"/>
        <v/>
      </c>
      <c r="N20" s="204"/>
    </row>
    <row r="21" spans="1:14" ht="15">
      <c r="A21" s="212">
        <v>13</v>
      </c>
      <c r="B21" s="213"/>
      <c r="C21" s="274"/>
      <c r="D21" s="212"/>
      <c r="E21" s="212"/>
      <c r="F21" s="212"/>
      <c r="G21" s="212"/>
      <c r="H21" s="212"/>
      <c r="I21" s="212"/>
      <c r="J21" s="212"/>
      <c r="K21" s="212"/>
      <c r="L21" s="212"/>
      <c r="M21" s="275" t="str">
        <f t="shared" si="0"/>
        <v/>
      </c>
      <c r="N21" s="204"/>
    </row>
    <row r="22" spans="1:14" ht="15">
      <c r="A22" s="212">
        <v>14</v>
      </c>
      <c r="B22" s="213"/>
      <c r="C22" s="274"/>
      <c r="D22" s="212"/>
      <c r="E22" s="212"/>
      <c r="F22" s="212"/>
      <c r="G22" s="212"/>
      <c r="H22" s="212"/>
      <c r="I22" s="212"/>
      <c r="J22" s="212"/>
      <c r="K22" s="212"/>
      <c r="L22" s="212"/>
      <c r="M22" s="275" t="str">
        <f t="shared" si="0"/>
        <v/>
      </c>
      <c r="N22" s="204"/>
    </row>
    <row r="23" spans="1:14" ht="15">
      <c r="A23" s="212">
        <v>15</v>
      </c>
      <c r="B23" s="213"/>
      <c r="C23" s="274"/>
      <c r="D23" s="212"/>
      <c r="E23" s="212"/>
      <c r="F23" s="212"/>
      <c r="G23" s="212"/>
      <c r="H23" s="212"/>
      <c r="I23" s="212"/>
      <c r="J23" s="212"/>
      <c r="K23" s="212"/>
      <c r="L23" s="212"/>
      <c r="M23" s="275" t="str">
        <f t="shared" si="0"/>
        <v/>
      </c>
      <c r="N23" s="204"/>
    </row>
    <row r="24" spans="1:14" ht="15">
      <c r="A24" s="212">
        <v>16</v>
      </c>
      <c r="B24" s="213"/>
      <c r="C24" s="274"/>
      <c r="D24" s="212"/>
      <c r="E24" s="212"/>
      <c r="F24" s="212"/>
      <c r="G24" s="212"/>
      <c r="H24" s="212"/>
      <c r="I24" s="212"/>
      <c r="J24" s="212"/>
      <c r="K24" s="212"/>
      <c r="L24" s="212"/>
      <c r="M24" s="275" t="str">
        <f t="shared" si="0"/>
        <v/>
      </c>
      <c r="N24" s="204"/>
    </row>
    <row r="25" spans="1:14" ht="15">
      <c r="A25" s="212">
        <v>17</v>
      </c>
      <c r="B25" s="213"/>
      <c r="C25" s="274"/>
      <c r="D25" s="212"/>
      <c r="E25" s="212"/>
      <c r="F25" s="212"/>
      <c r="G25" s="212"/>
      <c r="H25" s="212"/>
      <c r="I25" s="212"/>
      <c r="J25" s="212"/>
      <c r="K25" s="212"/>
      <c r="L25" s="212"/>
      <c r="M25" s="275" t="str">
        <f t="shared" si="0"/>
        <v/>
      </c>
      <c r="N25" s="204"/>
    </row>
    <row r="26" spans="1:14" ht="15">
      <c r="A26" s="212">
        <v>18</v>
      </c>
      <c r="B26" s="213"/>
      <c r="C26" s="274"/>
      <c r="D26" s="212"/>
      <c r="E26" s="212"/>
      <c r="F26" s="212"/>
      <c r="G26" s="212"/>
      <c r="H26" s="212"/>
      <c r="I26" s="212"/>
      <c r="J26" s="212"/>
      <c r="K26" s="212"/>
      <c r="L26" s="212"/>
      <c r="M26" s="275" t="str">
        <f t="shared" si="0"/>
        <v/>
      </c>
      <c r="N26" s="204"/>
    </row>
    <row r="27" spans="1:14" ht="15">
      <c r="A27" s="212">
        <v>19</v>
      </c>
      <c r="B27" s="213"/>
      <c r="C27" s="274"/>
      <c r="D27" s="212"/>
      <c r="E27" s="212"/>
      <c r="F27" s="212"/>
      <c r="G27" s="212"/>
      <c r="H27" s="212"/>
      <c r="I27" s="212"/>
      <c r="J27" s="212"/>
      <c r="K27" s="212"/>
      <c r="L27" s="212"/>
      <c r="M27" s="275" t="str">
        <f t="shared" si="0"/>
        <v/>
      </c>
      <c r="N27" s="204"/>
    </row>
    <row r="28" spans="1:14" ht="15">
      <c r="A28" s="212">
        <v>20</v>
      </c>
      <c r="B28" s="213"/>
      <c r="C28" s="274"/>
      <c r="D28" s="212"/>
      <c r="E28" s="212"/>
      <c r="F28" s="212"/>
      <c r="G28" s="212"/>
      <c r="H28" s="212"/>
      <c r="I28" s="212"/>
      <c r="J28" s="212"/>
      <c r="K28" s="212"/>
      <c r="L28" s="212"/>
      <c r="M28" s="275" t="str">
        <f t="shared" si="0"/>
        <v/>
      </c>
      <c r="N28" s="204"/>
    </row>
    <row r="29" spans="1:14" ht="15">
      <c r="A29" s="212">
        <v>21</v>
      </c>
      <c r="B29" s="213"/>
      <c r="C29" s="274"/>
      <c r="D29" s="212"/>
      <c r="E29" s="212"/>
      <c r="F29" s="212"/>
      <c r="G29" s="212"/>
      <c r="H29" s="212"/>
      <c r="I29" s="212"/>
      <c r="J29" s="212"/>
      <c r="K29" s="212"/>
      <c r="L29" s="212"/>
      <c r="M29" s="275" t="str">
        <f t="shared" si="0"/>
        <v/>
      </c>
      <c r="N29" s="204"/>
    </row>
    <row r="30" spans="1:14" ht="15">
      <c r="A30" s="212">
        <v>22</v>
      </c>
      <c r="B30" s="213"/>
      <c r="C30" s="274"/>
      <c r="D30" s="212"/>
      <c r="E30" s="212"/>
      <c r="F30" s="212"/>
      <c r="G30" s="212"/>
      <c r="H30" s="212"/>
      <c r="I30" s="212"/>
      <c r="J30" s="212"/>
      <c r="K30" s="212"/>
      <c r="L30" s="212"/>
      <c r="M30" s="275" t="str">
        <f t="shared" si="0"/>
        <v/>
      </c>
      <c r="N30" s="204"/>
    </row>
    <row r="31" spans="1:14" ht="15">
      <c r="A31" s="212">
        <v>23</v>
      </c>
      <c r="B31" s="213"/>
      <c r="C31" s="274"/>
      <c r="D31" s="212"/>
      <c r="E31" s="212"/>
      <c r="F31" s="212"/>
      <c r="G31" s="212"/>
      <c r="H31" s="212"/>
      <c r="I31" s="212"/>
      <c r="J31" s="212"/>
      <c r="K31" s="212"/>
      <c r="L31" s="212"/>
      <c r="M31" s="275" t="str">
        <f t="shared" si="0"/>
        <v/>
      </c>
      <c r="N31" s="204"/>
    </row>
    <row r="32" spans="1:14" ht="15">
      <c r="A32" s="212">
        <v>24</v>
      </c>
      <c r="B32" s="213"/>
      <c r="C32" s="274"/>
      <c r="D32" s="212"/>
      <c r="E32" s="212"/>
      <c r="F32" s="212"/>
      <c r="G32" s="212"/>
      <c r="H32" s="212"/>
      <c r="I32" s="212"/>
      <c r="J32" s="212"/>
      <c r="K32" s="212"/>
      <c r="L32" s="212"/>
      <c r="M32" s="275" t="str">
        <f t="shared" si="0"/>
        <v/>
      </c>
      <c r="N32" s="204"/>
    </row>
    <row r="33" spans="1:14" ht="15">
      <c r="A33" s="276" t="s">
        <v>265</v>
      </c>
      <c r="B33" s="213"/>
      <c r="C33" s="274"/>
      <c r="D33" s="212"/>
      <c r="E33" s="212"/>
      <c r="F33" s="212"/>
      <c r="G33" s="212"/>
      <c r="H33" s="212"/>
      <c r="I33" s="212"/>
      <c r="J33" s="212"/>
      <c r="K33" s="212"/>
      <c r="L33" s="212"/>
      <c r="M33" s="275" t="str">
        <f t="shared" si="0"/>
        <v/>
      </c>
      <c r="N33" s="204"/>
    </row>
    <row r="34" spans="1:14" s="219" customFormat="1"/>
    <row r="37" spans="1:14" s="21" customFormat="1" ht="15">
      <c r="B37" s="214" t="s">
        <v>96</v>
      </c>
    </row>
    <row r="38" spans="1:14" s="21" customFormat="1" ht="15">
      <c r="B38" s="214"/>
    </row>
    <row r="39" spans="1:14" s="21" customFormat="1" ht="15">
      <c r="C39" s="216"/>
      <c r="D39" s="215"/>
      <c r="E39" s="215"/>
      <c r="H39" s="216"/>
      <c r="I39" s="216"/>
      <c r="J39" s="215"/>
      <c r="K39" s="215"/>
      <c r="L39" s="215"/>
    </row>
    <row r="40" spans="1:14" s="21" customFormat="1" ht="15">
      <c r="C40" s="217" t="s">
        <v>255</v>
      </c>
      <c r="D40" s="215"/>
      <c r="E40" s="215"/>
      <c r="H40" s="214" t="s">
        <v>306</v>
      </c>
      <c r="M40" s="215"/>
    </row>
    <row r="41" spans="1:14" s="21" customFormat="1" ht="15">
      <c r="C41" s="217" t="s">
        <v>127</v>
      </c>
      <c r="D41" s="215"/>
      <c r="E41" s="215"/>
      <c r="H41" s="218" t="s">
        <v>256</v>
      </c>
      <c r="M41" s="215"/>
    </row>
    <row r="42" spans="1:14" ht="15">
      <c r="C42" s="217"/>
      <c r="F42" s="218"/>
      <c r="J42" s="220"/>
      <c r="K42" s="220"/>
      <c r="L42" s="220"/>
      <c r="M42" s="220"/>
    </row>
    <row r="43" spans="1:14" ht="15">
      <c r="C43" s="217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206</v>
      </c>
      <c r="C1" t="s">
        <v>186</v>
      </c>
      <c r="E1" t="s">
        <v>213</v>
      </c>
      <c r="G1" t="s">
        <v>223</v>
      </c>
    </row>
    <row r="2" spans="1:7" ht="15">
      <c r="A2" s="63">
        <v>40907</v>
      </c>
      <c r="C2" t="s">
        <v>187</v>
      </c>
      <c r="E2" t="s">
        <v>218</v>
      </c>
      <c r="G2" s="65" t="s">
        <v>224</v>
      </c>
    </row>
    <row r="3" spans="1:7" ht="15">
      <c r="A3" s="63">
        <v>40908</v>
      </c>
      <c r="C3" t="s">
        <v>188</v>
      </c>
      <c r="E3" t="s">
        <v>219</v>
      </c>
      <c r="G3" s="65" t="s">
        <v>225</v>
      </c>
    </row>
    <row r="4" spans="1:7" ht="15">
      <c r="A4" s="63">
        <v>40909</v>
      </c>
      <c r="C4" t="s">
        <v>189</v>
      </c>
      <c r="E4" t="s">
        <v>220</v>
      </c>
      <c r="G4" s="65" t="s">
        <v>226</v>
      </c>
    </row>
    <row r="5" spans="1:7">
      <c r="A5" s="63">
        <v>40910</v>
      </c>
      <c r="C5" t="s">
        <v>190</v>
      </c>
      <c r="E5" t="s">
        <v>221</v>
      </c>
    </row>
    <row r="6" spans="1:7">
      <c r="A6" s="63">
        <v>40911</v>
      </c>
      <c r="C6" t="s">
        <v>191</v>
      </c>
    </row>
    <row r="7" spans="1:7">
      <c r="A7" s="63">
        <v>40912</v>
      </c>
      <c r="C7" t="s">
        <v>192</v>
      </c>
    </row>
    <row r="8" spans="1:7">
      <c r="A8" s="63">
        <v>40913</v>
      </c>
      <c r="C8" t="s">
        <v>193</v>
      </c>
    </row>
    <row r="9" spans="1:7">
      <c r="A9" s="63">
        <v>40914</v>
      </c>
      <c r="C9" t="s">
        <v>194</v>
      </c>
    </row>
    <row r="10" spans="1:7">
      <c r="A10" s="63">
        <v>40915</v>
      </c>
      <c r="C10" t="s">
        <v>195</v>
      </c>
    </row>
    <row r="11" spans="1:7">
      <c r="A11" s="63">
        <v>40916</v>
      </c>
      <c r="C11" t="s">
        <v>196</v>
      </c>
    </row>
    <row r="12" spans="1:7">
      <c r="A12" s="63">
        <v>40917</v>
      </c>
      <c r="C12" t="s">
        <v>197</v>
      </c>
    </row>
    <row r="13" spans="1:7">
      <c r="A13" s="63">
        <v>40918</v>
      </c>
      <c r="C13" t="s">
        <v>198</v>
      </c>
    </row>
    <row r="14" spans="1:7">
      <c r="A14" s="63">
        <v>40919</v>
      </c>
      <c r="C14" t="s">
        <v>199</v>
      </c>
    </row>
    <row r="15" spans="1:7">
      <c r="A15" s="63">
        <v>40920</v>
      </c>
      <c r="C15" t="s">
        <v>200</v>
      </c>
    </row>
    <row r="16" spans="1:7">
      <c r="A16" s="63">
        <v>40921</v>
      </c>
      <c r="C16" t="s">
        <v>201</v>
      </c>
    </row>
    <row r="17" spans="1:3">
      <c r="A17" s="63">
        <v>40922</v>
      </c>
      <c r="C17" t="s">
        <v>202</v>
      </c>
    </row>
    <row r="18" spans="1:3">
      <c r="A18" s="63">
        <v>40923</v>
      </c>
      <c r="C18" t="s">
        <v>203</v>
      </c>
    </row>
    <row r="19" spans="1:3">
      <c r="A19" s="63">
        <v>40924</v>
      </c>
      <c r="C19" t="s">
        <v>204</v>
      </c>
    </row>
    <row r="20" spans="1:3">
      <c r="A20" s="63">
        <v>40925</v>
      </c>
      <c r="C20" t="s">
        <v>205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J12" sqref="J12"/>
    </sheetView>
  </sheetViews>
  <sheetFormatPr defaultRowHeight="15"/>
  <cols>
    <col min="1" max="1" width="14.28515625" style="21" bestFit="1" customWidth="1"/>
    <col min="2" max="2" width="80" style="261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7" t="s">
        <v>259</v>
      </c>
      <c r="B1" s="257"/>
      <c r="C1" s="429" t="s">
        <v>97</v>
      </c>
      <c r="D1" s="429"/>
      <c r="E1" s="116"/>
    </row>
    <row r="2" spans="1:12" s="6" customFormat="1">
      <c r="A2" s="79" t="s">
        <v>128</v>
      </c>
      <c r="B2" s="257"/>
      <c r="C2" s="430" t="s">
        <v>480</v>
      </c>
      <c r="D2" s="431"/>
      <c r="E2" s="116"/>
    </row>
    <row r="3" spans="1:12" s="6" customFormat="1">
      <c r="A3" s="79"/>
      <c r="B3" s="257"/>
      <c r="C3" s="78"/>
      <c r="D3" s="78"/>
      <c r="E3" s="116"/>
    </row>
    <row r="4" spans="1:12" s="2" customFormat="1">
      <c r="A4" s="80" t="str">
        <f>'ფორმა N2'!A4</f>
        <v>ანგარიშვალდებული პირის დასახელება:</v>
      </c>
      <c r="B4" s="258"/>
      <c r="C4" s="79"/>
      <c r="D4" s="79"/>
      <c r="E4" s="111"/>
      <c r="L4" s="6"/>
    </row>
    <row r="5" spans="1:12" s="2" customFormat="1">
      <c r="A5" s="122"/>
      <c r="B5" s="259" t="s">
        <v>479</v>
      </c>
      <c r="C5" s="60"/>
      <c r="D5" s="60"/>
      <c r="E5" s="111"/>
    </row>
    <row r="6" spans="1:12" s="2" customFormat="1">
      <c r="A6" s="80"/>
      <c r="B6" s="258"/>
      <c r="C6" s="79"/>
      <c r="D6" s="79"/>
      <c r="E6" s="111"/>
    </row>
    <row r="7" spans="1:12" s="6" customFormat="1" ht="18">
      <c r="A7" s="103"/>
      <c r="B7" s="115"/>
      <c r="C7" s="81"/>
      <c r="D7" s="81"/>
      <c r="E7" s="116"/>
    </row>
    <row r="8" spans="1:12" s="6" customFormat="1" ht="30">
      <c r="A8" s="109" t="s">
        <v>64</v>
      </c>
      <c r="B8" s="82" t="s">
        <v>236</v>
      </c>
      <c r="C8" s="82" t="s">
        <v>66</v>
      </c>
      <c r="D8" s="82" t="s">
        <v>67</v>
      </c>
      <c r="E8" s="116"/>
      <c r="F8" s="20"/>
    </row>
    <row r="9" spans="1:12" s="7" customFormat="1">
      <c r="A9" s="245">
        <v>1</v>
      </c>
      <c r="B9" s="245" t="s">
        <v>65</v>
      </c>
      <c r="C9" s="88">
        <f>SUM(C10,C26)</f>
        <v>0</v>
      </c>
      <c r="D9" s="88">
        <f>SUM(D10,D26)</f>
        <v>0</v>
      </c>
      <c r="E9" s="116"/>
    </row>
    <row r="10" spans="1:12" s="7" customFormat="1">
      <c r="A10" s="90">
        <v>1.1000000000000001</v>
      </c>
      <c r="B10" s="90" t="s">
        <v>69</v>
      </c>
      <c r="C10" s="88">
        <f>SUM(C11,C12,C16,C19,C25,C26)</f>
        <v>0</v>
      </c>
      <c r="D10" s="88">
        <f>SUM(D11,D12,D16,D19,D24,D25)</f>
        <v>0</v>
      </c>
      <c r="E10" s="116"/>
    </row>
    <row r="11" spans="1:12" s="9" customFormat="1" ht="18">
      <c r="A11" s="91" t="s">
        <v>30</v>
      </c>
      <c r="B11" s="91" t="s">
        <v>68</v>
      </c>
      <c r="C11" s="8"/>
      <c r="D11" s="8"/>
      <c r="E11" s="116"/>
    </row>
    <row r="12" spans="1:12" s="10" customFormat="1">
      <c r="A12" s="91" t="s">
        <v>31</v>
      </c>
      <c r="B12" s="91" t="s">
        <v>295</v>
      </c>
      <c r="C12" s="110">
        <f>SUM(C14:C15)</f>
        <v>0</v>
      </c>
      <c r="D12" s="110">
        <f>SUM(D14:D15)</f>
        <v>0</v>
      </c>
      <c r="E12" s="116"/>
    </row>
    <row r="13" spans="1:12" s="3" customFormat="1">
      <c r="A13" s="100" t="s">
        <v>70</v>
      </c>
      <c r="B13" s="100" t="s">
        <v>298</v>
      </c>
      <c r="C13" s="8"/>
      <c r="D13" s="8"/>
      <c r="E13" s="116"/>
    </row>
    <row r="14" spans="1:12" s="3" customFormat="1">
      <c r="A14" s="100" t="s">
        <v>472</v>
      </c>
      <c r="B14" s="100" t="s">
        <v>471</v>
      </c>
      <c r="C14" s="8"/>
      <c r="D14" s="8"/>
      <c r="E14" s="116"/>
    </row>
    <row r="15" spans="1:12" s="3" customFormat="1">
      <c r="A15" s="100" t="s">
        <v>473</v>
      </c>
      <c r="B15" s="100" t="s">
        <v>86</v>
      </c>
      <c r="C15" s="8"/>
      <c r="D15" s="8"/>
      <c r="E15" s="116"/>
    </row>
    <row r="16" spans="1:12" s="3" customFormat="1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6"/>
    </row>
    <row r="17" spans="1:5" s="3" customFormat="1">
      <c r="A17" s="100" t="s">
        <v>73</v>
      </c>
      <c r="B17" s="100" t="s">
        <v>75</v>
      </c>
      <c r="C17" s="8"/>
      <c r="D17" s="8"/>
      <c r="E17" s="116"/>
    </row>
    <row r="18" spans="1:5" s="3" customFormat="1" ht="30">
      <c r="A18" s="100" t="s">
        <v>74</v>
      </c>
      <c r="B18" s="100" t="s">
        <v>98</v>
      </c>
      <c r="C18" s="8"/>
      <c r="D18" s="8"/>
      <c r="E18" s="116"/>
    </row>
    <row r="19" spans="1:5" s="3" customFormat="1">
      <c r="A19" s="91" t="s">
        <v>76</v>
      </c>
      <c r="B19" s="91" t="s">
        <v>392</v>
      </c>
      <c r="C19" s="110">
        <f>SUM(C20:C23)</f>
        <v>0</v>
      </c>
      <c r="D19" s="110">
        <f>SUM(D20:D23)</f>
        <v>0</v>
      </c>
      <c r="E19" s="116"/>
    </row>
    <row r="20" spans="1:5" s="3" customFormat="1">
      <c r="A20" s="100" t="s">
        <v>77</v>
      </c>
      <c r="B20" s="100" t="s">
        <v>78</v>
      </c>
      <c r="C20" s="8"/>
      <c r="D20" s="8"/>
      <c r="E20" s="116"/>
    </row>
    <row r="21" spans="1:5" s="3" customFormat="1" ht="30">
      <c r="A21" s="100" t="s">
        <v>81</v>
      </c>
      <c r="B21" s="100" t="s">
        <v>79</v>
      </c>
      <c r="C21" s="8"/>
      <c r="D21" s="8"/>
      <c r="E21" s="116"/>
    </row>
    <row r="22" spans="1:5" s="3" customFormat="1">
      <c r="A22" s="100" t="s">
        <v>82</v>
      </c>
      <c r="B22" s="100" t="s">
        <v>80</v>
      </c>
      <c r="C22" s="8"/>
      <c r="D22" s="8"/>
      <c r="E22" s="116"/>
    </row>
    <row r="23" spans="1:5" s="3" customFormat="1">
      <c r="A23" s="100" t="s">
        <v>83</v>
      </c>
      <c r="B23" s="100" t="s">
        <v>416</v>
      </c>
      <c r="C23" s="8"/>
      <c r="D23" s="8"/>
      <c r="E23" s="116"/>
    </row>
    <row r="24" spans="1:5" s="3" customFormat="1">
      <c r="A24" s="91" t="s">
        <v>84</v>
      </c>
      <c r="B24" s="91" t="s">
        <v>417</v>
      </c>
      <c r="C24" s="279"/>
      <c r="D24" s="8"/>
      <c r="E24" s="116"/>
    </row>
    <row r="25" spans="1:5" s="3" customFormat="1">
      <c r="A25" s="91" t="s">
        <v>238</v>
      </c>
      <c r="B25" s="91" t="s">
        <v>423</v>
      </c>
      <c r="C25" s="8"/>
      <c r="D25" s="8"/>
      <c r="E25" s="116"/>
    </row>
    <row r="26" spans="1:5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6"/>
    </row>
    <row r="27" spans="1:5">
      <c r="A27" s="91" t="s">
        <v>32</v>
      </c>
      <c r="B27" s="91" t="s">
        <v>298</v>
      </c>
      <c r="C27" s="110">
        <f>SUM(C28:C30)</f>
        <v>0</v>
      </c>
      <c r="D27" s="110">
        <f>SUM(D28:D30)</f>
        <v>0</v>
      </c>
      <c r="E27" s="116"/>
    </row>
    <row r="28" spans="1:5">
      <c r="A28" s="252" t="s">
        <v>87</v>
      </c>
      <c r="B28" s="252" t="s">
        <v>296</v>
      </c>
      <c r="C28" s="8"/>
      <c r="D28" s="8"/>
      <c r="E28" s="116"/>
    </row>
    <row r="29" spans="1:5">
      <c r="A29" s="252" t="s">
        <v>88</v>
      </c>
      <c r="B29" s="252" t="s">
        <v>299</v>
      </c>
      <c r="C29" s="8"/>
      <c r="D29" s="8"/>
      <c r="E29" s="116"/>
    </row>
    <row r="30" spans="1:5">
      <c r="A30" s="252" t="s">
        <v>425</v>
      </c>
      <c r="B30" s="252" t="s">
        <v>297</v>
      </c>
      <c r="C30" s="8"/>
      <c r="D30" s="8"/>
      <c r="E30" s="116"/>
    </row>
    <row r="31" spans="1:5">
      <c r="A31" s="91" t="s">
        <v>33</v>
      </c>
      <c r="B31" s="91" t="s">
        <v>471</v>
      </c>
      <c r="C31" s="110">
        <f>SUM(C32:C34)</f>
        <v>0</v>
      </c>
      <c r="D31" s="110">
        <f>SUM(D32:D34)</f>
        <v>0</v>
      </c>
      <c r="E31" s="116"/>
    </row>
    <row r="32" spans="1:5">
      <c r="A32" s="252" t="s">
        <v>12</v>
      </c>
      <c r="B32" s="252" t="s">
        <v>474</v>
      </c>
      <c r="C32" s="8"/>
      <c r="D32" s="8"/>
      <c r="E32" s="116"/>
    </row>
    <row r="33" spans="1:9">
      <c r="A33" s="252" t="s">
        <v>13</v>
      </c>
      <c r="B33" s="252" t="s">
        <v>475</v>
      </c>
      <c r="C33" s="8"/>
      <c r="D33" s="8"/>
      <c r="E33" s="116"/>
    </row>
    <row r="34" spans="1:9">
      <c r="A34" s="252" t="s">
        <v>268</v>
      </c>
      <c r="B34" s="252" t="s">
        <v>476</v>
      </c>
      <c r="C34" s="8"/>
      <c r="D34" s="8"/>
      <c r="E34" s="116"/>
    </row>
    <row r="35" spans="1:9" s="23" customFormat="1">
      <c r="A35" s="91" t="s">
        <v>34</v>
      </c>
      <c r="B35" s="265" t="s">
        <v>422</v>
      </c>
      <c r="C35" s="8"/>
      <c r="D35" s="8"/>
    </row>
    <row r="36" spans="1:9" s="2" customFormat="1">
      <c r="A36" s="1"/>
      <c r="B36" s="260"/>
      <c r="E36" s="5"/>
    </row>
    <row r="37" spans="1:9" s="2" customFormat="1">
      <c r="B37" s="260"/>
      <c r="E37" s="5"/>
    </row>
    <row r="38" spans="1:9">
      <c r="A38" s="1"/>
    </row>
    <row r="39" spans="1:9">
      <c r="A39" s="2"/>
    </row>
    <row r="40" spans="1:9" s="2" customFormat="1">
      <c r="A40" s="72" t="s">
        <v>96</v>
      </c>
      <c r="B40" s="260"/>
      <c r="E40" s="5"/>
    </row>
    <row r="41" spans="1:9" s="2" customFormat="1">
      <c r="B41" s="260"/>
      <c r="E41"/>
      <c r="F41"/>
      <c r="G41"/>
      <c r="H41"/>
      <c r="I41"/>
    </row>
    <row r="42" spans="1:9" s="2" customFormat="1">
      <c r="B42" s="260"/>
      <c r="D42" s="12"/>
      <c r="E42"/>
      <c r="F42"/>
      <c r="G42"/>
      <c r="H42"/>
      <c r="I42"/>
    </row>
    <row r="43" spans="1:9" s="2" customFormat="1">
      <c r="A43"/>
      <c r="B43" s="262" t="s">
        <v>420</v>
      </c>
      <c r="D43" s="12"/>
      <c r="E43"/>
      <c r="F43"/>
      <c r="G43"/>
      <c r="H43"/>
      <c r="I43"/>
    </row>
    <row r="44" spans="1:9" s="2" customFormat="1">
      <c r="A44"/>
      <c r="B44" s="260" t="s">
        <v>257</v>
      </c>
      <c r="D44" s="12"/>
      <c r="E44"/>
      <c r="F44"/>
      <c r="G44"/>
      <c r="H44"/>
      <c r="I44"/>
    </row>
    <row r="45" spans="1:9" customFormat="1" ht="12.75">
      <c r="B45" s="263" t="s">
        <v>127</v>
      </c>
    </row>
    <row r="46" spans="1:9" customFormat="1" ht="12.75">
      <c r="B46" s="264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9"/>
  <sheetViews>
    <sheetView showGridLines="0" view="pageBreakPreview" zoomScale="80" zoomScaleSheetLayoutView="80" workbookViewId="0">
      <selection activeCell="J21" sqref="J21"/>
    </sheetView>
  </sheetViews>
  <sheetFormatPr defaultRowHeight="15"/>
  <cols>
    <col min="1" max="1" width="15.85546875" style="2" customWidth="1"/>
    <col min="2" max="2" width="63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381</v>
      </c>
      <c r="B1" s="242"/>
      <c r="C1" s="429" t="s">
        <v>97</v>
      </c>
      <c r="D1" s="429"/>
      <c r="E1" s="94"/>
    </row>
    <row r="2" spans="1:5" s="6" customFormat="1">
      <c r="A2" s="77" t="s">
        <v>382</v>
      </c>
      <c r="B2" s="242"/>
      <c r="C2" s="427" t="s">
        <v>480</v>
      </c>
      <c r="D2" s="428"/>
      <c r="E2" s="94"/>
    </row>
    <row r="3" spans="1:5" s="6" customFormat="1">
      <c r="A3" s="77" t="s">
        <v>383</v>
      </c>
      <c r="B3" s="242"/>
      <c r="C3" s="243"/>
      <c r="D3" s="243"/>
      <c r="E3" s="94"/>
    </row>
    <row r="4" spans="1:5" s="6" customFormat="1">
      <c r="A4" s="79" t="s">
        <v>128</v>
      </c>
      <c r="B4" s="242"/>
      <c r="C4" s="243"/>
      <c r="D4" s="243"/>
      <c r="E4" s="94"/>
    </row>
    <row r="5" spans="1:5" s="6" customFormat="1">
      <c r="A5" s="79"/>
      <c r="B5" s="242"/>
      <c r="C5" s="243"/>
      <c r="D5" s="243"/>
      <c r="E5" s="94"/>
    </row>
    <row r="6" spans="1:5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>
      <c r="A7" s="244" t="str">
        <f>'ფორმა N1'!D4</f>
        <v>საქართველოს ლეიბორისტული პარტია</v>
      </c>
      <c r="B7" s="83"/>
      <c r="C7" s="84"/>
      <c r="D7" s="84"/>
      <c r="E7" s="95"/>
    </row>
    <row r="8" spans="1:5">
      <c r="A8" s="80"/>
      <c r="B8" s="80"/>
      <c r="C8" s="79"/>
      <c r="D8" s="79"/>
      <c r="E8" s="95"/>
    </row>
    <row r="9" spans="1:5" s="6" customFormat="1">
      <c r="A9" s="242"/>
      <c r="B9" s="242"/>
      <c r="C9" s="81"/>
      <c r="D9" s="81"/>
      <c r="E9" s="94"/>
    </row>
    <row r="10" spans="1:5" s="6" customFormat="1" ht="30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>
      <c r="A11" s="245">
        <v>1</v>
      </c>
      <c r="B11" s="245" t="s">
        <v>57</v>
      </c>
      <c r="C11" s="404">
        <f>SUM(C12,C15,C55,C58,C59,C60,C78)</f>
        <v>28519</v>
      </c>
      <c r="D11" s="404">
        <v>31069</v>
      </c>
      <c r="E11" s="246"/>
    </row>
    <row r="12" spans="1:5" s="9" customFormat="1" ht="18">
      <c r="A12" s="90">
        <v>1.1000000000000001</v>
      </c>
      <c r="B12" s="90" t="s">
        <v>58</v>
      </c>
      <c r="C12" s="405">
        <f>SUM(C13:C14)</f>
        <v>26750</v>
      </c>
      <c r="D12" s="405">
        <v>29300</v>
      </c>
      <c r="E12" s="96"/>
    </row>
    <row r="13" spans="1:5" s="10" customFormat="1">
      <c r="A13" s="91" t="s">
        <v>30</v>
      </c>
      <c r="B13" s="91" t="s">
        <v>59</v>
      </c>
      <c r="C13" s="4">
        <v>26750</v>
      </c>
      <c r="D13" s="4">
        <v>29300</v>
      </c>
      <c r="E13" s="97"/>
    </row>
    <row r="14" spans="1:5" s="3" customFormat="1">
      <c r="A14" s="91" t="s">
        <v>31</v>
      </c>
      <c r="B14" s="91" t="s">
        <v>0</v>
      </c>
      <c r="C14" s="4"/>
      <c r="D14" s="4"/>
      <c r="E14" s="98"/>
    </row>
    <row r="15" spans="1:5" s="7" customFormat="1">
      <c r="A15" s="90">
        <v>1.2</v>
      </c>
      <c r="B15" s="90" t="s">
        <v>60</v>
      </c>
      <c r="C15" s="82">
        <f>SUM(C16,C19,C31,C32,C33,C34,C37,C38,C45:C49,C53,C54)</f>
        <v>1769</v>
      </c>
      <c r="D15" s="82">
        <v>1769</v>
      </c>
      <c r="E15" s="246"/>
    </row>
    <row r="16" spans="1:5" s="3" customFormat="1">
      <c r="A16" s="91" t="s">
        <v>32</v>
      </c>
      <c r="B16" s="91" t="s">
        <v>1</v>
      </c>
      <c r="C16" s="405">
        <f>SUM(C17:C18)</f>
        <v>0</v>
      </c>
      <c r="D16" s="405"/>
      <c r="E16" s="98"/>
    </row>
    <row r="17" spans="1:6" s="3" customFormat="1">
      <c r="A17" s="100" t="s">
        <v>87</v>
      </c>
      <c r="B17" s="100" t="s">
        <v>61</v>
      </c>
      <c r="C17" s="4"/>
      <c r="D17" s="247"/>
      <c r="E17" s="98"/>
    </row>
    <row r="18" spans="1:6" s="3" customFormat="1">
      <c r="A18" s="100" t="s">
        <v>88</v>
      </c>
      <c r="B18" s="100" t="s">
        <v>62</v>
      </c>
      <c r="C18" s="4"/>
      <c r="D18" s="247"/>
      <c r="E18" s="98"/>
    </row>
    <row r="19" spans="1:6" s="3" customFormat="1">
      <c r="A19" s="91" t="s">
        <v>33</v>
      </c>
      <c r="B19" s="91" t="s">
        <v>2</v>
      </c>
      <c r="C19" s="405">
        <f>SUM(C20:C25,C30)</f>
        <v>1394</v>
      </c>
      <c r="D19" s="405">
        <v>1394</v>
      </c>
      <c r="E19" s="248"/>
      <c r="F19" s="249"/>
    </row>
    <row r="20" spans="1:6" s="251" customFormat="1" ht="30">
      <c r="A20" s="100" t="s">
        <v>12</v>
      </c>
      <c r="B20" s="100" t="s">
        <v>237</v>
      </c>
      <c r="C20" s="406">
        <v>352</v>
      </c>
      <c r="D20" s="409">
        <v>352</v>
      </c>
      <c r="E20" s="250"/>
    </row>
    <row r="21" spans="1:6" s="251" customFormat="1">
      <c r="A21" s="100" t="s">
        <v>13</v>
      </c>
      <c r="B21" s="100" t="s">
        <v>14</v>
      </c>
      <c r="C21" s="406"/>
      <c r="D21" s="410"/>
      <c r="E21" s="250"/>
    </row>
    <row r="22" spans="1:6" s="251" customFormat="1" ht="30">
      <c r="A22" s="100" t="s">
        <v>268</v>
      </c>
      <c r="B22" s="100" t="s">
        <v>22</v>
      </c>
      <c r="C22" s="406"/>
      <c r="D22" s="408"/>
      <c r="E22" s="250"/>
    </row>
    <row r="23" spans="1:6" s="251" customFormat="1" ht="16.5" customHeight="1">
      <c r="A23" s="100" t="s">
        <v>269</v>
      </c>
      <c r="B23" s="100" t="s">
        <v>15</v>
      </c>
      <c r="C23" s="406">
        <v>335</v>
      </c>
      <c r="D23" s="408">
        <v>335</v>
      </c>
      <c r="E23" s="250"/>
    </row>
    <row r="24" spans="1:6" s="251" customFormat="1" ht="16.5" customHeight="1">
      <c r="A24" s="100" t="s">
        <v>270</v>
      </c>
      <c r="B24" s="100" t="s">
        <v>16</v>
      </c>
      <c r="C24" s="406"/>
      <c r="D24" s="408"/>
      <c r="E24" s="250"/>
    </row>
    <row r="25" spans="1:6" s="251" customFormat="1" ht="16.5" customHeight="1">
      <c r="A25" s="100" t="s">
        <v>271</v>
      </c>
      <c r="B25" s="100" t="s">
        <v>17</v>
      </c>
      <c r="C25" s="405">
        <f>SUM(C26:C29)</f>
        <v>570</v>
      </c>
      <c r="D25" s="405">
        <v>570</v>
      </c>
      <c r="E25" s="250"/>
    </row>
    <row r="26" spans="1:6" s="251" customFormat="1" ht="16.5" customHeight="1">
      <c r="A26" s="252" t="s">
        <v>272</v>
      </c>
      <c r="B26" s="252" t="s">
        <v>18</v>
      </c>
      <c r="C26" s="406">
        <v>380</v>
      </c>
      <c r="D26" s="408">
        <v>380</v>
      </c>
      <c r="E26" s="250"/>
    </row>
    <row r="27" spans="1:6" s="251" customFormat="1" ht="16.5" customHeight="1">
      <c r="A27" s="252" t="s">
        <v>273</v>
      </c>
      <c r="B27" s="252" t="s">
        <v>19</v>
      </c>
      <c r="C27" s="406">
        <v>150</v>
      </c>
      <c r="D27" s="408">
        <v>150</v>
      </c>
      <c r="E27" s="250"/>
    </row>
    <row r="28" spans="1:6" s="251" customFormat="1" ht="16.5" customHeight="1">
      <c r="A28" s="252" t="s">
        <v>274</v>
      </c>
      <c r="B28" s="252" t="s">
        <v>20</v>
      </c>
      <c r="C28" s="406"/>
      <c r="D28" s="408"/>
      <c r="E28" s="250"/>
    </row>
    <row r="29" spans="1:6" s="251" customFormat="1" ht="16.5" customHeight="1">
      <c r="A29" s="252" t="s">
        <v>275</v>
      </c>
      <c r="B29" s="252" t="s">
        <v>23</v>
      </c>
      <c r="C29" s="406">
        <v>40</v>
      </c>
      <c r="D29" s="411">
        <v>40</v>
      </c>
      <c r="E29" s="250"/>
    </row>
    <row r="30" spans="1:6" s="251" customFormat="1" ht="16.5" customHeight="1">
      <c r="A30" s="100" t="s">
        <v>276</v>
      </c>
      <c r="B30" s="100" t="s">
        <v>21</v>
      </c>
      <c r="C30" s="406">
        <v>137</v>
      </c>
      <c r="D30" s="411">
        <v>137</v>
      </c>
      <c r="E30" s="250"/>
    </row>
    <row r="31" spans="1:6" s="3" customFormat="1" ht="16.5" customHeight="1">
      <c r="A31" s="91" t="s">
        <v>34</v>
      </c>
      <c r="B31" s="91" t="s">
        <v>3</v>
      </c>
      <c r="C31" s="4"/>
      <c r="D31" s="247"/>
      <c r="E31" s="248"/>
    </row>
    <row r="32" spans="1:6" s="3" customFormat="1" ht="16.5" customHeight="1">
      <c r="A32" s="91" t="s">
        <v>35</v>
      </c>
      <c r="B32" s="91" t="s">
        <v>4</v>
      </c>
      <c r="C32" s="4">
        <v>231</v>
      </c>
      <c r="D32" s="247">
        <v>231</v>
      </c>
      <c r="E32" s="98"/>
    </row>
    <row r="33" spans="1:5" s="3" customFormat="1" ht="16.5" customHeight="1">
      <c r="A33" s="91" t="s">
        <v>36</v>
      </c>
      <c r="B33" s="91" t="s">
        <v>5</v>
      </c>
      <c r="C33" s="4"/>
      <c r="D33" s="247"/>
      <c r="E33" s="98"/>
    </row>
    <row r="34" spans="1:5" s="3" customFormat="1" ht="30">
      <c r="A34" s="91" t="s">
        <v>37</v>
      </c>
      <c r="B34" s="91" t="s">
        <v>63</v>
      </c>
      <c r="C34" s="405">
        <f>SUM(C35:C36)</f>
        <v>0</v>
      </c>
      <c r="D34" s="405"/>
      <c r="E34" s="98"/>
    </row>
    <row r="35" spans="1:5" s="3" customFormat="1" ht="16.5" customHeight="1">
      <c r="A35" s="100" t="s">
        <v>277</v>
      </c>
      <c r="B35" s="100" t="s">
        <v>56</v>
      </c>
      <c r="C35" s="4"/>
      <c r="D35" s="247"/>
      <c r="E35" s="98"/>
    </row>
    <row r="36" spans="1:5" s="3" customFormat="1" ht="16.5" customHeight="1">
      <c r="A36" s="100" t="s">
        <v>278</v>
      </c>
      <c r="B36" s="100" t="s">
        <v>55</v>
      </c>
      <c r="C36" s="4"/>
      <c r="D36" s="247"/>
      <c r="E36" s="98"/>
    </row>
    <row r="37" spans="1:5" s="3" customFormat="1" ht="16.5" customHeight="1">
      <c r="A37" s="91" t="s">
        <v>38</v>
      </c>
      <c r="B37" s="91" t="s">
        <v>49</v>
      </c>
      <c r="C37" s="4">
        <v>24</v>
      </c>
      <c r="D37" s="247">
        <v>24</v>
      </c>
      <c r="E37" s="98"/>
    </row>
    <row r="38" spans="1:5" s="3" customFormat="1" ht="16.5" customHeight="1">
      <c r="A38" s="91" t="s">
        <v>39</v>
      </c>
      <c r="B38" s="91" t="s">
        <v>384</v>
      </c>
      <c r="C38" s="405">
        <f>SUM(C39:C44)</f>
        <v>120</v>
      </c>
      <c r="D38" s="405">
        <v>120</v>
      </c>
      <c r="E38" s="98"/>
    </row>
    <row r="39" spans="1:5" s="3" customFormat="1" ht="16.5" customHeight="1">
      <c r="A39" s="17" t="s">
        <v>335</v>
      </c>
      <c r="B39" s="17" t="s">
        <v>339</v>
      </c>
      <c r="C39" s="4"/>
      <c r="D39" s="247"/>
      <c r="E39" s="98"/>
    </row>
    <row r="40" spans="1:5" s="3" customFormat="1" ht="16.5" customHeight="1">
      <c r="A40" s="17" t="s">
        <v>336</v>
      </c>
      <c r="B40" s="17" t="s">
        <v>340</v>
      </c>
      <c r="C40" s="4">
        <v>120</v>
      </c>
      <c r="D40" s="247">
        <v>120</v>
      </c>
      <c r="E40" s="98"/>
    </row>
    <row r="41" spans="1:5" s="3" customFormat="1" ht="16.5" customHeight="1">
      <c r="A41" s="17" t="s">
        <v>337</v>
      </c>
      <c r="B41" s="17" t="s">
        <v>343</v>
      </c>
      <c r="C41" s="4"/>
      <c r="D41" s="247"/>
      <c r="E41" s="98"/>
    </row>
    <row r="42" spans="1:5" s="3" customFormat="1" ht="16.5" customHeight="1">
      <c r="A42" s="17" t="s">
        <v>342</v>
      </c>
      <c r="B42" s="17" t="s">
        <v>344</v>
      </c>
      <c r="C42" s="4"/>
      <c r="D42" s="247"/>
      <c r="E42" s="98"/>
    </row>
    <row r="43" spans="1:5" s="3" customFormat="1" ht="16.5" customHeight="1">
      <c r="A43" s="17" t="s">
        <v>345</v>
      </c>
      <c r="B43" s="17" t="s">
        <v>464</v>
      </c>
      <c r="C43" s="4"/>
      <c r="D43" s="247"/>
      <c r="E43" s="98"/>
    </row>
    <row r="44" spans="1:5" s="3" customFormat="1" ht="16.5" customHeight="1">
      <c r="A44" s="17" t="s">
        <v>465</v>
      </c>
      <c r="B44" s="17" t="s">
        <v>341</v>
      </c>
      <c r="C44" s="4"/>
      <c r="D44" s="247"/>
      <c r="E44" s="98"/>
    </row>
    <row r="45" spans="1:5" s="3" customFormat="1" ht="30">
      <c r="A45" s="91" t="s">
        <v>40</v>
      </c>
      <c r="B45" s="91" t="s">
        <v>28</v>
      </c>
      <c r="C45" s="4"/>
      <c r="D45" s="247"/>
      <c r="E45" s="98"/>
    </row>
    <row r="46" spans="1:5" s="3" customFormat="1" ht="16.5" customHeight="1">
      <c r="A46" s="91" t="s">
        <v>41</v>
      </c>
      <c r="B46" s="91" t="s">
        <v>24</v>
      </c>
      <c r="C46" s="4"/>
      <c r="D46" s="247"/>
      <c r="E46" s="98"/>
    </row>
    <row r="47" spans="1:5" s="3" customFormat="1" ht="16.5" customHeight="1">
      <c r="A47" s="91" t="s">
        <v>42</v>
      </c>
      <c r="B47" s="91" t="s">
        <v>25</v>
      </c>
      <c r="C47" s="4"/>
      <c r="D47" s="247"/>
      <c r="E47" s="98"/>
    </row>
    <row r="48" spans="1:5" s="3" customFormat="1" ht="16.5" customHeight="1">
      <c r="A48" s="91" t="s">
        <v>43</v>
      </c>
      <c r="B48" s="91" t="s">
        <v>26</v>
      </c>
      <c r="C48" s="4"/>
      <c r="D48" s="247"/>
      <c r="E48" s="98"/>
    </row>
    <row r="49" spans="1:6" s="3" customFormat="1" ht="16.5" customHeight="1">
      <c r="A49" s="91" t="s">
        <v>44</v>
      </c>
      <c r="B49" s="91" t="s">
        <v>385</v>
      </c>
      <c r="C49" s="405">
        <f>SUM(C50:C52)</f>
        <v>0</v>
      </c>
      <c r="D49" s="86">
        <f>SUM(D50:D52)</f>
        <v>0</v>
      </c>
      <c r="E49" s="98"/>
    </row>
    <row r="50" spans="1:6" s="3" customFormat="1" ht="16.5" customHeight="1">
      <c r="A50" s="100" t="s">
        <v>350</v>
      </c>
      <c r="B50" s="100" t="s">
        <v>353</v>
      </c>
      <c r="C50" s="4"/>
      <c r="D50" s="247"/>
      <c r="E50" s="98"/>
    </row>
    <row r="51" spans="1:6" s="3" customFormat="1" ht="16.5" customHeight="1">
      <c r="A51" s="100" t="s">
        <v>351</v>
      </c>
      <c r="B51" s="100" t="s">
        <v>352</v>
      </c>
      <c r="C51" s="4"/>
      <c r="D51" s="247"/>
      <c r="E51" s="98"/>
    </row>
    <row r="52" spans="1:6" s="3" customFormat="1" ht="16.5" customHeight="1">
      <c r="A52" s="100" t="s">
        <v>354</v>
      </c>
      <c r="B52" s="100" t="s">
        <v>355</v>
      </c>
      <c r="C52" s="4"/>
      <c r="D52" s="247"/>
      <c r="E52" s="98"/>
    </row>
    <row r="53" spans="1:6" s="3" customFormat="1" ht="30">
      <c r="A53" s="91" t="s">
        <v>45</v>
      </c>
      <c r="B53" s="91" t="s">
        <v>29</v>
      </c>
      <c r="C53" s="4"/>
      <c r="D53" s="247"/>
      <c r="E53" s="98"/>
    </row>
    <row r="54" spans="1:6" s="3" customFormat="1" ht="16.5" customHeight="1">
      <c r="A54" s="91" t="s">
        <v>46</v>
      </c>
      <c r="B54" s="91" t="s">
        <v>6</v>
      </c>
      <c r="C54" s="4"/>
      <c r="D54" s="247"/>
      <c r="E54" s="248"/>
      <c r="F54" s="249"/>
    </row>
    <row r="55" spans="1:6" s="3" customFormat="1" ht="30">
      <c r="A55" s="90">
        <v>1.3</v>
      </c>
      <c r="B55" s="90" t="s">
        <v>389</v>
      </c>
      <c r="C55" s="82">
        <f>SUM(C56:C57)</f>
        <v>0</v>
      </c>
      <c r="D55" s="87">
        <f>SUM(D56:D57)</f>
        <v>0</v>
      </c>
      <c r="E55" s="248"/>
      <c r="F55" s="249"/>
    </row>
    <row r="56" spans="1:6" s="3" customFormat="1" ht="30">
      <c r="A56" s="91" t="s">
        <v>50</v>
      </c>
      <c r="B56" s="91" t="s">
        <v>48</v>
      </c>
      <c r="C56" s="4"/>
      <c r="D56" s="247"/>
      <c r="E56" s="248"/>
      <c r="F56" s="249"/>
    </row>
    <row r="57" spans="1:6" s="3" customFormat="1" ht="16.5" customHeight="1">
      <c r="A57" s="91" t="s">
        <v>51</v>
      </c>
      <c r="B57" s="91" t="s">
        <v>47</v>
      </c>
      <c r="C57" s="4"/>
      <c r="D57" s="247"/>
      <c r="E57" s="248"/>
      <c r="F57" s="249"/>
    </row>
    <row r="58" spans="1:6" s="3" customFormat="1">
      <c r="A58" s="90">
        <v>1.4</v>
      </c>
      <c r="B58" s="90" t="s">
        <v>391</v>
      </c>
      <c r="C58" s="4"/>
      <c r="D58" s="247"/>
      <c r="E58" s="248"/>
      <c r="F58" s="249"/>
    </row>
    <row r="59" spans="1:6" s="251" customFormat="1">
      <c r="A59" s="90">
        <v>1.5</v>
      </c>
      <c r="B59" s="90" t="s">
        <v>7</v>
      </c>
      <c r="C59" s="406"/>
      <c r="D59" s="41"/>
      <c r="E59" s="250"/>
    </row>
    <row r="60" spans="1:6" s="251" customFormat="1">
      <c r="A60" s="90">
        <v>1.6</v>
      </c>
      <c r="B60" s="46" t="s">
        <v>8</v>
      </c>
      <c r="C60" s="407">
        <f>SUM(C61:C65)</f>
        <v>0</v>
      </c>
      <c r="D60" s="89">
        <f>SUM(D61:D65)</f>
        <v>0</v>
      </c>
      <c r="E60" s="250"/>
    </row>
    <row r="61" spans="1:6" s="251" customFormat="1">
      <c r="A61" s="91" t="s">
        <v>284</v>
      </c>
      <c r="B61" s="47" t="s">
        <v>52</v>
      </c>
      <c r="C61" s="406"/>
      <c r="D61" s="41"/>
      <c r="E61" s="250"/>
    </row>
    <row r="62" spans="1:6" s="251" customFormat="1" ht="30">
      <c r="A62" s="91" t="s">
        <v>285</v>
      </c>
      <c r="B62" s="47" t="s">
        <v>54</v>
      </c>
      <c r="C62" s="406"/>
      <c r="D62" s="41"/>
      <c r="E62" s="250"/>
    </row>
    <row r="63" spans="1:6" s="251" customFormat="1">
      <c r="A63" s="91" t="s">
        <v>286</v>
      </c>
      <c r="B63" s="47" t="s">
        <v>53</v>
      </c>
      <c r="C63" s="408"/>
      <c r="D63" s="41"/>
      <c r="E63" s="250"/>
    </row>
    <row r="64" spans="1:6" s="251" customFormat="1">
      <c r="A64" s="91" t="s">
        <v>287</v>
      </c>
      <c r="B64" s="47" t="s">
        <v>27</v>
      </c>
      <c r="C64" s="406"/>
      <c r="D64" s="41"/>
      <c r="E64" s="250"/>
    </row>
    <row r="65" spans="1:5" s="251" customFormat="1">
      <c r="A65" s="91" t="s">
        <v>322</v>
      </c>
      <c r="B65" s="47" t="s">
        <v>323</v>
      </c>
      <c r="C65" s="406"/>
      <c r="D65" s="41"/>
      <c r="E65" s="250"/>
    </row>
    <row r="66" spans="1:5">
      <c r="A66" s="245">
        <v>2</v>
      </c>
      <c r="B66" s="245" t="s">
        <v>386</v>
      </c>
      <c r="C66" s="253"/>
      <c r="D66" s="88">
        <f>SUM(D67:D73)</f>
        <v>0</v>
      </c>
      <c r="E66" s="99"/>
    </row>
    <row r="67" spans="1:5">
      <c r="A67" s="101">
        <v>2.1</v>
      </c>
      <c r="B67" s="254" t="s">
        <v>89</v>
      </c>
      <c r="C67" s="255"/>
      <c r="D67" s="22"/>
      <c r="E67" s="99"/>
    </row>
    <row r="68" spans="1:5">
      <c r="A68" s="101">
        <v>2.2000000000000002</v>
      </c>
      <c r="B68" s="254" t="s">
        <v>387</v>
      </c>
      <c r="C68" s="255"/>
      <c r="D68" s="22"/>
      <c r="E68" s="99"/>
    </row>
    <row r="69" spans="1:5">
      <c r="A69" s="101">
        <v>2.2999999999999998</v>
      </c>
      <c r="B69" s="254" t="s">
        <v>93</v>
      </c>
      <c r="C69" s="255"/>
      <c r="D69" s="22"/>
      <c r="E69" s="99"/>
    </row>
    <row r="70" spans="1:5">
      <c r="A70" s="101">
        <v>2.4</v>
      </c>
      <c r="B70" s="254" t="s">
        <v>92</v>
      </c>
      <c r="C70" s="255"/>
      <c r="D70" s="22"/>
      <c r="E70" s="99"/>
    </row>
    <row r="71" spans="1:5">
      <c r="A71" s="101">
        <v>2.5</v>
      </c>
      <c r="B71" s="254" t="s">
        <v>388</v>
      </c>
      <c r="C71" s="255"/>
      <c r="D71" s="22"/>
      <c r="E71" s="99"/>
    </row>
    <row r="72" spans="1:5">
      <c r="A72" s="101">
        <v>2.6</v>
      </c>
      <c r="B72" s="254" t="s">
        <v>90</v>
      </c>
      <c r="C72" s="255"/>
      <c r="D72" s="22"/>
      <c r="E72" s="99"/>
    </row>
    <row r="73" spans="1:5">
      <c r="A73" s="101">
        <v>2.7</v>
      </c>
      <c r="B73" s="254" t="s">
        <v>91</v>
      </c>
      <c r="C73" s="256"/>
      <c r="D73" s="22"/>
      <c r="E73" s="99"/>
    </row>
    <row r="74" spans="1:5">
      <c r="A74" s="245">
        <v>3</v>
      </c>
      <c r="B74" s="245" t="s">
        <v>421</v>
      </c>
      <c r="C74" s="88"/>
      <c r="D74" s="22"/>
      <c r="E74" s="99"/>
    </row>
    <row r="75" spans="1:5">
      <c r="A75" s="245">
        <v>4</v>
      </c>
      <c r="B75" s="245" t="s">
        <v>239</v>
      </c>
      <c r="C75" s="88"/>
      <c r="D75" s="88">
        <f>SUM(D76:D77)</f>
        <v>0</v>
      </c>
      <c r="E75" s="99"/>
    </row>
    <row r="76" spans="1:5">
      <c r="A76" s="101">
        <v>4.0999999999999996</v>
      </c>
      <c r="B76" s="101" t="s">
        <v>240</v>
      </c>
      <c r="C76" s="255"/>
      <c r="D76" s="8"/>
      <c r="E76" s="99"/>
    </row>
    <row r="77" spans="1:5">
      <c r="A77" s="101">
        <v>4.2</v>
      </c>
      <c r="B77" s="101" t="s">
        <v>241</v>
      </c>
      <c r="C77" s="256"/>
      <c r="D77" s="8"/>
      <c r="E77" s="99"/>
    </row>
    <row r="78" spans="1:5">
      <c r="A78" s="245">
        <v>5</v>
      </c>
      <c r="B78" s="245" t="s">
        <v>266</v>
      </c>
      <c r="C78" s="281"/>
      <c r="D78" s="256"/>
      <c r="E78" s="99"/>
    </row>
    <row r="79" spans="1:5">
      <c r="B79" s="45"/>
    </row>
    <row r="80" spans="1:5">
      <c r="A80" s="432" t="s">
        <v>466</v>
      </c>
      <c r="B80" s="432"/>
      <c r="C80" s="432"/>
      <c r="D80" s="432"/>
      <c r="E80" s="5"/>
    </row>
    <row r="81" spans="1:9">
      <c r="B81" s="45"/>
    </row>
    <row r="82" spans="1:9" s="23" customFormat="1" ht="12.75"/>
    <row r="83" spans="1:9">
      <c r="A83" s="72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2" t="s">
        <v>418</v>
      </c>
      <c r="D86" s="12"/>
      <c r="E86"/>
      <c r="F86"/>
      <c r="G86"/>
      <c r="H86"/>
      <c r="I86"/>
    </row>
    <row r="87" spans="1:9">
      <c r="A87"/>
      <c r="B87" s="2" t="s">
        <v>419</v>
      </c>
      <c r="D87" s="12"/>
      <c r="E87"/>
      <c r="F87"/>
      <c r="G87"/>
      <c r="H87"/>
      <c r="I87"/>
    </row>
    <row r="88" spans="1:9" customFormat="1" ht="12.75">
      <c r="B88" s="68" t="s">
        <v>127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8"/>
  <sheetViews>
    <sheetView showGridLines="0" tabSelected="1" view="pageBreakPreview" zoomScale="80" zoomScaleSheetLayoutView="80" workbookViewId="0">
      <selection activeCell="K41" sqref="K41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7" t="s">
        <v>289</v>
      </c>
      <c r="B1" s="117"/>
      <c r="C1" s="429" t="s">
        <v>97</v>
      </c>
      <c r="D1" s="429"/>
      <c r="E1" s="156"/>
    </row>
    <row r="2" spans="1:12">
      <c r="A2" s="79" t="s">
        <v>128</v>
      </c>
      <c r="B2" s="117"/>
      <c r="C2" s="427" t="s">
        <v>480</v>
      </c>
      <c r="D2" s="428"/>
      <c r="E2" s="156"/>
    </row>
    <row r="3" spans="1:12">
      <c r="A3" s="79"/>
      <c r="B3" s="117"/>
      <c r="C3" s="373"/>
      <c r="D3" s="373"/>
      <c r="E3" s="156"/>
    </row>
    <row r="4" spans="1:12" s="2" customFormat="1">
      <c r="A4" s="80" t="s">
        <v>261</v>
      </c>
      <c r="B4" s="80"/>
      <c r="C4" s="79"/>
      <c r="D4" s="79"/>
      <c r="E4" s="111"/>
      <c r="L4" s="21"/>
    </row>
    <row r="5" spans="1:12" s="2" customFormat="1">
      <c r="A5" s="122" t="str">
        <f>'ფორმა N1'!D4</f>
        <v>საქართველოს ლეიბორისტული პარტია</v>
      </c>
      <c r="B5" s="114"/>
      <c r="C5" s="60"/>
      <c r="D5" s="60"/>
      <c r="E5" s="111"/>
    </row>
    <row r="6" spans="1:12" s="2" customFormat="1">
      <c r="A6" s="80"/>
      <c r="B6" s="80"/>
      <c r="C6" s="79"/>
      <c r="D6" s="79"/>
      <c r="E6" s="111"/>
    </row>
    <row r="7" spans="1:12" s="6" customFormat="1">
      <c r="A7" s="372"/>
      <c r="B7" s="372"/>
      <c r="C7" s="81"/>
      <c r="D7" s="81"/>
      <c r="E7" s="157"/>
    </row>
    <row r="8" spans="1:12" s="6" customFormat="1" ht="30">
      <c r="A8" s="109" t="s">
        <v>64</v>
      </c>
      <c r="B8" s="82" t="s">
        <v>11</v>
      </c>
      <c r="C8" s="82" t="s">
        <v>10</v>
      </c>
      <c r="D8" s="82" t="s">
        <v>9</v>
      </c>
      <c r="E8" s="157"/>
    </row>
    <row r="9" spans="1:12" s="9" customFormat="1" ht="18">
      <c r="A9" s="13">
        <v>1</v>
      </c>
      <c r="B9" s="13" t="s">
        <v>57</v>
      </c>
      <c r="C9" s="85">
        <f>SUM(C10,C13,C53,C56,C57,C58,C75)</f>
        <v>34579</v>
      </c>
      <c r="D9" s="85">
        <f>SUM(D10,D13,D53,D56,D57,D58,D64,D71,D72)</f>
        <v>37129</v>
      </c>
      <c r="E9" s="158"/>
    </row>
    <row r="10" spans="1:12" s="9" customFormat="1" ht="18">
      <c r="A10" s="14">
        <v>1.1000000000000001</v>
      </c>
      <c r="B10" s="14" t="s">
        <v>58</v>
      </c>
      <c r="C10" s="87">
        <f>SUM(C11:C12)</f>
        <v>26750</v>
      </c>
      <c r="D10" s="87">
        <f>SUM(D11:D12)</f>
        <v>29300</v>
      </c>
      <c r="E10" s="158"/>
    </row>
    <row r="11" spans="1:12" s="9" customFormat="1" ht="16.5" customHeight="1">
      <c r="A11" s="16" t="s">
        <v>30</v>
      </c>
      <c r="B11" s="16" t="s">
        <v>59</v>
      </c>
      <c r="C11" s="34">
        <v>26750</v>
      </c>
      <c r="D11" s="35">
        <v>29300</v>
      </c>
      <c r="E11" s="158"/>
    </row>
    <row r="12" spans="1:12" ht="16.5" customHeight="1">
      <c r="A12" s="16" t="s">
        <v>31</v>
      </c>
      <c r="B12" s="16" t="s">
        <v>0</v>
      </c>
      <c r="C12" s="34"/>
      <c r="D12" s="35"/>
      <c r="E12" s="156"/>
    </row>
    <row r="13" spans="1:12">
      <c r="A13" s="14">
        <v>1.2</v>
      </c>
      <c r="B13" s="14" t="s">
        <v>60</v>
      </c>
      <c r="C13" s="87">
        <f>SUM(C14,C17,C29:C32,C35,C36,C43,C44,C45,C46,C47,C51,C52)</f>
        <v>7829</v>
      </c>
      <c r="D13" s="87">
        <f>SUM(D14,D17,D29:D32,D35,D36,D43,D44,D45,D46,D47,D51,D52)</f>
        <v>7829</v>
      </c>
      <c r="E13" s="156"/>
    </row>
    <row r="14" spans="1:12">
      <c r="A14" s="16" t="s">
        <v>32</v>
      </c>
      <c r="B14" s="16" t="s">
        <v>1</v>
      </c>
      <c r="C14" s="86">
        <f>SUM(C15:C16)</f>
        <v>5850</v>
      </c>
      <c r="D14" s="86">
        <f>SUM(D15:D16)</f>
        <v>5850</v>
      </c>
      <c r="E14" s="156"/>
    </row>
    <row r="15" spans="1:12" ht="17.25" customHeight="1">
      <c r="A15" s="17" t="s">
        <v>87</v>
      </c>
      <c r="B15" s="17" t="s">
        <v>61</v>
      </c>
      <c r="C15" s="36">
        <v>2850</v>
      </c>
      <c r="D15" s="37">
        <v>2850</v>
      </c>
      <c r="E15" s="156"/>
    </row>
    <row r="16" spans="1:12" ht="17.25" customHeight="1">
      <c r="A16" s="17" t="s">
        <v>88</v>
      </c>
      <c r="B16" s="17" t="s">
        <v>62</v>
      </c>
      <c r="C16" s="36">
        <v>3000</v>
      </c>
      <c r="D16" s="37">
        <v>3000</v>
      </c>
      <c r="E16" s="156"/>
    </row>
    <row r="17" spans="1:5">
      <c r="A17" s="16" t="s">
        <v>33</v>
      </c>
      <c r="B17" s="16" t="s">
        <v>2</v>
      </c>
      <c r="C17" s="86">
        <f>SUM(C18:C23,C28)</f>
        <v>1394</v>
      </c>
      <c r="D17" s="86">
        <f>SUM(D18:D23,D28)</f>
        <v>1394</v>
      </c>
      <c r="E17" s="156"/>
    </row>
    <row r="18" spans="1:5" ht="30">
      <c r="A18" s="17" t="s">
        <v>12</v>
      </c>
      <c r="B18" s="17" t="s">
        <v>237</v>
      </c>
      <c r="C18" s="38">
        <v>352</v>
      </c>
      <c r="D18" s="39">
        <v>352</v>
      </c>
      <c r="E18" s="156"/>
    </row>
    <row r="19" spans="1:5">
      <c r="A19" s="17" t="s">
        <v>13</v>
      </c>
      <c r="B19" s="17" t="s">
        <v>14</v>
      </c>
      <c r="C19" s="38"/>
      <c r="D19" s="40"/>
      <c r="E19" s="156"/>
    </row>
    <row r="20" spans="1:5" ht="30">
      <c r="A20" s="17" t="s">
        <v>268</v>
      </c>
      <c r="B20" s="17" t="s">
        <v>22</v>
      </c>
      <c r="C20" s="38"/>
      <c r="D20" s="41"/>
      <c r="E20" s="156"/>
    </row>
    <row r="21" spans="1:5">
      <c r="A21" s="17" t="s">
        <v>269</v>
      </c>
      <c r="B21" s="17" t="s">
        <v>15</v>
      </c>
      <c r="C21" s="38">
        <v>335</v>
      </c>
      <c r="D21" s="41">
        <v>335</v>
      </c>
      <c r="E21" s="156"/>
    </row>
    <row r="22" spans="1:5">
      <c r="A22" s="17" t="s">
        <v>270</v>
      </c>
      <c r="B22" s="17" t="s">
        <v>16</v>
      </c>
      <c r="C22" s="38"/>
      <c r="D22" s="41"/>
      <c r="E22" s="156"/>
    </row>
    <row r="23" spans="1:5">
      <c r="A23" s="17" t="s">
        <v>271</v>
      </c>
      <c r="B23" s="17" t="s">
        <v>17</v>
      </c>
      <c r="C23" s="120">
        <f>SUM(C24:C27)</f>
        <v>570</v>
      </c>
      <c r="D23" s="120">
        <f>SUM(D24:D27)</f>
        <v>570</v>
      </c>
      <c r="E23" s="156"/>
    </row>
    <row r="24" spans="1:5" ht="16.5" customHeight="1">
      <c r="A24" s="18" t="s">
        <v>272</v>
      </c>
      <c r="B24" s="18" t="s">
        <v>18</v>
      </c>
      <c r="C24" s="38">
        <v>380</v>
      </c>
      <c r="D24" s="41">
        <v>380</v>
      </c>
      <c r="E24" s="156"/>
    </row>
    <row r="25" spans="1:5" ht="16.5" customHeight="1">
      <c r="A25" s="18" t="s">
        <v>273</v>
      </c>
      <c r="B25" s="18" t="s">
        <v>19</v>
      </c>
      <c r="C25" s="38">
        <v>150</v>
      </c>
      <c r="D25" s="41">
        <v>150</v>
      </c>
      <c r="E25" s="156"/>
    </row>
    <row r="26" spans="1:5" ht="16.5" customHeight="1">
      <c r="A26" s="18" t="s">
        <v>274</v>
      </c>
      <c r="B26" s="18" t="s">
        <v>20</v>
      </c>
      <c r="C26" s="38"/>
      <c r="D26" s="41"/>
      <c r="E26" s="156"/>
    </row>
    <row r="27" spans="1:5" ht="16.5" customHeight="1">
      <c r="A27" s="18" t="s">
        <v>275</v>
      </c>
      <c r="B27" s="18" t="s">
        <v>23</v>
      </c>
      <c r="C27" s="38">
        <v>40</v>
      </c>
      <c r="D27" s="42">
        <v>40</v>
      </c>
      <c r="E27" s="156"/>
    </row>
    <row r="28" spans="1:5">
      <c r="A28" s="17" t="s">
        <v>276</v>
      </c>
      <c r="B28" s="17" t="s">
        <v>21</v>
      </c>
      <c r="C28" s="38">
        <v>137</v>
      </c>
      <c r="D28" s="42">
        <v>137</v>
      </c>
      <c r="E28" s="156"/>
    </row>
    <row r="29" spans="1:5">
      <c r="A29" s="16" t="s">
        <v>34</v>
      </c>
      <c r="B29" s="16" t="s">
        <v>3</v>
      </c>
      <c r="C29" s="34"/>
      <c r="D29" s="35"/>
      <c r="E29" s="156"/>
    </row>
    <row r="30" spans="1:5">
      <c r="A30" s="16" t="s">
        <v>35</v>
      </c>
      <c r="B30" s="16" t="s">
        <v>4</v>
      </c>
      <c r="C30" s="34">
        <v>231</v>
      </c>
      <c r="D30" s="35">
        <v>231</v>
      </c>
      <c r="E30" s="156"/>
    </row>
    <row r="31" spans="1:5">
      <c r="A31" s="16" t="s">
        <v>36</v>
      </c>
      <c r="B31" s="16" t="s">
        <v>5</v>
      </c>
      <c r="C31" s="34"/>
      <c r="D31" s="35"/>
      <c r="E31" s="156"/>
    </row>
    <row r="32" spans="1:5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6"/>
    </row>
    <row r="33" spans="1:5">
      <c r="A33" s="17" t="s">
        <v>277</v>
      </c>
      <c r="B33" s="17" t="s">
        <v>56</v>
      </c>
      <c r="C33" s="34"/>
      <c r="D33" s="35"/>
      <c r="E33" s="156"/>
    </row>
    <row r="34" spans="1:5">
      <c r="A34" s="17" t="s">
        <v>278</v>
      </c>
      <c r="B34" s="17" t="s">
        <v>55</v>
      </c>
      <c r="C34" s="34"/>
      <c r="D34" s="35"/>
      <c r="E34" s="156"/>
    </row>
    <row r="35" spans="1:5">
      <c r="A35" s="16" t="s">
        <v>38</v>
      </c>
      <c r="B35" s="16" t="s">
        <v>49</v>
      </c>
      <c r="C35" s="34">
        <v>34</v>
      </c>
      <c r="D35" s="35">
        <v>34</v>
      </c>
      <c r="E35" s="156"/>
    </row>
    <row r="36" spans="1:5">
      <c r="A36" s="16" t="s">
        <v>39</v>
      </c>
      <c r="B36" s="16" t="s">
        <v>338</v>
      </c>
      <c r="C36" s="86">
        <f>SUM(C37:C42)</f>
        <v>120</v>
      </c>
      <c r="D36" s="86">
        <f>SUM(D37:D42)</f>
        <v>120</v>
      </c>
      <c r="E36" s="156"/>
    </row>
    <row r="37" spans="1:5">
      <c r="A37" s="17" t="s">
        <v>335</v>
      </c>
      <c r="B37" s="17" t="s">
        <v>339</v>
      </c>
      <c r="C37" s="34"/>
      <c r="D37" s="34"/>
      <c r="E37" s="156"/>
    </row>
    <row r="38" spans="1:5">
      <c r="A38" s="17" t="s">
        <v>336</v>
      </c>
      <c r="B38" s="17" t="s">
        <v>340</v>
      </c>
      <c r="C38" s="34">
        <v>120</v>
      </c>
      <c r="D38" s="34">
        <v>120</v>
      </c>
      <c r="E38" s="156"/>
    </row>
    <row r="39" spans="1:5">
      <c r="A39" s="17" t="s">
        <v>337</v>
      </c>
      <c r="B39" s="17" t="s">
        <v>343</v>
      </c>
      <c r="C39" s="34"/>
      <c r="D39" s="35"/>
      <c r="E39" s="156"/>
    </row>
    <row r="40" spans="1:5">
      <c r="A40" s="17" t="s">
        <v>342</v>
      </c>
      <c r="B40" s="17" t="s">
        <v>344</v>
      </c>
      <c r="C40" s="34"/>
      <c r="D40" s="35"/>
      <c r="E40" s="156"/>
    </row>
    <row r="41" spans="1:5">
      <c r="A41" s="17" t="s">
        <v>345</v>
      </c>
      <c r="B41" s="17" t="s">
        <v>464</v>
      </c>
      <c r="C41" s="34"/>
      <c r="D41" s="35"/>
      <c r="E41" s="156"/>
    </row>
    <row r="42" spans="1:5">
      <c r="A42" s="17" t="s">
        <v>465</v>
      </c>
      <c r="B42" s="17" t="s">
        <v>341</v>
      </c>
      <c r="C42" s="34"/>
      <c r="D42" s="35"/>
      <c r="E42" s="156"/>
    </row>
    <row r="43" spans="1:5" ht="30">
      <c r="A43" s="16" t="s">
        <v>40</v>
      </c>
      <c r="B43" s="16" t="s">
        <v>28</v>
      </c>
      <c r="C43" s="34">
        <v>200</v>
      </c>
      <c r="D43" s="35">
        <v>200</v>
      </c>
      <c r="E43" s="156"/>
    </row>
    <row r="44" spans="1:5">
      <c r="A44" s="16" t="s">
        <v>41</v>
      </c>
      <c r="B44" s="16" t="s">
        <v>24</v>
      </c>
      <c r="C44" s="34"/>
      <c r="D44" s="35"/>
      <c r="E44" s="156"/>
    </row>
    <row r="45" spans="1:5">
      <c r="A45" s="16" t="s">
        <v>42</v>
      </c>
      <c r="B45" s="16" t="s">
        <v>25</v>
      </c>
      <c r="C45" s="34"/>
      <c r="D45" s="35"/>
      <c r="E45" s="156"/>
    </row>
    <row r="46" spans="1:5">
      <c r="A46" s="16" t="s">
        <v>43</v>
      </c>
      <c r="B46" s="16" t="s">
        <v>26</v>
      </c>
      <c r="C46" s="34"/>
      <c r="D46" s="35"/>
      <c r="E46" s="156"/>
    </row>
    <row r="47" spans="1:5">
      <c r="A47" s="16" t="s">
        <v>44</v>
      </c>
      <c r="B47" s="16" t="s">
        <v>283</v>
      </c>
      <c r="C47" s="86">
        <f>SUM(C48:C50)</f>
        <v>0</v>
      </c>
      <c r="D47" s="86">
        <f>SUM(D48:D50)</f>
        <v>0</v>
      </c>
      <c r="E47" s="156"/>
    </row>
    <row r="48" spans="1:5">
      <c r="A48" s="100" t="s">
        <v>350</v>
      </c>
      <c r="B48" s="100" t="s">
        <v>353</v>
      </c>
      <c r="C48" s="34"/>
      <c r="D48" s="35"/>
      <c r="E48" s="156"/>
    </row>
    <row r="49" spans="1:5">
      <c r="A49" s="100" t="s">
        <v>351</v>
      </c>
      <c r="B49" s="100" t="s">
        <v>352</v>
      </c>
      <c r="C49" s="34"/>
      <c r="D49" s="35"/>
      <c r="E49" s="156"/>
    </row>
    <row r="50" spans="1:5">
      <c r="A50" s="100" t="s">
        <v>354</v>
      </c>
      <c r="B50" s="100" t="s">
        <v>355</v>
      </c>
      <c r="C50" s="34"/>
      <c r="D50" s="35"/>
      <c r="E50" s="156"/>
    </row>
    <row r="51" spans="1:5" ht="26.25" customHeight="1">
      <c r="A51" s="16" t="s">
        <v>45</v>
      </c>
      <c r="B51" s="16" t="s">
        <v>29</v>
      </c>
      <c r="C51" s="34"/>
      <c r="D51" s="35"/>
      <c r="E51" s="156"/>
    </row>
    <row r="52" spans="1:5">
      <c r="A52" s="16" t="s">
        <v>46</v>
      </c>
      <c r="B52" s="16" t="s">
        <v>6</v>
      </c>
      <c r="C52" s="34"/>
      <c r="D52" s="35"/>
      <c r="E52" s="156"/>
    </row>
    <row r="53" spans="1:5" ht="30">
      <c r="A53" s="14">
        <v>1.3</v>
      </c>
      <c r="B53" s="90" t="s">
        <v>389</v>
      </c>
      <c r="C53" s="87">
        <f>SUM(C54:C55)</f>
        <v>0</v>
      </c>
      <c r="D53" s="87">
        <f>SUM(D54:D55)</f>
        <v>0</v>
      </c>
      <c r="E53" s="156"/>
    </row>
    <row r="54" spans="1:5" ht="30">
      <c r="A54" s="16" t="s">
        <v>50</v>
      </c>
      <c r="B54" s="16" t="s">
        <v>48</v>
      </c>
      <c r="C54" s="34"/>
      <c r="D54" s="35"/>
      <c r="E54" s="156"/>
    </row>
    <row r="55" spans="1:5">
      <c r="A55" s="16" t="s">
        <v>51</v>
      </c>
      <c r="B55" s="16" t="s">
        <v>47</v>
      </c>
      <c r="C55" s="34"/>
      <c r="D55" s="35"/>
      <c r="E55" s="156"/>
    </row>
    <row r="56" spans="1:5">
      <c r="A56" s="14">
        <v>1.4</v>
      </c>
      <c r="B56" s="14" t="s">
        <v>391</v>
      </c>
      <c r="C56" s="34"/>
      <c r="D56" s="35"/>
      <c r="E56" s="156"/>
    </row>
    <row r="57" spans="1:5">
      <c r="A57" s="14">
        <v>1.5</v>
      </c>
      <c r="B57" s="14" t="s">
        <v>7</v>
      </c>
      <c r="C57" s="38"/>
      <c r="D57" s="41"/>
      <c r="E57" s="156"/>
    </row>
    <row r="58" spans="1:5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6"/>
    </row>
    <row r="59" spans="1:5">
      <c r="A59" s="16" t="s">
        <v>284</v>
      </c>
      <c r="B59" s="47" t="s">
        <v>52</v>
      </c>
      <c r="C59" s="38"/>
      <c r="D59" s="41"/>
      <c r="E59" s="156"/>
    </row>
    <row r="60" spans="1:5" ht="30">
      <c r="A60" s="16" t="s">
        <v>285</v>
      </c>
      <c r="B60" s="47" t="s">
        <v>54</v>
      </c>
      <c r="C60" s="38"/>
      <c r="D60" s="41"/>
      <c r="E60" s="156"/>
    </row>
    <row r="61" spans="1:5">
      <c r="A61" s="16" t="s">
        <v>286</v>
      </c>
      <c r="B61" s="47" t="s">
        <v>53</v>
      </c>
      <c r="C61" s="41"/>
      <c r="D61" s="41"/>
      <c r="E61" s="156"/>
    </row>
    <row r="62" spans="1:5">
      <c r="A62" s="16" t="s">
        <v>287</v>
      </c>
      <c r="B62" s="47" t="s">
        <v>27</v>
      </c>
      <c r="C62" s="38"/>
      <c r="D62" s="41"/>
      <c r="E62" s="156"/>
    </row>
    <row r="63" spans="1:5">
      <c r="A63" s="16" t="s">
        <v>322</v>
      </c>
      <c r="B63" s="223" t="s">
        <v>323</v>
      </c>
      <c r="C63" s="38"/>
      <c r="D63" s="224"/>
      <c r="E63" s="156"/>
    </row>
    <row r="64" spans="1:5">
      <c r="A64" s="13">
        <v>2</v>
      </c>
      <c r="B64" s="48" t="s">
        <v>95</v>
      </c>
      <c r="C64" s="284"/>
      <c r="D64" s="121">
        <f>SUM(D65:D70)</f>
        <v>0</v>
      </c>
      <c r="E64" s="156"/>
    </row>
    <row r="65" spans="1:5">
      <c r="A65" s="15">
        <v>2.1</v>
      </c>
      <c r="B65" s="49" t="s">
        <v>89</v>
      </c>
      <c r="C65" s="284"/>
      <c r="D65" s="43"/>
      <c r="E65" s="156"/>
    </row>
    <row r="66" spans="1:5">
      <c r="A66" s="15">
        <v>2.2000000000000002</v>
      </c>
      <c r="B66" s="49" t="s">
        <v>93</v>
      </c>
      <c r="C66" s="286"/>
      <c r="D66" s="44"/>
      <c r="E66" s="156"/>
    </row>
    <row r="67" spans="1:5">
      <c r="A67" s="15">
        <v>2.2999999999999998</v>
      </c>
      <c r="B67" s="49" t="s">
        <v>92</v>
      </c>
      <c r="C67" s="286"/>
      <c r="D67" s="44"/>
      <c r="E67" s="156"/>
    </row>
    <row r="68" spans="1:5">
      <c r="A68" s="15">
        <v>2.4</v>
      </c>
      <c r="B68" s="49" t="s">
        <v>94</v>
      </c>
      <c r="C68" s="286"/>
      <c r="D68" s="44"/>
      <c r="E68" s="156"/>
    </row>
    <row r="69" spans="1:5">
      <c r="A69" s="15">
        <v>2.5</v>
      </c>
      <c r="B69" s="49" t="s">
        <v>90</v>
      </c>
      <c r="C69" s="286"/>
      <c r="D69" s="44"/>
      <c r="E69" s="156"/>
    </row>
    <row r="70" spans="1:5">
      <c r="A70" s="15">
        <v>2.6</v>
      </c>
      <c r="B70" s="49" t="s">
        <v>91</v>
      </c>
      <c r="C70" s="286"/>
      <c r="D70" s="44"/>
      <c r="E70" s="156"/>
    </row>
    <row r="71" spans="1:5" s="2" customFormat="1">
      <c r="A71" s="13">
        <v>3</v>
      </c>
      <c r="B71" s="282" t="s">
        <v>421</v>
      </c>
      <c r="C71" s="285"/>
      <c r="D71" s="283"/>
      <c r="E71" s="108"/>
    </row>
    <row r="72" spans="1:5" s="2" customFormat="1">
      <c r="A72" s="13">
        <v>4</v>
      </c>
      <c r="B72" s="13" t="s">
        <v>239</v>
      </c>
      <c r="C72" s="285">
        <f>SUM(C73:C74)</f>
        <v>0</v>
      </c>
      <c r="D72" s="88">
        <f>SUM(D73:D74)</f>
        <v>0</v>
      </c>
      <c r="E72" s="108"/>
    </row>
    <row r="73" spans="1:5" s="2" customFormat="1">
      <c r="A73" s="15">
        <v>4.0999999999999996</v>
      </c>
      <c r="B73" s="15" t="s">
        <v>240</v>
      </c>
      <c r="C73" s="8"/>
      <c r="D73" s="8"/>
      <c r="E73" s="108"/>
    </row>
    <row r="74" spans="1:5" s="2" customFormat="1">
      <c r="A74" s="15">
        <v>4.2</v>
      </c>
      <c r="B74" s="15" t="s">
        <v>241</v>
      </c>
      <c r="C74" s="8"/>
      <c r="D74" s="8"/>
      <c r="E74" s="108"/>
    </row>
    <row r="75" spans="1:5" s="2" customFormat="1">
      <c r="A75" s="13">
        <v>5</v>
      </c>
      <c r="B75" s="280" t="s">
        <v>266</v>
      </c>
      <c r="C75" s="8"/>
      <c r="D75" s="88"/>
      <c r="E75" s="108"/>
    </row>
    <row r="76" spans="1:5" s="2" customFormat="1">
      <c r="A76" s="382"/>
      <c r="B76" s="382"/>
      <c r="C76" s="12"/>
      <c r="D76" s="12"/>
      <c r="E76" s="108"/>
    </row>
    <row r="77" spans="1:5" s="2" customFormat="1">
      <c r="A77" s="432" t="s">
        <v>466</v>
      </c>
      <c r="B77" s="432"/>
      <c r="C77" s="432"/>
      <c r="D77" s="432"/>
      <c r="E77" s="108"/>
    </row>
    <row r="78" spans="1:5" s="2" customFormat="1">
      <c r="A78" s="382"/>
      <c r="B78" s="382"/>
      <c r="C78" s="12"/>
      <c r="D78" s="12"/>
      <c r="E78" s="108"/>
    </row>
    <row r="79" spans="1:5" s="23" customFormat="1" ht="12.75"/>
    <row r="80" spans="1:5" s="2" customFormat="1">
      <c r="A80" s="72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5" t="s">
        <v>467</v>
      </c>
      <c r="D83" s="12"/>
      <c r="E83"/>
      <c r="F83"/>
      <c r="G83"/>
      <c r="H83"/>
      <c r="I83"/>
    </row>
    <row r="84" spans="1:9" s="2" customFormat="1">
      <c r="A84"/>
      <c r="B84" s="433" t="s">
        <v>468</v>
      </c>
      <c r="C84" s="433"/>
      <c r="D84" s="433"/>
      <c r="E84"/>
      <c r="F84"/>
      <c r="G84"/>
      <c r="H84"/>
      <c r="I84"/>
    </row>
    <row r="85" spans="1:9" customFormat="1" ht="12.75">
      <c r="B85" s="68" t="s">
        <v>469</v>
      </c>
    </row>
    <row r="86" spans="1:9" s="2" customFormat="1">
      <c r="A86" s="11"/>
      <c r="B86" s="433" t="s">
        <v>470</v>
      </c>
      <c r="C86" s="433"/>
      <c r="D86" s="433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K12" sqref="K12"/>
    </sheetView>
  </sheetViews>
  <sheetFormatPr defaultRowHeight="15"/>
  <cols>
    <col min="1" max="1" width="8.85546875" style="2" customWidth="1"/>
    <col min="2" max="2" width="84.85546875" style="2" customWidth="1"/>
    <col min="3" max="3" width="14.42578125" style="2" customWidth="1"/>
    <col min="4" max="4" width="18.28515625" style="2" customWidth="1"/>
    <col min="5" max="5" width="0.7109375" style="2" customWidth="1"/>
    <col min="6" max="16384" width="9.140625" style="2"/>
  </cols>
  <sheetData>
    <row r="1" spans="1:5" s="6" customFormat="1">
      <c r="A1" s="77" t="s">
        <v>320</v>
      </c>
      <c r="B1" s="80"/>
      <c r="C1" s="429" t="s">
        <v>97</v>
      </c>
      <c r="D1" s="429"/>
      <c r="E1" s="94"/>
    </row>
    <row r="2" spans="1:5" s="6" customFormat="1">
      <c r="A2" s="77" t="s">
        <v>314</v>
      </c>
      <c r="B2" s="80"/>
      <c r="C2" s="427" t="s">
        <v>568</v>
      </c>
      <c r="D2" s="427"/>
      <c r="E2" s="94"/>
    </row>
    <row r="3" spans="1:5" s="6" customFormat="1">
      <c r="A3" s="79" t="s">
        <v>128</v>
      </c>
      <c r="B3" s="77"/>
      <c r="C3" s="168"/>
      <c r="D3" s="168"/>
      <c r="E3" s="94"/>
    </row>
    <row r="4" spans="1:5" s="6" customFormat="1">
      <c r="A4" s="79"/>
      <c r="B4" s="79"/>
      <c r="C4" s="168"/>
      <c r="D4" s="168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საქართველოს ლეიბორისტული პარტია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7"/>
      <c r="B8" s="167"/>
      <c r="C8" s="81"/>
      <c r="D8" s="81"/>
      <c r="E8" s="94"/>
    </row>
    <row r="9" spans="1:5" s="6" customFormat="1" ht="30">
      <c r="A9" s="92" t="s">
        <v>64</v>
      </c>
      <c r="B9" s="92" t="s">
        <v>319</v>
      </c>
      <c r="C9" s="82" t="s">
        <v>10</v>
      </c>
      <c r="D9" s="82" t="s">
        <v>9</v>
      </c>
      <c r="E9" s="94"/>
    </row>
    <row r="10" spans="1:5" s="9" customFormat="1" ht="18">
      <c r="A10" s="101" t="s">
        <v>315</v>
      </c>
      <c r="B10" s="101"/>
      <c r="C10" s="4"/>
      <c r="D10" s="4"/>
      <c r="E10" s="96"/>
    </row>
    <row r="11" spans="1:5" s="10" customFormat="1">
      <c r="A11" s="101" t="s">
        <v>316</v>
      </c>
      <c r="B11" s="101"/>
      <c r="C11" s="4"/>
      <c r="D11" s="4"/>
      <c r="E11" s="97"/>
    </row>
    <row r="12" spans="1:5" s="10" customFormat="1">
      <c r="A12" s="90" t="s">
        <v>265</v>
      </c>
      <c r="B12" s="90"/>
      <c r="C12" s="4"/>
      <c r="D12" s="4"/>
      <c r="E12" s="97"/>
    </row>
    <row r="13" spans="1:5" s="10" customFormat="1">
      <c r="A13" s="90" t="s">
        <v>265</v>
      </c>
      <c r="B13" s="90"/>
      <c r="C13" s="4"/>
      <c r="D13" s="4"/>
      <c r="E13" s="97"/>
    </row>
    <row r="14" spans="1:5" s="10" customFormat="1">
      <c r="A14" s="90" t="s">
        <v>265</v>
      </c>
      <c r="B14" s="90"/>
      <c r="C14" s="4"/>
      <c r="D14" s="4"/>
      <c r="E14" s="97"/>
    </row>
    <row r="15" spans="1:5" s="10" customFormat="1">
      <c r="A15" s="90" t="s">
        <v>265</v>
      </c>
      <c r="B15" s="90"/>
      <c r="C15" s="4"/>
      <c r="D15" s="4"/>
      <c r="E15" s="97"/>
    </row>
    <row r="16" spans="1:5" s="10" customFormat="1">
      <c r="A16" s="90" t="s">
        <v>265</v>
      </c>
      <c r="B16" s="90"/>
      <c r="C16" s="4"/>
      <c r="D16" s="4"/>
      <c r="E16" s="97"/>
    </row>
    <row r="17" spans="1:5" s="10" customFormat="1" ht="17.25" customHeight="1">
      <c r="A17" s="101" t="s">
        <v>317</v>
      </c>
      <c r="B17" s="90"/>
      <c r="C17" s="4"/>
      <c r="D17" s="4"/>
      <c r="E17" s="97"/>
    </row>
    <row r="18" spans="1:5" s="10" customFormat="1" ht="18" customHeight="1">
      <c r="A18" s="101" t="s">
        <v>318</v>
      </c>
      <c r="B18" s="90"/>
      <c r="C18" s="4"/>
      <c r="D18" s="4"/>
      <c r="E18" s="97"/>
    </row>
    <row r="19" spans="1:5" s="10" customFormat="1">
      <c r="A19" s="90" t="s">
        <v>265</v>
      </c>
      <c r="B19" s="90"/>
      <c r="C19" s="4"/>
      <c r="D19" s="4"/>
      <c r="E19" s="97"/>
    </row>
    <row r="20" spans="1:5" s="10" customFormat="1">
      <c r="A20" s="90" t="s">
        <v>265</v>
      </c>
      <c r="B20" s="90"/>
      <c r="C20" s="4"/>
      <c r="D20" s="4"/>
      <c r="E20" s="97"/>
    </row>
    <row r="21" spans="1:5" s="10" customFormat="1">
      <c r="A21" s="90" t="s">
        <v>265</v>
      </c>
      <c r="B21" s="90"/>
      <c r="C21" s="4"/>
      <c r="D21" s="4"/>
      <c r="E21" s="97"/>
    </row>
    <row r="22" spans="1:5" s="10" customFormat="1">
      <c r="A22" s="90" t="s">
        <v>265</v>
      </c>
      <c r="B22" s="90"/>
      <c r="C22" s="4"/>
      <c r="D22" s="4"/>
      <c r="E22" s="97"/>
    </row>
    <row r="23" spans="1:5" s="10" customFormat="1">
      <c r="A23" s="90" t="s">
        <v>265</v>
      </c>
      <c r="B23" s="90"/>
      <c r="C23" s="4"/>
      <c r="D23" s="4"/>
      <c r="E23" s="97"/>
    </row>
    <row r="24" spans="1:5" s="3" customFormat="1">
      <c r="A24" s="91"/>
      <c r="B24" s="91"/>
      <c r="C24" s="4"/>
      <c r="D24" s="4"/>
      <c r="E24" s="98"/>
    </row>
    <row r="25" spans="1:5">
      <c r="A25" s="102"/>
      <c r="B25" s="102" t="s">
        <v>321</v>
      </c>
      <c r="C25" s="89">
        <f>SUM(C10:C24)</f>
        <v>0</v>
      </c>
      <c r="D25" s="89">
        <f>SUM(D10:D24)</f>
        <v>0</v>
      </c>
      <c r="E25" s="99"/>
    </row>
    <row r="26" spans="1:5">
      <c r="A26" s="45"/>
      <c r="B26" s="45"/>
    </row>
    <row r="27" spans="1:5">
      <c r="A27" s="2" t="s">
        <v>409</v>
      </c>
      <c r="E27" s="5"/>
    </row>
    <row r="28" spans="1:5">
      <c r="A28" s="2" t="s">
        <v>393</v>
      </c>
    </row>
    <row r="29" spans="1:5">
      <c r="A29" s="222" t="s">
        <v>394</v>
      </c>
    </row>
    <row r="30" spans="1:5">
      <c r="A30" s="222"/>
    </row>
    <row r="31" spans="1:5">
      <c r="A31" s="403" t="s">
        <v>333</v>
      </c>
    </row>
    <row r="32" spans="1:5" s="23" customFormat="1" ht="12.75"/>
    <row r="33" spans="1:9">
      <c r="A33" s="72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2"/>
      <c r="B36" s="72" t="s">
        <v>258</v>
      </c>
      <c r="D36" s="12"/>
      <c r="E36"/>
      <c r="F36"/>
      <c r="G36"/>
      <c r="H36"/>
      <c r="I36"/>
    </row>
    <row r="37" spans="1:9">
      <c r="B37" s="2" t="s">
        <v>257</v>
      </c>
      <c r="D37" s="12"/>
      <c r="E37"/>
      <c r="F37"/>
      <c r="G37"/>
      <c r="H37"/>
      <c r="I37"/>
    </row>
    <row r="38" spans="1:9" customFormat="1" ht="12.75">
      <c r="A38" s="68"/>
      <c r="B38" s="68" t="s">
        <v>127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60"/>
  <sheetViews>
    <sheetView view="pageBreakPreview" topLeftCell="A10" zoomScale="80" zoomScaleSheetLayoutView="80" workbookViewId="0">
      <selection activeCell="O17" sqref="O17"/>
    </sheetView>
  </sheetViews>
  <sheetFormatPr defaultRowHeight="12.75"/>
  <cols>
    <col min="1" max="1" width="5.42578125" style="191" customWidth="1"/>
    <col min="2" max="2" width="20.85546875" style="191" customWidth="1"/>
    <col min="3" max="3" width="26" style="191" customWidth="1"/>
    <col min="4" max="4" width="17" style="191" customWidth="1"/>
    <col min="5" max="5" width="18.140625" style="191" customWidth="1"/>
    <col min="6" max="6" width="14.7109375" style="191" customWidth="1"/>
    <col min="7" max="7" width="15.5703125" style="191" customWidth="1"/>
    <col min="8" max="8" width="14.7109375" style="191" customWidth="1"/>
    <col min="9" max="9" width="29.7109375" style="191" customWidth="1"/>
    <col min="10" max="10" width="0" style="191" hidden="1" customWidth="1"/>
    <col min="11" max="13" width="9.140625" style="191"/>
    <col min="14" max="14" width="12" style="191" bestFit="1" customWidth="1"/>
    <col min="15" max="16384" width="9.140625" style="191"/>
  </cols>
  <sheetData>
    <row r="1" spans="1:10" ht="15">
      <c r="A1" s="77" t="s">
        <v>441</v>
      </c>
      <c r="B1" s="77"/>
      <c r="C1" s="80"/>
      <c r="D1" s="80"/>
      <c r="E1" s="80"/>
      <c r="F1" s="80"/>
      <c r="G1" s="291"/>
      <c r="H1" s="291"/>
      <c r="I1" s="429" t="s">
        <v>97</v>
      </c>
      <c r="J1" s="429"/>
    </row>
    <row r="2" spans="1:10" ht="15">
      <c r="A2" s="79" t="s">
        <v>128</v>
      </c>
      <c r="B2" s="77"/>
      <c r="C2" s="80"/>
      <c r="D2" s="80"/>
      <c r="E2" s="80"/>
      <c r="F2" s="80"/>
      <c r="G2" s="291"/>
      <c r="H2" s="291"/>
      <c r="I2" s="427" t="s">
        <v>480</v>
      </c>
      <c r="J2" s="427"/>
    </row>
    <row r="3" spans="1:10" ht="15">
      <c r="A3" s="79"/>
      <c r="B3" s="79"/>
      <c r="C3" s="77"/>
      <c r="D3" s="77"/>
      <c r="E3" s="77"/>
      <c r="F3" s="77"/>
      <c r="G3" s="291"/>
      <c r="H3" s="291"/>
      <c r="I3" s="291"/>
    </row>
    <row r="4" spans="1:10" ht="15">
      <c r="A4" s="80" t="s">
        <v>261</v>
      </c>
      <c r="B4" s="80"/>
      <c r="C4" s="80"/>
      <c r="D4" s="80"/>
      <c r="E4" s="80"/>
      <c r="F4" s="80"/>
      <c r="G4" s="79"/>
      <c r="H4" s="79"/>
      <c r="I4" s="79"/>
    </row>
    <row r="5" spans="1:10" ht="15">
      <c r="A5" s="83" t="str">
        <f>'ფორმა N1'!D4</f>
        <v>საქართველოს ლეიბორისტული პარტია</v>
      </c>
      <c r="B5" s="83"/>
      <c r="C5" s="83"/>
      <c r="D5" s="83"/>
      <c r="E5" s="83"/>
      <c r="F5" s="83"/>
      <c r="G5" s="84"/>
      <c r="H5" s="84"/>
      <c r="I5" s="84"/>
    </row>
    <row r="6" spans="1:10" ht="15">
      <c r="A6" s="80"/>
      <c r="B6" s="80"/>
      <c r="C6" s="80"/>
      <c r="D6" s="80"/>
      <c r="E6" s="80"/>
      <c r="F6" s="80"/>
      <c r="G6" s="79"/>
      <c r="H6" s="79"/>
      <c r="I6" s="79"/>
    </row>
    <row r="7" spans="1:10" ht="15">
      <c r="A7" s="290"/>
      <c r="B7" s="290"/>
      <c r="C7" s="290"/>
      <c r="D7" s="290"/>
      <c r="E7" s="290"/>
      <c r="F7" s="290"/>
      <c r="G7" s="81"/>
      <c r="H7" s="81"/>
      <c r="I7" s="81"/>
    </row>
    <row r="8" spans="1:10" ht="45">
      <c r="A8" s="93" t="s">
        <v>64</v>
      </c>
      <c r="B8" s="93" t="s">
        <v>324</v>
      </c>
      <c r="C8" s="93" t="s">
        <v>325</v>
      </c>
      <c r="D8" s="93" t="s">
        <v>214</v>
      </c>
      <c r="E8" s="93" t="s">
        <v>329</v>
      </c>
      <c r="F8" s="93" t="s">
        <v>332</v>
      </c>
      <c r="G8" s="82" t="s">
        <v>10</v>
      </c>
      <c r="H8" s="82" t="s">
        <v>9</v>
      </c>
      <c r="I8" s="82" t="s">
        <v>375</v>
      </c>
      <c r="J8" s="235" t="s">
        <v>331</v>
      </c>
    </row>
    <row r="9" spans="1:10" ht="15">
      <c r="A9" s="101">
        <v>1</v>
      </c>
      <c r="B9" s="101" t="s">
        <v>487</v>
      </c>
      <c r="C9" s="101" t="s">
        <v>488</v>
      </c>
      <c r="D9" s="101">
        <v>1006011079</v>
      </c>
      <c r="E9" s="101"/>
      <c r="F9" s="101" t="s">
        <v>331</v>
      </c>
      <c r="G9" s="4">
        <v>1625</v>
      </c>
      <c r="H9" s="4">
        <v>1300</v>
      </c>
      <c r="I9" s="4">
        <v>325</v>
      </c>
      <c r="J9" s="235" t="s">
        <v>0</v>
      </c>
    </row>
    <row r="10" spans="1:10" ht="15">
      <c r="A10" s="101">
        <v>2</v>
      </c>
      <c r="B10" s="101" t="s">
        <v>489</v>
      </c>
      <c r="C10" s="101" t="s">
        <v>490</v>
      </c>
      <c r="D10" s="101">
        <v>58001000338</v>
      </c>
      <c r="E10" s="101"/>
      <c r="F10" s="101" t="s">
        <v>331</v>
      </c>
      <c r="G10" s="4">
        <v>1187.5</v>
      </c>
      <c r="H10" s="4">
        <v>950</v>
      </c>
      <c r="I10" s="4">
        <v>238</v>
      </c>
    </row>
    <row r="11" spans="1:10" ht="15">
      <c r="A11" s="101">
        <v>3</v>
      </c>
      <c r="B11" s="90" t="s">
        <v>491</v>
      </c>
      <c r="C11" s="90" t="s">
        <v>492</v>
      </c>
      <c r="D11" s="90">
        <v>1005027236</v>
      </c>
      <c r="E11" s="90"/>
      <c r="F11" s="101" t="s">
        <v>331</v>
      </c>
      <c r="G11" s="4">
        <v>500</v>
      </c>
      <c r="H11" s="4">
        <v>400</v>
      </c>
      <c r="I11" s="4">
        <v>100</v>
      </c>
    </row>
    <row r="12" spans="1:10" ht="15">
      <c r="A12" s="101">
        <v>4</v>
      </c>
      <c r="B12" s="90" t="s">
        <v>493</v>
      </c>
      <c r="C12" s="90" t="s">
        <v>494</v>
      </c>
      <c r="D12" s="90">
        <v>16001014254</v>
      </c>
      <c r="E12" s="90"/>
      <c r="F12" s="101" t="s">
        <v>331</v>
      </c>
      <c r="G12" s="4">
        <v>375</v>
      </c>
      <c r="H12" s="4">
        <v>300</v>
      </c>
      <c r="I12" s="4">
        <v>75</v>
      </c>
    </row>
    <row r="13" spans="1:10" ht="15">
      <c r="A13" s="101">
        <v>5</v>
      </c>
      <c r="B13" s="90" t="s">
        <v>495</v>
      </c>
      <c r="C13" s="90" t="s">
        <v>496</v>
      </c>
      <c r="D13" s="90">
        <v>1001008305</v>
      </c>
      <c r="E13" s="90"/>
      <c r="F13" s="101" t="s">
        <v>331</v>
      </c>
      <c r="G13" s="4">
        <v>250</v>
      </c>
      <c r="H13" s="4">
        <v>200</v>
      </c>
      <c r="I13" s="4">
        <v>50</v>
      </c>
    </row>
    <row r="14" spans="1:10" ht="15">
      <c r="A14" s="101">
        <v>6</v>
      </c>
      <c r="B14" s="90" t="s">
        <v>497</v>
      </c>
      <c r="C14" s="90" t="s">
        <v>498</v>
      </c>
      <c r="D14" s="90">
        <v>1019029100</v>
      </c>
      <c r="E14" s="90"/>
      <c r="F14" s="101" t="s">
        <v>331</v>
      </c>
      <c r="G14" s="4">
        <v>250</v>
      </c>
      <c r="H14" s="4">
        <v>200</v>
      </c>
      <c r="I14" s="4">
        <v>50</v>
      </c>
    </row>
    <row r="15" spans="1:10" ht="15">
      <c r="A15" s="101">
        <v>7</v>
      </c>
      <c r="B15" s="90" t="s">
        <v>499</v>
      </c>
      <c r="C15" s="90" t="s">
        <v>500</v>
      </c>
      <c r="D15" s="90">
        <v>1019016805</v>
      </c>
      <c r="E15" s="90"/>
      <c r="F15" s="101" t="s">
        <v>331</v>
      </c>
      <c r="G15" s="4">
        <v>625</v>
      </c>
      <c r="H15" s="4">
        <v>500</v>
      </c>
      <c r="I15" s="4">
        <v>125</v>
      </c>
    </row>
    <row r="16" spans="1:10" ht="15">
      <c r="A16" s="101">
        <v>8</v>
      </c>
      <c r="B16" s="90" t="s">
        <v>501</v>
      </c>
      <c r="C16" s="90" t="s">
        <v>502</v>
      </c>
      <c r="D16" s="90">
        <v>57001008871</v>
      </c>
      <c r="E16" s="90"/>
      <c r="F16" s="101" t="s">
        <v>331</v>
      </c>
      <c r="G16" s="4">
        <v>875</v>
      </c>
      <c r="H16" s="4">
        <v>700</v>
      </c>
      <c r="I16" s="4">
        <v>175</v>
      </c>
    </row>
    <row r="17" spans="1:9" ht="15">
      <c r="A17" s="101">
        <v>9</v>
      </c>
      <c r="B17" s="90" t="s">
        <v>503</v>
      </c>
      <c r="C17" s="90" t="s">
        <v>504</v>
      </c>
      <c r="D17" s="90">
        <v>1024020468</v>
      </c>
      <c r="E17" s="90"/>
      <c r="F17" s="101" t="s">
        <v>331</v>
      </c>
      <c r="G17" s="4">
        <v>375</v>
      </c>
      <c r="H17" s="4">
        <v>300</v>
      </c>
      <c r="I17" s="4">
        <v>75</v>
      </c>
    </row>
    <row r="18" spans="1:9" ht="15">
      <c r="A18" s="101">
        <v>10</v>
      </c>
      <c r="B18" s="90" t="s">
        <v>505</v>
      </c>
      <c r="C18" s="90" t="s">
        <v>506</v>
      </c>
      <c r="D18" s="90">
        <v>54001016498</v>
      </c>
      <c r="E18" s="90"/>
      <c r="F18" s="101" t="s">
        <v>331</v>
      </c>
      <c r="G18" s="4">
        <v>375</v>
      </c>
      <c r="H18" s="4">
        <v>300</v>
      </c>
      <c r="I18" s="4">
        <v>75</v>
      </c>
    </row>
    <row r="19" spans="1:9" ht="15">
      <c r="A19" s="101">
        <v>11</v>
      </c>
      <c r="B19" s="90" t="s">
        <v>507</v>
      </c>
      <c r="C19" s="90" t="s">
        <v>508</v>
      </c>
      <c r="D19" s="90">
        <v>1008054765</v>
      </c>
      <c r="E19" s="90"/>
      <c r="F19" s="101" t="s">
        <v>331</v>
      </c>
      <c r="G19" s="4">
        <v>1250</v>
      </c>
      <c r="H19" s="4">
        <v>1000</v>
      </c>
      <c r="I19" s="4">
        <v>250</v>
      </c>
    </row>
    <row r="20" spans="1:9" ht="15">
      <c r="A20" s="101">
        <v>12</v>
      </c>
      <c r="B20" s="90" t="s">
        <v>509</v>
      </c>
      <c r="C20" s="90" t="s">
        <v>510</v>
      </c>
      <c r="D20" s="90">
        <v>1027060639</v>
      </c>
      <c r="E20" s="90"/>
      <c r="F20" s="101" t="s">
        <v>331</v>
      </c>
      <c r="G20" s="4">
        <v>500</v>
      </c>
      <c r="H20" s="4">
        <v>400</v>
      </c>
      <c r="I20" s="4">
        <v>100</v>
      </c>
    </row>
    <row r="21" spans="1:9" ht="15">
      <c r="A21" s="101">
        <v>13</v>
      </c>
      <c r="B21" s="90" t="s">
        <v>511</v>
      </c>
      <c r="C21" s="90" t="s">
        <v>512</v>
      </c>
      <c r="D21" s="90">
        <v>1024036647</v>
      </c>
      <c r="E21" s="90"/>
      <c r="F21" s="101" t="s">
        <v>331</v>
      </c>
      <c r="G21" s="4">
        <v>1562</v>
      </c>
      <c r="H21" s="4">
        <v>1250</v>
      </c>
      <c r="I21" s="4">
        <v>312</v>
      </c>
    </row>
    <row r="22" spans="1:9" ht="15">
      <c r="A22" s="101">
        <v>14</v>
      </c>
      <c r="B22" s="90" t="s">
        <v>495</v>
      </c>
      <c r="C22" s="90" t="s">
        <v>513</v>
      </c>
      <c r="D22" s="90">
        <v>1026008465</v>
      </c>
      <c r="E22" s="90"/>
      <c r="F22" s="101" t="s">
        <v>331</v>
      </c>
      <c r="G22" s="4">
        <v>813</v>
      </c>
      <c r="H22" s="4">
        <v>650</v>
      </c>
      <c r="I22" s="4">
        <v>163</v>
      </c>
    </row>
    <row r="23" spans="1:9" ht="15">
      <c r="A23" s="101">
        <v>15</v>
      </c>
      <c r="B23" s="90" t="s">
        <v>514</v>
      </c>
      <c r="C23" s="90" t="s">
        <v>515</v>
      </c>
      <c r="D23" s="90">
        <v>1019003796</v>
      </c>
      <c r="E23" s="90"/>
      <c r="F23" s="101" t="s">
        <v>331</v>
      </c>
      <c r="G23" s="4">
        <v>500</v>
      </c>
      <c r="H23" s="4">
        <v>400</v>
      </c>
      <c r="I23" s="4">
        <v>100</v>
      </c>
    </row>
    <row r="24" spans="1:9" ht="15">
      <c r="A24" s="101">
        <v>16</v>
      </c>
      <c r="B24" s="90" t="s">
        <v>516</v>
      </c>
      <c r="C24" s="90" t="s">
        <v>517</v>
      </c>
      <c r="D24" s="90">
        <v>14001003911</v>
      </c>
      <c r="E24" s="90"/>
      <c r="F24" s="101" t="s">
        <v>331</v>
      </c>
      <c r="G24" s="4">
        <v>813</v>
      </c>
      <c r="H24" s="4">
        <v>650</v>
      </c>
      <c r="I24" s="4">
        <v>163</v>
      </c>
    </row>
    <row r="25" spans="1:9" ht="15">
      <c r="A25" s="101">
        <v>17</v>
      </c>
      <c r="B25" s="90" t="s">
        <v>518</v>
      </c>
      <c r="C25" s="90" t="s">
        <v>519</v>
      </c>
      <c r="D25" s="90">
        <v>1008019822</v>
      </c>
      <c r="E25" s="90"/>
      <c r="F25" s="101" t="s">
        <v>331</v>
      </c>
      <c r="G25" s="4">
        <v>750</v>
      </c>
      <c r="H25" s="4">
        <v>600</v>
      </c>
      <c r="I25" s="4">
        <v>150</v>
      </c>
    </row>
    <row r="26" spans="1:9" ht="15">
      <c r="A26" s="101">
        <v>18</v>
      </c>
      <c r="B26" s="90" t="s">
        <v>520</v>
      </c>
      <c r="C26" s="90" t="s">
        <v>521</v>
      </c>
      <c r="D26" s="90">
        <v>46001002506</v>
      </c>
      <c r="E26" s="90"/>
      <c r="F26" s="101" t="s">
        <v>331</v>
      </c>
      <c r="G26" s="4">
        <v>187</v>
      </c>
      <c r="H26" s="4">
        <v>150</v>
      </c>
      <c r="I26" s="4">
        <v>37</v>
      </c>
    </row>
    <row r="27" spans="1:9" ht="15">
      <c r="A27" s="101">
        <v>19</v>
      </c>
      <c r="B27" s="90" t="s">
        <v>522</v>
      </c>
      <c r="C27" s="90" t="s">
        <v>523</v>
      </c>
      <c r="D27" s="90">
        <v>1027019748</v>
      </c>
      <c r="E27" s="90"/>
      <c r="F27" s="101" t="s">
        <v>331</v>
      </c>
      <c r="G27" s="4">
        <v>375</v>
      </c>
      <c r="H27" s="4">
        <v>300</v>
      </c>
      <c r="I27" s="4">
        <v>75</v>
      </c>
    </row>
    <row r="28" spans="1:9" ht="15">
      <c r="A28" s="101">
        <v>20</v>
      </c>
      <c r="B28" s="90" t="s">
        <v>524</v>
      </c>
      <c r="C28" s="90" t="s">
        <v>525</v>
      </c>
      <c r="D28" s="90">
        <v>1006015862</v>
      </c>
      <c r="E28" s="90"/>
      <c r="F28" s="101" t="s">
        <v>331</v>
      </c>
      <c r="G28" s="4">
        <v>1375</v>
      </c>
      <c r="H28" s="4">
        <v>1100</v>
      </c>
      <c r="I28" s="4">
        <v>275</v>
      </c>
    </row>
    <row r="29" spans="1:9" ht="15">
      <c r="A29" s="101">
        <v>21</v>
      </c>
      <c r="B29" s="90" t="s">
        <v>526</v>
      </c>
      <c r="C29" s="90" t="s">
        <v>512</v>
      </c>
      <c r="D29" s="90">
        <v>12001069159</v>
      </c>
      <c r="E29" s="90"/>
      <c r="F29" s="101" t="s">
        <v>331</v>
      </c>
      <c r="G29" s="4">
        <v>750</v>
      </c>
      <c r="H29" s="4">
        <v>600</v>
      </c>
      <c r="I29" s="4">
        <v>150</v>
      </c>
    </row>
    <row r="30" spans="1:9" ht="15">
      <c r="A30" s="101">
        <v>22</v>
      </c>
      <c r="B30" s="90" t="s">
        <v>527</v>
      </c>
      <c r="C30" s="90" t="s">
        <v>528</v>
      </c>
      <c r="D30" s="90">
        <v>12001050813</v>
      </c>
      <c r="E30" s="90"/>
      <c r="F30" s="101" t="s">
        <v>331</v>
      </c>
      <c r="G30" s="4">
        <v>1375</v>
      </c>
      <c r="H30" s="4">
        <v>1100</v>
      </c>
      <c r="I30" s="4">
        <v>275</v>
      </c>
    </row>
    <row r="31" spans="1:9" ht="15">
      <c r="A31" s="101">
        <v>23</v>
      </c>
      <c r="B31" s="90" t="s">
        <v>529</v>
      </c>
      <c r="C31" s="90" t="s">
        <v>530</v>
      </c>
      <c r="D31" s="90">
        <v>1005034665</v>
      </c>
      <c r="E31" s="90"/>
      <c r="F31" s="101" t="s">
        <v>331</v>
      </c>
      <c r="G31" s="4">
        <v>625</v>
      </c>
      <c r="H31" s="4">
        <v>500</v>
      </c>
      <c r="I31" s="4">
        <v>125</v>
      </c>
    </row>
    <row r="32" spans="1:9" ht="15">
      <c r="A32" s="101">
        <v>24</v>
      </c>
      <c r="B32" s="90" t="s">
        <v>491</v>
      </c>
      <c r="C32" s="90" t="s">
        <v>494</v>
      </c>
      <c r="D32" s="90">
        <v>1031006153</v>
      </c>
      <c r="E32" s="90"/>
      <c r="F32" s="101" t="s">
        <v>331</v>
      </c>
      <c r="G32" s="4">
        <v>563</v>
      </c>
      <c r="H32" s="4">
        <v>450</v>
      </c>
      <c r="I32" s="4">
        <v>113</v>
      </c>
    </row>
    <row r="33" spans="1:9" ht="15">
      <c r="A33" s="101">
        <v>25</v>
      </c>
      <c r="B33" s="90" t="s">
        <v>531</v>
      </c>
      <c r="C33" s="90" t="s">
        <v>532</v>
      </c>
      <c r="D33" s="90">
        <v>1014003443</v>
      </c>
      <c r="E33" s="90"/>
      <c r="F33" s="101" t="s">
        <v>331</v>
      </c>
      <c r="G33" s="4">
        <v>1875</v>
      </c>
      <c r="H33" s="4">
        <v>1500</v>
      </c>
      <c r="I33" s="4">
        <v>375</v>
      </c>
    </row>
    <row r="34" spans="1:9" ht="15">
      <c r="A34" s="101">
        <v>26</v>
      </c>
      <c r="B34" s="90" t="s">
        <v>533</v>
      </c>
      <c r="C34" s="90" t="s">
        <v>494</v>
      </c>
      <c r="D34" s="90">
        <v>1010011415</v>
      </c>
      <c r="E34" s="90"/>
      <c r="F34" s="101" t="s">
        <v>331</v>
      </c>
      <c r="G34" s="4">
        <v>1937</v>
      </c>
      <c r="H34" s="4">
        <v>1550</v>
      </c>
      <c r="I34" s="4">
        <v>387</v>
      </c>
    </row>
    <row r="35" spans="1:9" ht="15">
      <c r="A35" s="101">
        <v>27</v>
      </c>
      <c r="B35" s="90" t="s">
        <v>531</v>
      </c>
      <c r="C35" s="90" t="s">
        <v>534</v>
      </c>
      <c r="D35" s="90">
        <v>1032004804</v>
      </c>
      <c r="E35" s="90"/>
      <c r="F35" s="101" t="s">
        <v>331</v>
      </c>
      <c r="G35" s="4">
        <v>250</v>
      </c>
      <c r="H35" s="4">
        <v>200</v>
      </c>
      <c r="I35" s="4">
        <v>50</v>
      </c>
    </row>
    <row r="36" spans="1:9" ht="15">
      <c r="A36" s="101">
        <v>28</v>
      </c>
      <c r="B36" s="90" t="s">
        <v>535</v>
      </c>
      <c r="C36" s="90" t="s">
        <v>536</v>
      </c>
      <c r="D36" s="90">
        <v>1011007155</v>
      </c>
      <c r="E36" s="90"/>
      <c r="F36" s="101" t="s">
        <v>331</v>
      </c>
      <c r="G36" s="4">
        <v>375</v>
      </c>
      <c r="H36" s="4">
        <v>300</v>
      </c>
      <c r="I36" s="4">
        <v>75</v>
      </c>
    </row>
    <row r="37" spans="1:9" ht="15">
      <c r="A37" s="101">
        <v>29</v>
      </c>
      <c r="B37" s="90" t="s">
        <v>537</v>
      </c>
      <c r="C37" s="90" t="s">
        <v>517</v>
      </c>
      <c r="D37" s="90">
        <v>14001005156</v>
      </c>
      <c r="E37" s="90"/>
      <c r="F37" s="101" t="s">
        <v>331</v>
      </c>
      <c r="G37" s="4">
        <v>937</v>
      </c>
      <c r="H37" s="4">
        <v>750</v>
      </c>
      <c r="I37" s="4">
        <v>187</v>
      </c>
    </row>
    <row r="38" spans="1:9" ht="15">
      <c r="A38" s="101">
        <v>30</v>
      </c>
      <c r="B38" s="90" t="s">
        <v>538</v>
      </c>
      <c r="C38" s="90" t="s">
        <v>539</v>
      </c>
      <c r="D38" s="90">
        <v>61003002659</v>
      </c>
      <c r="E38" s="90"/>
      <c r="F38" s="101" t="s">
        <v>331</v>
      </c>
      <c r="G38" s="4">
        <v>750</v>
      </c>
      <c r="H38" s="4">
        <v>600</v>
      </c>
      <c r="I38" s="4">
        <v>150</v>
      </c>
    </row>
    <row r="39" spans="1:9" ht="15">
      <c r="A39" s="101">
        <v>31</v>
      </c>
      <c r="B39" s="90" t="s">
        <v>529</v>
      </c>
      <c r="C39" s="90" t="s">
        <v>540</v>
      </c>
      <c r="D39" s="90">
        <v>1012001183</v>
      </c>
      <c r="E39" s="90"/>
      <c r="F39" s="101" t="s">
        <v>331</v>
      </c>
      <c r="G39" s="4">
        <v>375</v>
      </c>
      <c r="H39" s="4">
        <v>300</v>
      </c>
      <c r="I39" s="4">
        <v>75</v>
      </c>
    </row>
    <row r="40" spans="1:9" ht="15">
      <c r="A40" s="101">
        <v>32</v>
      </c>
      <c r="B40" s="90" t="s">
        <v>541</v>
      </c>
      <c r="C40" s="90" t="s">
        <v>542</v>
      </c>
      <c r="D40" s="90">
        <v>1001060855</v>
      </c>
      <c r="E40" s="90"/>
      <c r="F40" s="101" t="s">
        <v>331</v>
      </c>
      <c r="G40" s="4">
        <v>1375</v>
      </c>
      <c r="H40" s="4">
        <v>1100</v>
      </c>
      <c r="I40" s="4">
        <v>275</v>
      </c>
    </row>
    <row r="41" spans="1:9" ht="15">
      <c r="A41" s="101">
        <v>33</v>
      </c>
      <c r="B41" s="90" t="s">
        <v>503</v>
      </c>
      <c r="C41" s="90" t="s">
        <v>543</v>
      </c>
      <c r="D41" s="90">
        <v>1022001763</v>
      </c>
      <c r="E41" s="90"/>
      <c r="F41" s="101" t="s">
        <v>331</v>
      </c>
      <c r="G41" s="4">
        <v>625</v>
      </c>
      <c r="H41" s="4">
        <v>500</v>
      </c>
      <c r="I41" s="4">
        <v>125</v>
      </c>
    </row>
    <row r="42" spans="1:9" ht="15">
      <c r="A42" s="101">
        <v>34</v>
      </c>
      <c r="B42" s="90" t="s">
        <v>518</v>
      </c>
      <c r="C42" s="90" t="s">
        <v>544</v>
      </c>
      <c r="D42" s="90">
        <v>1025021607</v>
      </c>
      <c r="E42" s="90"/>
      <c r="F42" s="101" t="s">
        <v>331</v>
      </c>
      <c r="G42" s="4">
        <v>375</v>
      </c>
      <c r="H42" s="4">
        <v>300</v>
      </c>
      <c r="I42" s="4">
        <v>75</v>
      </c>
    </row>
    <row r="43" spans="1:9" ht="15">
      <c r="A43" s="101">
        <v>35</v>
      </c>
      <c r="B43" s="90"/>
      <c r="C43" s="90"/>
      <c r="D43" s="90"/>
      <c r="E43" s="90"/>
      <c r="F43" s="101"/>
      <c r="G43" s="4"/>
      <c r="H43" s="4"/>
      <c r="I43" s="4"/>
    </row>
    <row r="44" spans="1:9" ht="15">
      <c r="A44" s="101">
        <v>36</v>
      </c>
      <c r="B44" s="90"/>
      <c r="C44" s="90"/>
      <c r="D44" s="90"/>
      <c r="E44" s="90"/>
      <c r="F44" s="101"/>
      <c r="G44" s="4"/>
      <c r="H44" s="4"/>
      <c r="I44" s="4"/>
    </row>
    <row r="45" spans="1:9" ht="15">
      <c r="A45" s="101"/>
      <c r="B45" s="90"/>
      <c r="C45" s="90"/>
      <c r="D45" s="90"/>
      <c r="E45" s="90"/>
      <c r="F45" s="101"/>
      <c r="G45" s="4"/>
      <c r="H45" s="4"/>
      <c r="I45" s="4"/>
    </row>
    <row r="46" spans="1:9" ht="15">
      <c r="A46" s="101"/>
      <c r="B46" s="102"/>
      <c r="C46" s="102"/>
      <c r="D46" s="102"/>
      <c r="E46" s="102"/>
      <c r="F46" s="90" t="s">
        <v>426</v>
      </c>
      <c r="G46" s="89">
        <f>SUM(G9:G42)</f>
        <v>26749.5</v>
      </c>
      <c r="H46" s="89">
        <f>SUM(H9:H42)</f>
        <v>21400</v>
      </c>
      <c r="I46" s="89">
        <f>SUM(I9:I42)</f>
        <v>5350</v>
      </c>
    </row>
    <row r="47" spans="1:9" ht="15">
      <c r="A47" s="90" t="s">
        <v>263</v>
      </c>
      <c r="B47" s="233"/>
      <c r="C47" s="233"/>
      <c r="D47" s="233"/>
      <c r="E47" s="233"/>
      <c r="F47" s="233"/>
      <c r="G47" s="233"/>
      <c r="H47" s="190"/>
      <c r="I47" s="190"/>
    </row>
    <row r="48" spans="1:9" ht="15">
      <c r="A48" s="90"/>
      <c r="B48" s="234"/>
      <c r="C48" s="233"/>
      <c r="D48" s="233"/>
      <c r="E48" s="233"/>
      <c r="F48" s="233"/>
      <c r="G48" s="233"/>
      <c r="H48" s="190"/>
      <c r="I48" s="190"/>
    </row>
    <row r="49" spans="1:9" ht="15">
      <c r="A49" s="233"/>
      <c r="B49" s="234"/>
      <c r="C49" s="233"/>
      <c r="D49" s="233"/>
      <c r="E49" s="233"/>
      <c r="F49" s="233"/>
      <c r="G49" s="233"/>
      <c r="H49" s="190"/>
      <c r="I49" s="190"/>
    </row>
    <row r="50" spans="1:9" ht="15">
      <c r="A50" s="234" t="s">
        <v>442</v>
      </c>
      <c r="B50" s="234"/>
      <c r="C50" s="190"/>
      <c r="D50" s="190"/>
      <c r="E50" s="190"/>
      <c r="F50" s="190"/>
      <c r="G50" s="190"/>
      <c r="H50" s="190"/>
      <c r="I50" s="190"/>
    </row>
    <row r="51" spans="1:9" ht="15">
      <c r="A51" s="234"/>
      <c r="B51" s="234"/>
      <c r="C51" s="190"/>
      <c r="D51" s="190"/>
      <c r="E51" s="190"/>
      <c r="F51" s="190"/>
      <c r="G51" s="190"/>
      <c r="H51" s="190"/>
      <c r="I51" s="190"/>
    </row>
    <row r="52" spans="1:9" ht="15">
      <c r="A52" s="234"/>
      <c r="B52" s="231"/>
      <c r="C52" s="231"/>
      <c r="D52" s="231"/>
      <c r="E52" s="231"/>
      <c r="F52" s="231"/>
      <c r="G52" s="231"/>
      <c r="H52" s="231"/>
      <c r="I52" s="231"/>
    </row>
    <row r="53" spans="1:9" ht="15">
      <c r="A53" s="234"/>
      <c r="B53" s="196"/>
      <c r="C53" s="190"/>
      <c r="D53" s="190"/>
      <c r="E53" s="190"/>
      <c r="F53" s="190"/>
      <c r="G53" s="190"/>
      <c r="H53" s="190"/>
      <c r="I53" s="190"/>
    </row>
    <row r="54" spans="1:9" ht="15">
      <c r="A54" s="231"/>
      <c r="B54" s="190"/>
      <c r="C54" s="190"/>
      <c r="D54" s="190"/>
      <c r="E54" s="190"/>
      <c r="F54" s="190"/>
      <c r="G54" s="190"/>
      <c r="H54" s="190"/>
      <c r="I54" s="190"/>
    </row>
    <row r="55" spans="1:9" ht="15">
      <c r="A55" s="196" t="s">
        <v>96</v>
      </c>
      <c r="B55" s="190"/>
      <c r="C55" s="190"/>
      <c r="D55" s="190"/>
      <c r="E55" s="194"/>
      <c r="F55" s="194"/>
      <c r="G55" s="194"/>
      <c r="H55" s="190"/>
      <c r="I55" s="190"/>
    </row>
    <row r="56" spans="1:9" ht="15">
      <c r="A56" s="190"/>
      <c r="B56" s="196"/>
      <c r="C56" s="196" t="s">
        <v>374</v>
      </c>
      <c r="D56" s="196"/>
      <c r="E56" s="196"/>
      <c r="F56" s="196"/>
      <c r="G56" s="196"/>
      <c r="H56" s="190"/>
      <c r="I56" s="190"/>
    </row>
    <row r="57" spans="1:9" ht="15">
      <c r="A57" s="190"/>
      <c r="B57" s="190"/>
      <c r="C57" s="190" t="s">
        <v>373</v>
      </c>
      <c r="D57" s="190"/>
      <c r="E57" s="190"/>
      <c r="F57" s="190"/>
      <c r="G57" s="190"/>
      <c r="H57" s="190"/>
      <c r="I57" s="190"/>
    </row>
    <row r="58" spans="1:9" ht="15">
      <c r="A58" s="196"/>
      <c r="B58" s="198"/>
      <c r="C58" s="198" t="s">
        <v>127</v>
      </c>
      <c r="D58" s="198"/>
      <c r="E58" s="198"/>
      <c r="F58" s="198"/>
      <c r="G58" s="198"/>
    </row>
    <row r="59" spans="1:9" ht="15">
      <c r="A59" s="190"/>
    </row>
    <row r="60" spans="1:9">
      <c r="A60" s="198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62"/>
  <sheetViews>
    <sheetView view="pageBreakPreview" topLeftCell="A10" zoomScale="80" zoomScaleSheetLayoutView="80" workbookViewId="0">
      <selection activeCell="O37" sqref="O37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7" t="s">
        <v>443</v>
      </c>
      <c r="B1" s="80"/>
      <c r="C1" s="80"/>
      <c r="D1" s="80"/>
      <c r="E1" s="80"/>
      <c r="F1" s="80"/>
      <c r="G1" s="429" t="s">
        <v>97</v>
      </c>
      <c r="H1" s="429"/>
      <c r="I1" s="387"/>
    </row>
    <row r="2" spans="1:9" ht="15">
      <c r="A2" s="79" t="s">
        <v>128</v>
      </c>
      <c r="B2" s="80"/>
      <c r="C2" s="80"/>
      <c r="D2" s="80"/>
      <c r="E2" s="80"/>
      <c r="F2" s="80"/>
      <c r="G2" s="427" t="s">
        <v>480</v>
      </c>
      <c r="H2" s="427"/>
      <c r="I2" s="79"/>
    </row>
    <row r="3" spans="1:9" ht="15">
      <c r="A3" s="79"/>
      <c r="B3" s="79"/>
      <c r="C3" s="79"/>
      <c r="D3" s="79"/>
      <c r="E3" s="79"/>
      <c r="F3" s="79"/>
      <c r="G3" s="291"/>
      <c r="H3" s="291"/>
      <c r="I3" s="387"/>
    </row>
    <row r="4" spans="1:9" ht="15">
      <c r="A4" s="80" t="s">
        <v>261</v>
      </c>
      <c r="B4" s="80"/>
      <c r="C4" s="80"/>
      <c r="D4" s="80" t="s">
        <v>479</v>
      </c>
      <c r="E4" s="80"/>
      <c r="F4" s="80"/>
      <c r="G4" s="79"/>
      <c r="H4" s="79"/>
      <c r="I4" s="79"/>
    </row>
    <row r="5" spans="1:9" ht="0.75" customHeight="1">
      <c r="A5" s="83" t="str">
        <f>'ფორმა N1'!D4</f>
        <v>საქართველოს ლეიბორისტული პარტია</v>
      </c>
      <c r="B5" s="83"/>
      <c r="C5" s="83"/>
      <c r="D5" s="83"/>
      <c r="E5" s="83"/>
      <c r="F5" s="83"/>
      <c r="G5" s="84"/>
      <c r="H5" s="84"/>
      <c r="I5" s="84"/>
    </row>
    <row r="6" spans="1:9" ht="9" customHeight="1">
      <c r="A6" s="80"/>
      <c r="B6" s="80"/>
      <c r="C6" s="80"/>
      <c r="D6" s="80"/>
      <c r="E6" s="80"/>
      <c r="F6" s="80"/>
      <c r="G6" s="79"/>
      <c r="H6" s="79"/>
      <c r="I6" s="79"/>
    </row>
    <row r="7" spans="1:9" ht="7.5" customHeight="1">
      <c r="A7" s="290"/>
      <c r="B7" s="290"/>
      <c r="C7" s="290"/>
      <c r="D7" s="290"/>
      <c r="E7" s="290"/>
      <c r="F7" s="290"/>
      <c r="G7" s="81"/>
      <c r="H7" s="81"/>
      <c r="I7" s="387"/>
    </row>
    <row r="8" spans="1:9" ht="42" customHeight="1">
      <c r="A8" s="383" t="s">
        <v>64</v>
      </c>
      <c r="B8" s="82" t="s">
        <v>324</v>
      </c>
      <c r="C8" s="93" t="s">
        <v>325</v>
      </c>
      <c r="D8" s="93" t="s">
        <v>214</v>
      </c>
      <c r="E8" s="93" t="s">
        <v>328</v>
      </c>
      <c r="F8" s="93" t="s">
        <v>327</v>
      </c>
      <c r="G8" s="93" t="s">
        <v>369</v>
      </c>
      <c r="H8" s="82" t="s">
        <v>10</v>
      </c>
      <c r="I8" s="82" t="s">
        <v>9</v>
      </c>
    </row>
    <row r="9" spans="1:9" ht="15">
      <c r="A9" s="384">
        <v>1</v>
      </c>
      <c r="B9" s="385" t="s">
        <v>497</v>
      </c>
      <c r="C9" s="101" t="s">
        <v>498</v>
      </c>
      <c r="D9" s="101">
        <v>1019029100</v>
      </c>
      <c r="E9" s="101"/>
      <c r="F9" s="101" t="s">
        <v>554</v>
      </c>
      <c r="G9" s="101">
        <v>3</v>
      </c>
      <c r="H9" s="4">
        <v>45</v>
      </c>
      <c r="I9" s="4">
        <v>45</v>
      </c>
    </row>
    <row r="10" spans="1:9" ht="15">
      <c r="A10" s="384">
        <v>2</v>
      </c>
      <c r="B10" s="385" t="s">
        <v>545</v>
      </c>
      <c r="C10" s="101" t="s">
        <v>570</v>
      </c>
      <c r="D10" s="101">
        <v>1019016161</v>
      </c>
      <c r="E10" s="101"/>
      <c r="F10" s="101" t="s">
        <v>554</v>
      </c>
      <c r="G10" s="101">
        <v>3</v>
      </c>
      <c r="H10" s="4">
        <v>45</v>
      </c>
      <c r="I10" s="4">
        <v>45</v>
      </c>
    </row>
    <row r="11" spans="1:9" ht="15">
      <c r="A11" s="384">
        <v>3</v>
      </c>
      <c r="B11" s="385" t="s">
        <v>546</v>
      </c>
      <c r="C11" s="90" t="s">
        <v>494</v>
      </c>
      <c r="D11" s="90">
        <v>1008024324</v>
      </c>
      <c r="E11" s="90"/>
      <c r="F11" s="90" t="s">
        <v>555</v>
      </c>
      <c r="G11" s="90">
        <v>16</v>
      </c>
      <c r="H11" s="4">
        <v>240</v>
      </c>
      <c r="I11" s="4">
        <v>240</v>
      </c>
    </row>
    <row r="12" spans="1:9" ht="15">
      <c r="A12" s="384">
        <v>4</v>
      </c>
      <c r="B12" s="385" t="s">
        <v>524</v>
      </c>
      <c r="C12" s="90" t="s">
        <v>525</v>
      </c>
      <c r="D12" s="90">
        <v>1006015862</v>
      </c>
      <c r="E12" s="90"/>
      <c r="F12" s="90" t="s">
        <v>555</v>
      </c>
      <c r="G12" s="90">
        <v>3</v>
      </c>
      <c r="H12" s="4">
        <v>45</v>
      </c>
      <c r="I12" s="4">
        <v>45</v>
      </c>
    </row>
    <row r="13" spans="1:9" ht="15">
      <c r="A13" s="384">
        <v>5</v>
      </c>
      <c r="B13" s="385" t="s">
        <v>522</v>
      </c>
      <c r="C13" s="90" t="s">
        <v>523</v>
      </c>
      <c r="D13" s="90">
        <v>1027019748</v>
      </c>
      <c r="E13" s="90"/>
      <c r="F13" s="90" t="s">
        <v>555</v>
      </c>
      <c r="G13" s="90">
        <v>3</v>
      </c>
      <c r="H13" s="4">
        <v>45</v>
      </c>
      <c r="I13" s="4">
        <v>45</v>
      </c>
    </row>
    <row r="14" spans="1:9" ht="15">
      <c r="A14" s="384">
        <v>6</v>
      </c>
      <c r="B14" s="385" t="s">
        <v>487</v>
      </c>
      <c r="C14" s="90" t="s">
        <v>488</v>
      </c>
      <c r="D14" s="90">
        <v>1006011079</v>
      </c>
      <c r="E14" s="90"/>
      <c r="F14" s="90" t="s">
        <v>555</v>
      </c>
      <c r="G14" s="90">
        <v>23</v>
      </c>
      <c r="H14" s="4">
        <v>345</v>
      </c>
      <c r="I14" s="4">
        <v>345</v>
      </c>
    </row>
    <row r="15" spans="1:9" ht="15">
      <c r="A15" s="384">
        <v>7</v>
      </c>
      <c r="B15" s="385" t="s">
        <v>495</v>
      </c>
      <c r="C15" s="90" t="s">
        <v>496</v>
      </c>
      <c r="D15" s="90">
        <v>1001008305</v>
      </c>
      <c r="E15" s="90"/>
      <c r="F15" s="90" t="s">
        <v>555</v>
      </c>
      <c r="G15" s="90">
        <v>13</v>
      </c>
      <c r="H15" s="4">
        <v>195</v>
      </c>
      <c r="I15" s="4">
        <v>195</v>
      </c>
    </row>
    <row r="16" spans="1:9" ht="15">
      <c r="A16" s="384">
        <v>8</v>
      </c>
      <c r="B16" s="385" t="s">
        <v>491</v>
      </c>
      <c r="C16" s="90" t="s">
        <v>492</v>
      </c>
      <c r="D16" s="90">
        <v>1005027236</v>
      </c>
      <c r="E16" s="90"/>
      <c r="F16" s="90" t="s">
        <v>555</v>
      </c>
      <c r="G16" s="90">
        <v>3</v>
      </c>
      <c r="H16" s="4">
        <v>45</v>
      </c>
      <c r="I16" s="4">
        <v>45</v>
      </c>
    </row>
    <row r="17" spans="1:9" ht="15">
      <c r="A17" s="384">
        <v>9</v>
      </c>
      <c r="B17" s="385" t="s">
        <v>503</v>
      </c>
      <c r="C17" s="90" t="s">
        <v>547</v>
      </c>
      <c r="D17" s="90">
        <v>1022001763</v>
      </c>
      <c r="E17" s="90"/>
      <c r="F17" s="90" t="s">
        <v>555</v>
      </c>
      <c r="G17" s="90">
        <v>3</v>
      </c>
      <c r="H17" s="4">
        <v>45</v>
      </c>
      <c r="I17" s="4">
        <v>45</v>
      </c>
    </row>
    <row r="18" spans="1:9" ht="15">
      <c r="A18" s="384">
        <v>10</v>
      </c>
      <c r="B18" s="385" t="s">
        <v>535</v>
      </c>
      <c r="C18" s="90" t="s">
        <v>536</v>
      </c>
      <c r="D18" s="90">
        <v>1011007155</v>
      </c>
      <c r="E18" s="90"/>
      <c r="F18" s="90" t="s">
        <v>555</v>
      </c>
      <c r="G18" s="90">
        <v>3</v>
      </c>
      <c r="H18" s="4">
        <v>45</v>
      </c>
      <c r="I18" s="4">
        <v>45</v>
      </c>
    </row>
    <row r="19" spans="1:9" ht="15">
      <c r="A19" s="384">
        <v>11</v>
      </c>
      <c r="B19" s="385" t="s">
        <v>531</v>
      </c>
      <c r="C19" s="90" t="s">
        <v>534</v>
      </c>
      <c r="D19" s="90">
        <v>1032004804</v>
      </c>
      <c r="E19" s="90"/>
      <c r="F19" s="90" t="s">
        <v>555</v>
      </c>
      <c r="G19" s="90">
        <v>3</v>
      </c>
      <c r="H19" s="4">
        <v>45</v>
      </c>
      <c r="I19" s="4">
        <v>45</v>
      </c>
    </row>
    <row r="20" spans="1:9" ht="15">
      <c r="A20" s="384">
        <v>12</v>
      </c>
      <c r="B20" s="385" t="s">
        <v>529</v>
      </c>
      <c r="C20" s="90" t="s">
        <v>530</v>
      </c>
      <c r="D20" s="90">
        <v>1005034665</v>
      </c>
      <c r="E20" s="90"/>
      <c r="F20" s="90" t="s">
        <v>555</v>
      </c>
      <c r="G20" s="90">
        <v>4</v>
      </c>
      <c r="H20" s="4">
        <v>60</v>
      </c>
      <c r="I20" s="4">
        <v>60</v>
      </c>
    </row>
    <row r="21" spans="1:9" ht="15">
      <c r="A21" s="384">
        <v>13</v>
      </c>
      <c r="B21" s="385" t="s">
        <v>491</v>
      </c>
      <c r="C21" s="90" t="s">
        <v>494</v>
      </c>
      <c r="D21" s="90">
        <v>1031006153</v>
      </c>
      <c r="E21" s="90"/>
      <c r="F21" s="90" t="s">
        <v>555</v>
      </c>
      <c r="G21" s="90">
        <v>4</v>
      </c>
      <c r="H21" s="4">
        <v>60</v>
      </c>
      <c r="I21" s="4">
        <v>60</v>
      </c>
    </row>
    <row r="22" spans="1:9" ht="15">
      <c r="A22" s="384">
        <v>14</v>
      </c>
      <c r="B22" s="385" t="s">
        <v>548</v>
      </c>
      <c r="C22" s="90" t="s">
        <v>549</v>
      </c>
      <c r="D22" s="90">
        <v>56001015080</v>
      </c>
      <c r="E22" s="90"/>
      <c r="F22" s="90" t="s">
        <v>555</v>
      </c>
      <c r="G22" s="90">
        <v>10</v>
      </c>
      <c r="H22" s="4">
        <v>150</v>
      </c>
      <c r="I22" s="4">
        <v>150</v>
      </c>
    </row>
    <row r="23" spans="1:9" ht="15">
      <c r="A23" s="384">
        <v>15</v>
      </c>
      <c r="B23" s="385" t="s">
        <v>531</v>
      </c>
      <c r="C23" s="90" t="s">
        <v>532</v>
      </c>
      <c r="D23" s="90">
        <v>1014003443</v>
      </c>
      <c r="E23" s="90"/>
      <c r="F23" s="90" t="s">
        <v>556</v>
      </c>
      <c r="G23" s="90">
        <v>24</v>
      </c>
      <c r="H23" s="4">
        <v>350</v>
      </c>
      <c r="I23" s="4">
        <v>350</v>
      </c>
    </row>
    <row r="24" spans="1:9" ht="15">
      <c r="A24" s="384">
        <v>16</v>
      </c>
      <c r="B24" s="385" t="s">
        <v>550</v>
      </c>
      <c r="C24" s="90" t="s">
        <v>532</v>
      </c>
      <c r="D24" s="90">
        <v>55001007127</v>
      </c>
      <c r="E24" s="90"/>
      <c r="F24" s="90" t="s">
        <v>555</v>
      </c>
      <c r="G24" s="90">
        <v>27</v>
      </c>
      <c r="H24" s="4">
        <v>400</v>
      </c>
      <c r="I24" s="4">
        <v>400</v>
      </c>
    </row>
    <row r="25" spans="1:9" ht="15">
      <c r="A25" s="384" t="s">
        <v>478</v>
      </c>
      <c r="B25" s="385" t="s">
        <v>509</v>
      </c>
      <c r="C25" s="90" t="s">
        <v>510</v>
      </c>
      <c r="D25" s="90">
        <v>1027060639</v>
      </c>
      <c r="E25" s="90"/>
      <c r="F25" s="90" t="s">
        <v>555</v>
      </c>
      <c r="G25" s="90">
        <v>4</v>
      </c>
      <c r="H25" s="4">
        <v>60</v>
      </c>
      <c r="I25" s="4">
        <v>60</v>
      </c>
    </row>
    <row r="26" spans="1:9" ht="15">
      <c r="A26" s="384">
        <v>18</v>
      </c>
      <c r="B26" s="385" t="s">
        <v>551</v>
      </c>
      <c r="C26" s="101" t="s">
        <v>552</v>
      </c>
      <c r="D26" s="101">
        <v>10001032716</v>
      </c>
      <c r="E26" s="101"/>
      <c r="F26" s="101" t="s">
        <v>557</v>
      </c>
      <c r="G26" s="101">
        <v>4</v>
      </c>
      <c r="H26" s="4">
        <v>60</v>
      </c>
      <c r="I26" s="4">
        <v>60</v>
      </c>
    </row>
    <row r="27" spans="1:9" ht="15">
      <c r="A27" s="384">
        <v>19</v>
      </c>
      <c r="B27" s="385" t="s">
        <v>511</v>
      </c>
      <c r="C27" s="101" t="s">
        <v>512</v>
      </c>
      <c r="D27" s="101">
        <v>1024036647</v>
      </c>
      <c r="E27" s="101"/>
      <c r="F27" s="101" t="s">
        <v>556</v>
      </c>
      <c r="G27" s="101">
        <v>3</v>
      </c>
      <c r="H27" s="4">
        <v>45</v>
      </c>
      <c r="I27" s="4">
        <v>45</v>
      </c>
    </row>
    <row r="28" spans="1:9" ht="15">
      <c r="A28" s="384">
        <v>20</v>
      </c>
      <c r="B28" s="385" t="s">
        <v>520</v>
      </c>
      <c r="C28" s="90" t="s">
        <v>521</v>
      </c>
      <c r="D28" s="90">
        <v>46001002506</v>
      </c>
      <c r="E28" s="90"/>
      <c r="F28" s="90" t="s">
        <v>555</v>
      </c>
      <c r="G28" s="90">
        <v>14</v>
      </c>
      <c r="H28" s="4">
        <v>210</v>
      </c>
      <c r="I28" s="4">
        <v>210</v>
      </c>
    </row>
    <row r="29" spans="1:9" ht="15">
      <c r="A29" s="384">
        <v>21</v>
      </c>
      <c r="B29" s="385" t="s">
        <v>526</v>
      </c>
      <c r="C29" s="90" t="s">
        <v>512</v>
      </c>
      <c r="D29" s="90">
        <v>12001069159</v>
      </c>
      <c r="E29" s="90"/>
      <c r="F29" s="90" t="s">
        <v>555</v>
      </c>
      <c r="G29" s="90">
        <v>7</v>
      </c>
      <c r="H29" s="4">
        <v>105</v>
      </c>
      <c r="I29" s="4">
        <v>105</v>
      </c>
    </row>
    <row r="30" spans="1:9" ht="15">
      <c r="A30" s="384">
        <v>22</v>
      </c>
      <c r="B30" s="385" t="s">
        <v>553</v>
      </c>
      <c r="C30" s="90" t="s">
        <v>490</v>
      </c>
      <c r="D30" s="90">
        <v>58001000338</v>
      </c>
      <c r="E30" s="90"/>
      <c r="F30" s="90" t="s">
        <v>555</v>
      </c>
      <c r="G30" s="90">
        <v>14</v>
      </c>
      <c r="H30" s="4">
        <v>210</v>
      </c>
      <c r="I30" s="4">
        <v>210</v>
      </c>
    </row>
    <row r="31" spans="1:9" ht="15">
      <c r="A31" s="384">
        <v>23</v>
      </c>
      <c r="B31" s="385" t="s">
        <v>571</v>
      </c>
      <c r="C31" s="90" t="s">
        <v>494</v>
      </c>
      <c r="D31" s="90">
        <v>1010011415</v>
      </c>
      <c r="E31" s="90"/>
      <c r="F31" s="90" t="s">
        <v>572</v>
      </c>
      <c r="G31" s="90"/>
      <c r="H31" s="4">
        <v>3000</v>
      </c>
      <c r="I31" s="4">
        <v>3000</v>
      </c>
    </row>
    <row r="32" spans="1:9" ht="15">
      <c r="A32" s="384">
        <v>24</v>
      </c>
      <c r="B32" s="385"/>
      <c r="C32" s="90"/>
      <c r="D32" s="90"/>
      <c r="E32" s="90"/>
      <c r="F32" s="90"/>
      <c r="G32" s="90"/>
      <c r="H32" s="4"/>
      <c r="I32" s="4"/>
    </row>
    <row r="33" spans="1:9" ht="15">
      <c r="A33" s="384">
        <v>25</v>
      </c>
      <c r="B33" s="385"/>
      <c r="C33" s="90"/>
      <c r="D33" s="90"/>
      <c r="E33" s="90"/>
      <c r="F33" s="90"/>
      <c r="G33" s="90"/>
      <c r="H33" s="4"/>
      <c r="I33" s="4"/>
    </row>
    <row r="34" spans="1:9" ht="15">
      <c r="A34" s="384">
        <v>26</v>
      </c>
      <c r="B34" s="385"/>
      <c r="C34" s="90"/>
      <c r="D34" s="90"/>
      <c r="E34" s="90"/>
      <c r="F34" s="90"/>
      <c r="G34" s="90"/>
      <c r="H34" s="4"/>
      <c r="I34" s="4"/>
    </row>
    <row r="35" spans="1:9" ht="15">
      <c r="A35" s="384">
        <v>27</v>
      </c>
      <c r="B35" s="385"/>
      <c r="C35" s="90"/>
      <c r="D35" s="90"/>
      <c r="E35" s="90"/>
      <c r="F35" s="90"/>
      <c r="G35" s="90" t="s">
        <v>558</v>
      </c>
      <c r="H35" s="4">
        <v>5850</v>
      </c>
      <c r="I35" s="4">
        <v>5850</v>
      </c>
    </row>
    <row r="36" spans="1:9" ht="15">
      <c r="A36" s="384">
        <v>28</v>
      </c>
      <c r="B36" s="385"/>
      <c r="C36" s="90"/>
      <c r="D36" s="90"/>
      <c r="E36" s="90"/>
      <c r="F36" s="90"/>
      <c r="G36" s="90"/>
      <c r="H36" s="4"/>
      <c r="I36" s="4"/>
    </row>
    <row r="37" spans="1:9" ht="15">
      <c r="A37" s="384">
        <v>29</v>
      </c>
      <c r="B37" s="385"/>
      <c r="C37" s="90"/>
      <c r="D37" s="90"/>
      <c r="E37" s="90"/>
      <c r="F37" s="90"/>
      <c r="G37" s="90"/>
      <c r="H37" s="4"/>
      <c r="I37" s="4"/>
    </row>
    <row r="38" spans="1:9" ht="15">
      <c r="A38" s="384">
        <v>30</v>
      </c>
      <c r="B38" s="385"/>
      <c r="C38" s="90"/>
      <c r="D38" s="90"/>
      <c r="E38" s="90"/>
      <c r="F38" s="90"/>
      <c r="G38" s="90"/>
      <c r="H38" s="4"/>
      <c r="I38" s="4"/>
    </row>
    <row r="39" spans="1:9" ht="15">
      <c r="A39" s="384">
        <v>31</v>
      </c>
      <c r="B39" s="385"/>
      <c r="C39" s="90"/>
      <c r="D39" s="90"/>
      <c r="E39" s="90"/>
      <c r="F39" s="90"/>
      <c r="G39" s="90"/>
      <c r="H39" s="4"/>
      <c r="I39" s="4"/>
    </row>
    <row r="40" spans="1:9" ht="15">
      <c r="A40" s="384">
        <v>32</v>
      </c>
      <c r="B40" s="385"/>
      <c r="C40" s="90"/>
      <c r="D40" s="90"/>
      <c r="E40" s="90"/>
      <c r="F40" s="90"/>
      <c r="G40" s="90"/>
      <c r="H40" s="4"/>
      <c r="I40" s="4"/>
    </row>
    <row r="41" spans="1:9" ht="15">
      <c r="A41" s="384">
        <v>33</v>
      </c>
      <c r="B41" s="385"/>
      <c r="C41" s="90"/>
      <c r="D41" s="90"/>
      <c r="E41" s="90"/>
      <c r="F41" s="90"/>
      <c r="G41" s="90"/>
      <c r="H41" s="4"/>
      <c r="I41" s="4"/>
    </row>
    <row r="42" spans="1:9" ht="15">
      <c r="A42" s="384">
        <v>34</v>
      </c>
      <c r="B42" s="385"/>
      <c r="C42" s="90"/>
      <c r="D42" s="90"/>
      <c r="E42" s="90"/>
      <c r="F42" s="90"/>
      <c r="G42" s="90"/>
      <c r="H42" s="4"/>
      <c r="I42" s="4"/>
    </row>
    <row r="43" spans="1:9" ht="15">
      <c r="A43" s="384">
        <v>35</v>
      </c>
      <c r="B43" s="385"/>
      <c r="C43" s="90"/>
      <c r="D43" s="90"/>
      <c r="E43" s="90"/>
      <c r="F43" s="90"/>
      <c r="G43" s="90"/>
      <c r="H43" s="4"/>
      <c r="I43" s="4"/>
    </row>
    <row r="44" spans="1:9" ht="15">
      <c r="A44" s="384">
        <v>36</v>
      </c>
      <c r="B44" s="385"/>
      <c r="C44" s="90"/>
      <c r="D44" s="90"/>
      <c r="E44" s="90"/>
      <c r="F44" s="90"/>
      <c r="G44" s="90"/>
      <c r="H44" s="4"/>
      <c r="I44" s="4"/>
    </row>
    <row r="45" spans="1:9" ht="15">
      <c r="A45" s="384">
        <v>37</v>
      </c>
      <c r="B45" s="385"/>
      <c r="C45" s="90"/>
      <c r="D45" s="90"/>
      <c r="E45" s="90"/>
      <c r="F45" s="90"/>
      <c r="G45" s="90"/>
      <c r="H45" s="4"/>
      <c r="I45" s="4"/>
    </row>
    <row r="46" spans="1:9" ht="15">
      <c r="A46" s="384"/>
      <c r="B46" s="385"/>
      <c r="C46" s="90"/>
      <c r="D46" s="90"/>
      <c r="E46" s="90"/>
      <c r="F46" s="90"/>
      <c r="G46" s="90"/>
      <c r="H46" s="4"/>
      <c r="I46" s="4"/>
    </row>
    <row r="47" spans="1:9" ht="15">
      <c r="A47" s="384"/>
      <c r="B47" s="385"/>
      <c r="C47" s="90"/>
      <c r="D47" s="90"/>
      <c r="E47" s="90"/>
      <c r="F47" s="90"/>
      <c r="G47" s="90"/>
      <c r="H47" s="4"/>
      <c r="I47" s="4"/>
    </row>
    <row r="48" spans="1:9" ht="15">
      <c r="A48" s="384"/>
      <c r="B48" s="385"/>
      <c r="C48" s="90"/>
      <c r="D48" s="90"/>
      <c r="E48" s="90"/>
      <c r="F48" s="90"/>
      <c r="G48" s="90"/>
      <c r="H48" s="4"/>
      <c r="I48" s="4"/>
    </row>
    <row r="49" spans="1:9" ht="15">
      <c r="A49" s="384"/>
      <c r="B49" s="385"/>
      <c r="C49" s="90"/>
      <c r="D49" s="90"/>
      <c r="E49" s="90"/>
      <c r="F49" s="90"/>
      <c r="G49" s="90"/>
      <c r="H49" s="4"/>
      <c r="I49" s="4"/>
    </row>
    <row r="50" spans="1:9" ht="15">
      <c r="A50" s="384"/>
      <c r="B50" s="385"/>
      <c r="C50" s="90"/>
      <c r="D50" s="90"/>
      <c r="E50" s="90"/>
      <c r="F50" s="90"/>
      <c r="G50" s="90"/>
      <c r="H50" s="4"/>
      <c r="I50" s="4"/>
    </row>
    <row r="51" spans="1:9" ht="15">
      <c r="A51" s="384"/>
      <c r="B51" s="386"/>
      <c r="C51" s="102"/>
      <c r="D51" s="102"/>
      <c r="E51" s="102"/>
      <c r="F51" s="102"/>
      <c r="G51" s="102"/>
      <c r="H51" s="89"/>
      <c r="I51" s="89"/>
    </row>
    <row r="52" spans="1:9" ht="8.25" customHeight="1">
      <c r="A52" s="45"/>
      <c r="B52" s="45"/>
      <c r="C52" s="45"/>
      <c r="D52" s="45"/>
      <c r="E52" s="45"/>
      <c r="F52" s="45"/>
      <c r="G52" s="2"/>
      <c r="H52" s="2"/>
    </row>
    <row r="53" spans="1:9" ht="15">
      <c r="A53" s="222" t="s">
        <v>444</v>
      </c>
      <c r="B53" s="45"/>
      <c r="C53" s="45"/>
      <c r="D53" s="45"/>
      <c r="E53" s="45"/>
      <c r="F53" s="45"/>
      <c r="G53" s="2"/>
      <c r="H53" s="2"/>
    </row>
    <row r="54" spans="1:9" ht="5.25" customHeight="1">
      <c r="A54" s="222"/>
      <c r="B54" s="45"/>
      <c r="C54" s="45"/>
      <c r="D54" s="45"/>
      <c r="E54" s="45"/>
      <c r="F54" s="45"/>
      <c r="G54" s="2"/>
      <c r="H54" s="2"/>
    </row>
    <row r="55" spans="1:9" ht="5.25" customHeight="1">
      <c r="A55" s="222"/>
      <c r="B55" s="2"/>
      <c r="C55" s="2"/>
      <c r="D55" s="2"/>
      <c r="E55" s="2"/>
      <c r="F55" s="2"/>
      <c r="G55" s="2"/>
      <c r="H55" s="2"/>
    </row>
    <row r="56" spans="1:9" ht="5.25" customHeight="1">
      <c r="A56" s="222"/>
      <c r="B56" s="2"/>
      <c r="C56" s="2"/>
      <c r="D56" s="2"/>
      <c r="E56" s="2"/>
      <c r="F56" s="2"/>
      <c r="G56" s="2"/>
      <c r="H56" s="2"/>
    </row>
    <row r="57" spans="1:9" ht="4.5" customHeight="1">
      <c r="A57" s="23"/>
      <c r="B57" s="23"/>
      <c r="C57" s="23"/>
      <c r="D57" s="23"/>
      <c r="E57" s="23"/>
      <c r="F57" s="23"/>
      <c r="G57" s="23"/>
      <c r="H57" s="23"/>
    </row>
    <row r="58" spans="1:9" ht="15">
      <c r="A58" s="72" t="s">
        <v>96</v>
      </c>
      <c r="B58" s="2"/>
      <c r="C58" s="2"/>
      <c r="D58" s="2"/>
      <c r="E58" s="2"/>
      <c r="F58" s="2"/>
      <c r="G58" s="2"/>
      <c r="H58" s="2"/>
    </row>
    <row r="59" spans="1:9" ht="5.25" customHeight="1">
      <c r="A59" s="2"/>
      <c r="B59" s="2"/>
      <c r="C59" s="2"/>
      <c r="D59" s="2"/>
      <c r="E59" s="2"/>
      <c r="F59" s="2"/>
      <c r="G59" s="2"/>
      <c r="H59" s="2"/>
    </row>
    <row r="60" spans="1:9" ht="5.25" customHeight="1">
      <c r="A60" s="2"/>
      <c r="B60" s="2"/>
      <c r="C60" s="2"/>
      <c r="D60" s="2"/>
      <c r="E60" s="2"/>
      <c r="F60" s="2"/>
      <c r="G60" s="2"/>
      <c r="H60" s="12"/>
    </row>
    <row r="61" spans="1:9" ht="15">
      <c r="A61" s="72"/>
      <c r="B61" s="72" t="s">
        <v>258</v>
      </c>
      <c r="C61" s="72"/>
      <c r="D61" s="72"/>
      <c r="E61" s="72"/>
      <c r="F61" s="72"/>
      <c r="G61" s="2"/>
      <c r="H61" s="12"/>
    </row>
    <row r="62" spans="1:9" ht="15">
      <c r="A62" s="2"/>
      <c r="B62" s="2" t="s">
        <v>257</v>
      </c>
      <c r="C62" s="2"/>
      <c r="D62" s="2"/>
      <c r="E62" s="2"/>
      <c r="F62" s="2"/>
      <c r="G62" s="2"/>
      <c r="H62" s="12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K32" sqref="K32"/>
    </sheetView>
  </sheetViews>
  <sheetFormatPr defaultRowHeight="12.75"/>
  <cols>
    <col min="1" max="1" width="5.42578125" style="191" customWidth="1"/>
    <col min="2" max="2" width="13.140625" style="191" customWidth="1"/>
    <col min="3" max="3" width="15.140625" style="191" customWidth="1"/>
    <col min="4" max="4" width="18" style="191" customWidth="1"/>
    <col min="5" max="5" width="20.5703125" style="191" customWidth="1"/>
    <col min="6" max="6" width="21.28515625" style="191" customWidth="1"/>
    <col min="7" max="7" width="15.140625" style="191" customWidth="1"/>
    <col min="8" max="8" width="15.5703125" style="191" customWidth="1"/>
    <col min="9" max="9" width="13.42578125" style="191" customWidth="1"/>
    <col min="10" max="10" width="0" style="191" hidden="1" customWidth="1"/>
    <col min="11" max="16384" width="9.140625" style="191"/>
  </cols>
  <sheetData>
    <row r="1" spans="1:10" ht="15">
      <c r="A1" s="77" t="s">
        <v>445</v>
      </c>
      <c r="B1" s="77"/>
      <c r="C1" s="80"/>
      <c r="D1" s="80"/>
      <c r="E1" s="80"/>
      <c r="F1" s="80"/>
      <c r="G1" s="429" t="s">
        <v>97</v>
      </c>
      <c r="H1" s="429"/>
    </row>
    <row r="2" spans="1:10" ht="15">
      <c r="A2" s="79" t="s">
        <v>128</v>
      </c>
      <c r="B2" s="77"/>
      <c r="C2" s="80"/>
      <c r="D2" s="80"/>
      <c r="E2" s="80"/>
      <c r="F2" s="80"/>
      <c r="G2" s="427" t="s">
        <v>480</v>
      </c>
      <c r="H2" s="427"/>
    </row>
    <row r="3" spans="1:10" ht="15">
      <c r="A3" s="79"/>
      <c r="B3" s="79"/>
      <c r="C3" s="79"/>
      <c r="D3" s="79"/>
      <c r="E3" s="79"/>
      <c r="F3" s="79"/>
      <c r="G3" s="291"/>
      <c r="H3" s="291"/>
    </row>
    <row r="4" spans="1:10" ht="15">
      <c r="A4" s="80" t="s">
        <v>261</v>
      </c>
      <c r="B4" s="80"/>
      <c r="C4" s="80"/>
      <c r="D4" s="80"/>
      <c r="E4" s="80"/>
      <c r="F4" s="80"/>
      <c r="G4" s="79"/>
      <c r="H4" s="79"/>
    </row>
    <row r="5" spans="1:10" ht="15">
      <c r="A5" s="83" t="str">
        <f>'ფორმა N1'!D4</f>
        <v>საქართველოს ლეიბორისტული პარტია</v>
      </c>
      <c r="B5" s="83"/>
      <c r="C5" s="83"/>
      <c r="D5" s="83"/>
      <c r="E5" s="83"/>
      <c r="F5" s="83"/>
      <c r="G5" s="84"/>
      <c r="H5" s="84"/>
    </row>
    <row r="6" spans="1:10" ht="15">
      <c r="A6" s="80"/>
      <c r="B6" s="80"/>
      <c r="C6" s="80"/>
      <c r="D6" s="80"/>
      <c r="E6" s="80"/>
      <c r="F6" s="80"/>
      <c r="G6" s="79"/>
      <c r="H6" s="79"/>
    </row>
    <row r="7" spans="1:10" ht="15">
      <c r="A7" s="290"/>
      <c r="B7" s="290"/>
      <c r="C7" s="290"/>
      <c r="D7" s="290"/>
      <c r="E7" s="290"/>
      <c r="F7" s="290"/>
      <c r="G7" s="81"/>
      <c r="H7" s="81"/>
    </row>
    <row r="8" spans="1:10" ht="30">
      <c r="A8" s="93" t="s">
        <v>64</v>
      </c>
      <c r="B8" s="93" t="s">
        <v>324</v>
      </c>
      <c r="C8" s="93" t="s">
        <v>325</v>
      </c>
      <c r="D8" s="93" t="s">
        <v>214</v>
      </c>
      <c r="E8" s="93" t="s">
        <v>332</v>
      </c>
      <c r="F8" s="93" t="s">
        <v>326</v>
      </c>
      <c r="G8" s="82" t="s">
        <v>10</v>
      </c>
      <c r="H8" s="82" t="s">
        <v>9</v>
      </c>
      <c r="J8" s="235" t="s">
        <v>331</v>
      </c>
    </row>
    <row r="9" spans="1:10" ht="15">
      <c r="A9" s="101"/>
      <c r="B9" s="101"/>
      <c r="C9" s="101"/>
      <c r="D9" s="101"/>
      <c r="E9" s="101"/>
      <c r="F9" s="101"/>
      <c r="G9" s="4"/>
      <c r="H9" s="4"/>
      <c r="J9" s="235" t="s">
        <v>0</v>
      </c>
    </row>
    <row r="10" spans="1:10" ht="15">
      <c r="A10" s="101"/>
      <c r="B10" s="101"/>
      <c r="C10" s="101"/>
      <c r="D10" s="101"/>
      <c r="E10" s="101"/>
      <c r="F10" s="101"/>
      <c r="G10" s="4"/>
      <c r="H10" s="4"/>
    </row>
    <row r="11" spans="1:10" ht="15">
      <c r="A11" s="90"/>
      <c r="B11" s="90"/>
      <c r="C11" s="90"/>
      <c r="D11" s="90"/>
      <c r="E11" s="90"/>
      <c r="F11" s="90"/>
      <c r="G11" s="4"/>
      <c r="H11" s="4"/>
    </row>
    <row r="12" spans="1:10" ht="15">
      <c r="A12" s="90"/>
      <c r="B12" s="90"/>
      <c r="C12" s="90"/>
      <c r="D12" s="90"/>
      <c r="E12" s="90"/>
      <c r="F12" s="90"/>
      <c r="G12" s="4"/>
      <c r="H12" s="4"/>
    </row>
    <row r="13" spans="1:10" ht="15">
      <c r="A13" s="90"/>
      <c r="B13" s="90"/>
      <c r="C13" s="90"/>
      <c r="D13" s="90"/>
      <c r="E13" s="90"/>
      <c r="F13" s="90"/>
      <c r="G13" s="4"/>
      <c r="H13" s="4"/>
    </row>
    <row r="14" spans="1:10" ht="15">
      <c r="A14" s="90"/>
      <c r="B14" s="90"/>
      <c r="C14" s="90"/>
      <c r="D14" s="90"/>
      <c r="E14" s="90"/>
      <c r="F14" s="90"/>
      <c r="G14" s="4"/>
      <c r="H14" s="4"/>
    </row>
    <row r="15" spans="1:10" ht="15">
      <c r="A15" s="90"/>
      <c r="B15" s="90"/>
      <c r="C15" s="90"/>
      <c r="D15" s="90"/>
      <c r="E15" s="90"/>
      <c r="F15" s="90"/>
      <c r="G15" s="4"/>
      <c r="H15" s="4"/>
    </row>
    <row r="16" spans="1:10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9" ht="15">
      <c r="A33" s="90"/>
      <c r="B33" s="90"/>
      <c r="C33" s="90"/>
      <c r="D33" s="90"/>
      <c r="E33" s="90"/>
      <c r="F33" s="90"/>
      <c r="G33" s="4"/>
      <c r="H33" s="4"/>
    </row>
    <row r="34" spans="1:9" ht="15">
      <c r="A34" s="90"/>
      <c r="B34" s="102"/>
      <c r="C34" s="102"/>
      <c r="D34" s="102"/>
      <c r="E34" s="102"/>
      <c r="F34" s="102" t="s">
        <v>330</v>
      </c>
      <c r="G34" s="89">
        <f>SUM(G9:G33)</f>
        <v>0</v>
      </c>
      <c r="H34" s="89">
        <f>SUM(H9:H33)</f>
        <v>0</v>
      </c>
    </row>
    <row r="35" spans="1:9" ht="15">
      <c r="A35" s="233"/>
      <c r="B35" s="233"/>
      <c r="C35" s="233"/>
      <c r="D35" s="233"/>
      <c r="E35" s="233"/>
      <c r="F35" s="233"/>
      <c r="G35" s="233"/>
      <c r="H35" s="190"/>
      <c r="I35" s="190"/>
    </row>
    <row r="36" spans="1:9" ht="15">
      <c r="A36" s="234" t="s">
        <v>446</v>
      </c>
      <c r="B36" s="234"/>
      <c r="C36" s="233"/>
      <c r="D36" s="233"/>
      <c r="E36" s="233"/>
      <c r="F36" s="233"/>
      <c r="G36" s="233"/>
      <c r="H36" s="190"/>
      <c r="I36" s="190"/>
    </row>
    <row r="37" spans="1:9" ht="15">
      <c r="A37" s="234"/>
      <c r="B37" s="234"/>
      <c r="C37" s="233"/>
      <c r="D37" s="233"/>
      <c r="E37" s="233"/>
      <c r="F37" s="233"/>
      <c r="G37" s="233"/>
      <c r="H37" s="190"/>
      <c r="I37" s="190"/>
    </row>
    <row r="38" spans="1:9" ht="15">
      <c r="A38" s="234"/>
      <c r="B38" s="234"/>
      <c r="C38" s="190"/>
      <c r="D38" s="190"/>
      <c r="E38" s="190"/>
      <c r="F38" s="190"/>
      <c r="G38" s="190"/>
      <c r="H38" s="190"/>
      <c r="I38" s="190"/>
    </row>
    <row r="39" spans="1:9" ht="15">
      <c r="A39" s="234"/>
      <c r="B39" s="234"/>
      <c r="C39" s="190"/>
      <c r="D39" s="190"/>
      <c r="E39" s="190"/>
      <c r="F39" s="190"/>
      <c r="G39" s="190"/>
      <c r="H39" s="190"/>
      <c r="I39" s="190"/>
    </row>
    <row r="40" spans="1:9">
      <c r="A40" s="231"/>
      <c r="B40" s="231"/>
      <c r="C40" s="231"/>
      <c r="D40" s="231"/>
      <c r="E40" s="231"/>
      <c r="F40" s="231"/>
      <c r="G40" s="231"/>
      <c r="H40" s="231"/>
      <c r="I40" s="231"/>
    </row>
    <row r="41" spans="1:9" ht="15">
      <c r="A41" s="196" t="s">
        <v>96</v>
      </c>
      <c r="B41" s="196"/>
      <c r="C41" s="190"/>
      <c r="D41" s="190"/>
      <c r="E41" s="190"/>
      <c r="F41" s="190"/>
      <c r="G41" s="190"/>
      <c r="H41" s="190"/>
      <c r="I41" s="190"/>
    </row>
    <row r="42" spans="1:9" ht="15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9" ht="15">
      <c r="A43" s="190"/>
      <c r="B43" s="190"/>
      <c r="C43" s="190"/>
      <c r="D43" s="190"/>
      <c r="E43" s="190"/>
      <c r="F43" s="190"/>
      <c r="G43" s="190"/>
      <c r="H43" s="190"/>
      <c r="I43" s="197"/>
    </row>
    <row r="44" spans="1:9" ht="15">
      <c r="A44" s="196"/>
      <c r="B44" s="196"/>
      <c r="C44" s="196" t="s">
        <v>408</v>
      </c>
      <c r="D44" s="196"/>
      <c r="E44" s="233"/>
      <c r="F44" s="196"/>
      <c r="G44" s="196"/>
      <c r="H44" s="190"/>
      <c r="I44" s="197"/>
    </row>
    <row r="45" spans="1:9" ht="15">
      <c r="A45" s="190"/>
      <c r="B45" s="190"/>
      <c r="C45" s="190" t="s">
        <v>257</v>
      </c>
      <c r="D45" s="190"/>
      <c r="E45" s="190"/>
      <c r="F45" s="190"/>
      <c r="G45" s="190"/>
      <c r="H45" s="190"/>
      <c r="I45" s="197"/>
    </row>
    <row r="46" spans="1:9">
      <c r="A46" s="198"/>
      <c r="B46" s="198"/>
      <c r="C46" s="198" t="s">
        <v>127</v>
      </c>
      <c r="D46" s="198"/>
      <c r="E46" s="198"/>
      <c r="F46" s="198"/>
      <c r="G46" s="198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24</vt:i4>
      </vt:variant>
      <vt:variant>
        <vt:lpstr>Именованные диапазоны</vt:lpstr>
      </vt:variant>
      <vt:variant>
        <vt:i4>20</vt:i4>
      </vt:variant>
    </vt:vector>
  </HeadingPairs>
  <TitlesOfParts>
    <vt:vector size="44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Лист1</vt:lpstr>
      <vt:lpstr>Лист2</vt:lpstr>
      <vt:lpstr>'ფორმა 5.2'!Область_печати</vt:lpstr>
      <vt:lpstr>'ფორმა 5.4'!Область_печати</vt:lpstr>
      <vt:lpstr>'ფორმა 5.5'!Область_печати</vt:lpstr>
      <vt:lpstr>'ფორმა 9.3'!Область_печати</vt:lpstr>
      <vt:lpstr>'ფორმა 9.5'!Область_печати</vt:lpstr>
      <vt:lpstr>'ფორმა 9.6'!Область_печати</vt:lpstr>
      <vt:lpstr>'ფორმა N 8.1'!Область_печати</vt:lpstr>
      <vt:lpstr>'ფორმა N 9.7'!Область_печати</vt:lpstr>
      <vt:lpstr>'ფორმა N1'!Область_печати</vt:lpstr>
      <vt:lpstr>'ფორმა N2'!Область_печати</vt:lpstr>
      <vt:lpstr>'ფორმა N3'!Область_печати</vt:lpstr>
      <vt:lpstr>'ფორმა N4'!Область_печати</vt:lpstr>
      <vt:lpstr>'ფორმა N5'!Область_печати</vt:lpstr>
      <vt:lpstr>'ფორმა N5.1'!Область_печати</vt:lpstr>
      <vt:lpstr>'ფორმა N7'!Область_печати</vt:lpstr>
      <vt:lpstr>'ფორმა N8'!Область_печати</vt:lpstr>
      <vt:lpstr>'ფორმა N9'!Область_печати</vt:lpstr>
      <vt:lpstr>'ფორმა N9.1'!Область_печати</vt:lpstr>
      <vt:lpstr>'ფორმა N9.2'!Область_печати</vt:lpstr>
      <vt:lpstr>'ფორმა N9.7.1'!Область_печати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adminS</cp:lastModifiedBy>
  <cp:lastPrinted>2016-07-01T14:57:49Z</cp:lastPrinted>
  <dcterms:created xsi:type="dcterms:W3CDTF">2011-12-27T13:20:18Z</dcterms:created>
  <dcterms:modified xsi:type="dcterms:W3CDTF">2016-07-01T15:01:14Z</dcterms:modified>
</cp:coreProperties>
</file>