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 firstSheet="15" activeTab="2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</sheets>
  <externalReferences>
    <externalReference r:id="rId30"/>
    <externalReference r:id="rId31"/>
    <externalReference r:id="rId32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5.5'!$A$1:$L$49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N4'!$A$1:$F$89</definedName>
    <definedName name="_xlnm.Print_Area" localSheetId="4">'ფორმა N4.1'!$A$1:$E$38</definedName>
    <definedName name="_xlnm.Print_Area" localSheetId="8">'ფორმა N5'!$A$1:$D$86</definedName>
    <definedName name="_xlnm.Print_Area" localSheetId="14">'ფორმა N6'!$A$1:$D$32</definedName>
    <definedName name="_xlnm.Print_Area" localSheetId="16">'ფორმა N7'!$A$1:$F$90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24519"/>
</workbook>
</file>

<file path=xl/calcChain.xml><?xml version="1.0" encoding="utf-8"?>
<calcChain xmlns="http://schemas.openxmlformats.org/spreadsheetml/2006/main">
  <c r="D11" i="40"/>
  <c r="C11"/>
  <c r="C11" i="12"/>
  <c r="D10"/>
  <c r="H10" i="9"/>
  <c r="D72" i="47" l="1"/>
  <c r="D9" s="1"/>
  <c r="C72"/>
  <c r="D64"/>
  <c r="D58"/>
  <c r="C58"/>
  <c r="D53"/>
  <c r="C53"/>
  <c r="D47"/>
  <c r="C47"/>
  <c r="D36"/>
  <c r="C36"/>
  <c r="D32"/>
  <c r="C32"/>
  <c r="D23"/>
  <c r="C23"/>
  <c r="D17"/>
  <c r="C17"/>
  <c r="D14"/>
  <c r="C14"/>
  <c r="D13"/>
  <c r="C13"/>
  <c r="D10"/>
  <c r="C10"/>
  <c r="C9"/>
  <c r="A5"/>
  <c r="A4"/>
  <c r="K35" i="46" l="1"/>
  <c r="H34" i="45"/>
  <c r="G34"/>
  <c r="H34" i="44"/>
  <c r="G34"/>
  <c r="I34" i="43"/>
  <c r="H34"/>
  <c r="G34"/>
  <c r="I38" i="35" l="1"/>
  <c r="C10" i="3"/>
  <c r="D26" i="7" l="1"/>
  <c r="C26"/>
  <c r="D26" i="3"/>
  <c r="C26"/>
  <c r="D17" i="28" l="1"/>
  <c r="C17"/>
  <c r="C18" i="7" l="1"/>
  <c r="C12" i="3" l="1"/>
  <c r="I34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25" i="7" l="1"/>
  <c r="C25"/>
  <c r="D18"/>
  <c r="D15"/>
  <c r="C15"/>
  <c r="D12"/>
  <c r="C12"/>
  <c r="C10" s="1"/>
  <c r="D10" l="1"/>
  <c r="D9" s="1"/>
  <c r="C9"/>
  <c r="D74" i="40"/>
  <c r="D65"/>
  <c r="D59"/>
  <c r="C59"/>
  <c r="D54"/>
  <c r="C54"/>
  <c r="D48"/>
  <c r="D38"/>
  <c r="C38"/>
  <c r="D16"/>
  <c r="C16"/>
  <c r="D12"/>
  <c r="C12"/>
  <c r="A7"/>
  <c r="A6"/>
  <c r="H39" i="10" l="1"/>
  <c r="H36" s="1"/>
  <c r="H32"/>
  <c r="H24"/>
  <c r="H19"/>
  <c r="H17"/>
  <c r="H14"/>
  <c r="A4" i="39" l="1"/>
  <c r="A4" i="35" l="1"/>
  <c r="H34" i="34" l="1"/>
  <c r="G34"/>
  <c r="A4"/>
  <c r="A4" i="33" l="1"/>
  <c r="A4" i="32"/>
  <c r="H34" i="30" l="1"/>
  <c r="G34"/>
  <c r="A4"/>
  <c r="H34" i="29"/>
  <c r="G34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A5" i="9" l="1"/>
  <c r="A5" i="16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4"/>
  <c r="C10"/>
  <c r="E9" l="1"/>
  <c r="G9"/>
  <c r="I9"/>
  <c r="D45" i="12"/>
  <c r="C45"/>
  <c r="D34"/>
  <c r="C34"/>
  <c r="D11"/>
  <c r="J39" i="10"/>
  <c r="J36" s="1"/>
  <c r="F39"/>
  <c r="F36" s="1"/>
  <c r="D39"/>
  <c r="D36" s="1"/>
  <c r="B39"/>
  <c r="B36" s="1"/>
  <c r="J32"/>
  <c r="F32"/>
  <c r="D32"/>
  <c r="B32"/>
  <c r="J19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D10" s="1"/>
  <c r="C11"/>
  <c r="D18" i="3"/>
  <c r="C18"/>
  <c r="D15"/>
  <c r="C15"/>
  <c r="D12"/>
  <c r="C10" i="5" l="1"/>
  <c r="C25" i="3"/>
  <c r="D10"/>
  <c r="B9" i="10"/>
  <c r="D25" i="3"/>
  <c r="C10" i="12"/>
  <c r="D9" i="10"/>
  <c r="F9"/>
  <c r="C9" i="3" l="1"/>
  <c r="D9"/>
</calcChain>
</file>

<file path=xl/sharedStrings.xml><?xml version="1.0" encoding="utf-8"?>
<sst xmlns="http://schemas.openxmlformats.org/spreadsheetml/2006/main" count="1072" uniqueCount="529">
  <si>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</si>
  <si>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</si>
  <si>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</si>
  <si>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</si>
  <si>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</si>
  <si>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</si>
  <si>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</si>
  <si>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</si>
  <si>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</si>
  <si>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</si>
  <si>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</si>
  <si>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</si>
  <si>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</si>
  <si>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</si>
  <si>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</si>
  <si>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</si>
  <si>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</si>
  <si>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</si>
  <si>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</si>
  <si>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</si>
  <si>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</si>
  <si>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</si>
  <si>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</si>
  <si>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</si>
  <si>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</si>
  <si>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</si>
  <si>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</si>
  <si>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</si>
  <si>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</si>
  <si>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</si>
  <si>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</si>
  <si>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</si>
  <si>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</si>
  <si>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</si>
  <si>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</si>
  <si>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</si>
  <si>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</si>
  <si>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</si>
  <si>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</si>
  <si>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</si>
  <si>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</si>
  <si>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</si>
  <si>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</si>
  <si>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</si>
  <si>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</si>
  <si>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</si>
  <si>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</si>
  <si>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</si>
  <si>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</si>
  <si>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</si>
  <si>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</si>
  <si>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</si>
  <si>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</si>
  <si>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</si>
  <si>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</si>
  <si>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</si>
  <si>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</si>
  <si>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</si>
  <si>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</si>
  <si>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</si>
  <si>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</si>
  <si>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</si>
  <si>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</si>
  <si>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</si>
  <si>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</si>
  <si>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</si>
  <si>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</si>
  <si>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</si>
  <si>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</si>
  <si>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</si>
  <si>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</si>
  <si>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</si>
  <si>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</si>
  <si>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</si>
  <si>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</si>
  <si>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</si>
  <si>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</si>
  <si>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</si>
  <si>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</si>
  <si>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</si>
  <si>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</si>
  <si>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</si>
  <si>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</si>
  <si>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</si>
  <si>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</si>
  <si>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</si>
  <si>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</si>
  <si>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</si>
  <si>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</si>
  <si>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</si>
  <si>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</si>
  <si>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</si>
  <si>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</si>
  <si>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</si>
  <si>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</si>
  <si>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</si>
  <si>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</si>
  <si>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</si>
  <si>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</si>
  <si>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</si>
  <si>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</si>
  <si>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</si>
  <si>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</si>
  <si>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</si>
  <si>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</si>
  <si>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</si>
  <si>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</si>
  <si>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</si>
  <si>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</si>
  <si>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</si>
  <si>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</si>
  <si>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</si>
  <si>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</si>
  <si>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</si>
  <si>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</si>
  <si>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</si>
  <si>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</si>
  <si>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</si>
  <si>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</si>
  <si>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</si>
  <si>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</si>
  <si>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</si>
  <si>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</si>
  <si>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</si>
  <si>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</si>
  <si>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</si>
  <si>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</si>
  <si>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</si>
  <si>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</si>
  <si>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</si>
  <si>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</si>
  <si>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</si>
  <si>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</si>
  <si>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</si>
  <si>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</si>
  <si>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</si>
  <si>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</si>
  <si>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</si>
  <si>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</si>
  <si>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</si>
  <si>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</si>
  <si>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</si>
  <si>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</si>
  <si>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</si>
  <si>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</si>
  <si>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</si>
  <si>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</si>
  <si>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</si>
  <si>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</si>
  <si>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</si>
  <si>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</si>
  <si>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</si>
  <si>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</si>
  <si>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</si>
  <si>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</si>
  <si>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</si>
  <si>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</si>
  <si>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</si>
  <si>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</si>
  <si>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</si>
  <si>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</si>
  <si>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</si>
  <si>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</si>
  <si>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</si>
  <si>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</si>
  <si>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</si>
  <si>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</si>
  <si>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</si>
  <si>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</si>
  <si>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</si>
  <si>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</si>
  <si>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</si>
  <si>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</si>
  <si>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</si>
  <si>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</si>
  <si>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</si>
  <si>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</si>
  <si>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</si>
  <si>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</si>
  <si>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</si>
  <si>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</si>
  <si>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</si>
  <si>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</si>
  <si>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</si>
  <si>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</si>
  <si>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</si>
  <si>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</si>
  <si>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</si>
  <si>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</si>
  <si>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</si>
  <si>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</si>
  <si>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</si>
  <si>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</si>
  <si>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</si>
  <si>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</si>
  <si>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</si>
  <si>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</si>
  <si>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</si>
  <si>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</si>
  <si>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</si>
  <si>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</si>
  <si>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</si>
  <si>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</si>
  <si>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</si>
  <si>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</si>
  <si>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</si>
  <si>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</si>
  <si>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</si>
  <si>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</si>
  <si>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</si>
  <si>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</si>
  <si>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</si>
  <si>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</si>
  <si>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</si>
  <si>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</si>
  <si>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</si>
  <si>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</si>
  <si>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</si>
  <si>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</si>
  <si>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</si>
  <si>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</si>
  <si>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</si>
  <si>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</si>
  <si>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</si>
  <si>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</si>
  <si>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</si>
  <si>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</si>
  <si>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</si>
  <si>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</si>
  <si>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</si>
  <si>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</si>
  <si>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</si>
  <si>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</si>
  <si>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</si>
  <si>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</si>
  <si>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</si>
  <si>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</si>
  <si>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</si>
  <si>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</si>
  <si>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</si>
  <si>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</si>
  <si>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</si>
  <si>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</si>
  <si>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</si>
  <si>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</si>
  <si>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</si>
  <si>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</si>
  <si>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</si>
  <si>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</si>
  <si>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</si>
  <si>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</si>
  <si>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</si>
  <si>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</si>
  <si>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</si>
  <si>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</si>
  <si>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</si>
  <si>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</si>
  <si>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</si>
  <si>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</si>
  <si>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</si>
  <si>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</si>
  <si>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</si>
  <si>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</si>
  <si>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</si>
  <si>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</si>
  <si>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</si>
  <si>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</si>
  <si>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</si>
  <si>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</si>
  <si>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</si>
  <si>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</si>
  <si>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</si>
  <si>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</si>
  <si>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</si>
  <si>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</si>
  <si>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</si>
  <si>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</si>
  <si>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</si>
  <si>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</si>
  <si>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</si>
  <si>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</si>
  <si>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</si>
  <si>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</si>
  <si>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</si>
  <si>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</si>
  <si>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</si>
  <si>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</si>
  <si>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</si>
  <si>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</si>
  <si>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</si>
  <si>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</si>
  <si>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</si>
  <si>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</si>
  <si>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</si>
  <si>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</si>
  <si>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</si>
  <si>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</si>
  <si>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</si>
  <si>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</si>
  <si>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</si>
  <si>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</si>
  <si>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</si>
  <si>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</si>
  <si>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</si>
  <si>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</si>
  <si>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</si>
  <si>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</si>
  <si>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</si>
  <si>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</si>
  <si>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</si>
  <si>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</si>
  <si>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</si>
  <si>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</si>
  <si>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</si>
  <si>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</si>
  <si>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</si>
  <si>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</si>
  <si>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</si>
  <si>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</si>
  <si>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</si>
  <si>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</si>
  <si>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</si>
  <si>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</si>
  <si>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</si>
  <si>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</si>
  <si>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</si>
  <si>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</si>
  <si>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</si>
  <si>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</si>
  <si>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</si>
  <si>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</si>
  <si>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</si>
  <si>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</si>
  <si>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</si>
  <si>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</si>
  <si>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</si>
  <si>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</si>
  <si>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</si>
  <si>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</si>
  <si>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</si>
  <si>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</si>
  <si>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</si>
  <si>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</si>
  <si>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</si>
  <si>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</si>
  <si>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</si>
  <si>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</si>
  <si>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</si>
  <si>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</si>
  <si>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</si>
  <si>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</si>
  <si>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</si>
  <si>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</si>
  <si>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</si>
  <si>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</si>
  <si>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</si>
  <si>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</si>
  <si>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</si>
  <si>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</si>
  <si>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</si>
  <si>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</si>
  <si>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</si>
  <si>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</si>
  <si>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</si>
  <si>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</si>
  <si>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</si>
  <si>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</si>
  <si>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</si>
  <si>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</si>
  <si>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</si>
  <si>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</si>
  <si>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</si>
  <si>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</si>
  <si>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</si>
  <si>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</si>
  <si>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</si>
  <si>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</si>
  <si>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</si>
  <si>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</si>
  <si>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</si>
  <si>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</si>
  <si>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</si>
  <si>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</si>
  <si>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</si>
  <si>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</si>
  <si>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</si>
  <si>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</si>
  <si>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</si>
  <si>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</si>
  <si>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</si>
  <si>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</si>
  <si>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</si>
  <si>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</si>
  <si>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</si>
  <si>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</si>
  <si>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</si>
  <si>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</si>
  <si>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</si>
  <si>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</si>
  <si>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</si>
  <si>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</si>
  <si>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</si>
  <si>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</si>
  <si>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</si>
  <si>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</si>
  <si>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</si>
  <si>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</si>
  <si>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</si>
  <si>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</si>
  <si>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</si>
  <si>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</si>
  <si>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</si>
  <si>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</si>
  <si>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</si>
  <si>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</si>
  <si>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</si>
  <si>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</si>
  <si>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</si>
  <si>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</si>
  <si>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</si>
  <si>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</si>
  <si>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</si>
  <si>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</si>
  <si>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</si>
  <si>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</si>
  <si>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</si>
  <si>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</si>
  <si>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</si>
  <si>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</si>
  <si>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</si>
  <si>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</si>
  <si>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</si>
  <si>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</si>
  <si>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</si>
  <si>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</si>
  <si>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</si>
  <si>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</si>
  <si>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</si>
  <si>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</si>
  <si>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</si>
  <si>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</si>
  <si>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</si>
  <si>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</si>
  <si>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</si>
  <si>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</si>
  <si>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</si>
  <si>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</si>
  <si>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</si>
  <si>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</si>
  <si>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</si>
  <si>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</si>
  <si>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</si>
  <si>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</si>
  <si>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</si>
  <si>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</si>
  <si>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</si>
  <si>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</si>
  <si>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</si>
  <si>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</si>
  <si>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</si>
  <si>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</si>
  <si>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</si>
  <si>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</si>
  <si>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</si>
  <si>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</si>
  <si>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</si>
  <si>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</si>
  <si>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</si>
  <si>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</si>
  <si>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</si>
  <si>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</si>
  <si>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</si>
  <si>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</si>
  <si>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</si>
  <si>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</si>
  <si>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</si>
  <si>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</si>
  <si>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</si>
  <si>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</si>
  <si>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</si>
  <si>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</si>
  <si>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</si>
  <si>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</si>
  <si>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</si>
  <si>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</si>
  <si>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</si>
  <si>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</si>
  <si>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</si>
  <si>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</si>
  <si>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</si>
  <si>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</si>
  <si>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</si>
  <si>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</si>
  <si>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</si>
  <si>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</si>
  <si>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</si>
  <si>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</si>
  <si>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</si>
  <si>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</si>
  <si>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</si>
  <si>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</si>
  <si>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</si>
  <si>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</si>
  <si>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</si>
  <si>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</si>
  <si>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</si>
  <si>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</si>
  <si>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</si>
  <si>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</si>
  <si>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</si>
  <si>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</si>
  <si>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პ/გ ახალი მემარჯვენეები</t>
  </si>
  <si>
    <t>თიბისი</t>
  </si>
  <si>
    <t>GE13TB1183036080100001</t>
  </si>
  <si>
    <t>02,03,2009</t>
  </si>
  <si>
    <t>ქ.თბილისი  აბაშიძის 16 ბ.3</t>
  </si>
  <si>
    <t>ოფისი</t>
  </si>
  <si>
    <t>01,12,2016</t>
  </si>
  <si>
    <t>ლაშა</t>
  </si>
  <si>
    <t>კანდელაკი</t>
  </si>
  <si>
    <t>უნივერსალი</t>
  </si>
  <si>
    <t>მერსედეს ბენცი</t>
  </si>
  <si>
    <t>E270CDI</t>
  </si>
  <si>
    <t>DHD734</t>
  </si>
  <si>
    <t>01009009807</t>
  </si>
  <si>
    <t xml:space="preserve">დავით </t>
  </si>
  <si>
    <t>ტყეშელაშვილი</t>
  </si>
  <si>
    <t>)</t>
  </si>
  <si>
    <t>08,06,2016-29,06,2016</t>
  </si>
</sst>
</file>

<file path=xl/styles.xml><?xml version="1.0" encoding="utf-8"?>
<styleSheet xmlns="http://schemas.openxmlformats.org/spreadsheetml/2006/main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</numFmts>
  <fonts count="34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b/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1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35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22" fillId="0" borderId="6" xfId="2" applyFont="1" applyFill="1" applyBorder="1" applyAlignment="1" applyProtection="1">
      <alignment horizontal="right" vertical="top" wrapText="1"/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4" fillId="0" borderId="2" xfId="5" applyFont="1" applyBorder="1" applyAlignment="1" applyProtection="1">
      <alignment wrapText="1"/>
      <protection locked="0"/>
    </xf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8" xfId="2" applyFont="1" applyFill="1" applyBorder="1" applyAlignment="1" applyProtection="1">
      <alignment horizontal="center" vertical="top" wrapText="1"/>
    </xf>
    <xf numFmtId="1" fontId="21" fillId="5" borderId="28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1" fillId="0" borderId="29" xfId="2" applyFont="1" applyFill="1" applyBorder="1" applyAlignment="1" applyProtection="1">
      <alignment horizontal="center" vertical="top" wrapText="1"/>
      <protection locked="0"/>
    </xf>
    <xf numFmtId="1" fontId="21" fillId="0" borderId="2" xfId="2" applyNumberFormat="1" applyFont="1" applyFill="1" applyBorder="1" applyAlignment="1" applyProtection="1">
      <alignment horizontal="left" vertical="top" wrapText="1"/>
      <protection locked="0"/>
    </xf>
    <xf numFmtId="1" fontId="21" fillId="0" borderId="30" xfId="2" applyNumberFormat="1" applyFont="1" applyFill="1" applyBorder="1" applyAlignment="1" applyProtection="1">
      <alignment horizontal="left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/>
      <protection locked="0"/>
    </xf>
    <xf numFmtId="0" fontId="21" fillId="5" borderId="31" xfId="2" applyFont="1" applyFill="1" applyBorder="1" applyAlignment="1" applyProtection="1">
      <alignment horizontal="left" vertical="top" wrapText="1"/>
      <protection locked="0"/>
    </xf>
    <xf numFmtId="0" fontId="21" fillId="5" borderId="32" xfId="2" applyFont="1" applyFill="1" applyBorder="1" applyAlignment="1" applyProtection="1">
      <alignment horizontal="left" vertical="top" wrapText="1"/>
      <protection locked="0"/>
    </xf>
    <xf numFmtId="1" fontId="21" fillId="5" borderId="32" xfId="2" applyNumberFormat="1" applyFont="1" applyFill="1" applyBorder="1" applyAlignment="1" applyProtection="1">
      <alignment horizontal="left" vertical="top" wrapText="1"/>
      <protection locked="0"/>
    </xf>
    <xf numFmtId="1" fontId="21" fillId="5" borderId="33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Alignment="1" applyProtection="1">
      <alignment horizontal="left"/>
    </xf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left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left" vertical="top"/>
      <protection locked="0"/>
    </xf>
    <xf numFmtId="0" fontId="30" fillId="6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35" xfId="0" applyFont="1" applyFill="1" applyBorder="1" applyAlignment="1" applyProtection="1">
      <alignment horizontal="center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14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31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6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4" xfId="2" applyFont="1" applyFill="1" applyBorder="1" applyAlignment="1" applyProtection="1">
      <alignment horizontal="left" vertical="top" wrapText="1"/>
      <protection locked="0"/>
    </xf>
    <xf numFmtId="0" fontId="21" fillId="0" borderId="27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7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5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1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6" fillId="5" borderId="12" xfId="9" applyFont="1" applyFill="1" applyBorder="1" applyAlignment="1" applyProtection="1">
      <alignment horizontal="center" vertical="center"/>
    </xf>
    <xf numFmtId="0" fontId="26" fillId="5" borderId="16" xfId="9" applyFont="1" applyFill="1" applyBorder="1" applyAlignment="1" applyProtection="1">
      <alignment horizontal="center" vertical="center"/>
    </xf>
    <xf numFmtId="0" fontId="26" fillId="5" borderId="15" xfId="9" applyFont="1" applyFill="1" applyBorder="1" applyAlignment="1" applyProtection="1">
      <alignment horizontal="center" vertical="center"/>
    </xf>
    <xf numFmtId="0" fontId="26" fillId="5" borderId="13" xfId="9" applyFont="1" applyFill="1" applyBorder="1" applyAlignment="1" applyProtection="1">
      <alignment horizontal="center" vertical="center"/>
    </xf>
    <xf numFmtId="0" fontId="26" fillId="5" borderId="14" xfId="9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horizontal="center" vertical="center" wrapText="1"/>
      <protection locked="0"/>
    </xf>
    <xf numFmtId="0" fontId="26" fillId="5" borderId="11" xfId="9" applyFont="1" applyFill="1" applyBorder="1" applyAlignment="1" applyProtection="1">
      <alignment horizontal="center" vertical="center" wrapText="1"/>
    </xf>
    <xf numFmtId="0" fontId="26" fillId="4" borderId="16" xfId="9" applyFont="1" applyFill="1" applyBorder="1" applyAlignment="1" applyProtection="1">
      <alignment horizontal="center" vertical="center" wrapText="1"/>
    </xf>
    <xf numFmtId="0" fontId="26" fillId="4" borderId="14" xfId="9" applyFont="1" applyFill="1" applyBorder="1" applyAlignment="1" applyProtection="1">
      <alignment horizontal="center" vertical="center" wrapText="1"/>
    </xf>
    <xf numFmtId="0" fontId="26" fillId="4" borderId="13" xfId="9" applyFont="1" applyFill="1" applyBorder="1" applyAlignment="1" applyProtection="1">
      <alignment horizontal="center" vertical="center" wrapText="1"/>
    </xf>
    <xf numFmtId="0" fontId="26" fillId="3" borderId="16" xfId="9" applyFont="1" applyFill="1" applyBorder="1" applyAlignment="1" applyProtection="1">
      <alignment horizontal="center" vertical="center" wrapText="1"/>
    </xf>
    <xf numFmtId="0" fontId="26" fillId="3" borderId="17" xfId="9" applyFont="1" applyFill="1" applyBorder="1" applyAlignment="1" applyProtection="1">
      <alignment horizontal="center" vertical="center" wrapText="1"/>
    </xf>
    <xf numFmtId="49" fontId="26" fillId="3" borderId="14" xfId="9" applyNumberFormat="1" applyFont="1" applyFill="1" applyBorder="1" applyAlignment="1" applyProtection="1">
      <alignment horizontal="center" vertical="center" wrapText="1"/>
    </xf>
    <xf numFmtId="0" fontId="26" fillId="3" borderId="10" xfId="9" applyFont="1" applyFill="1" applyBorder="1" applyAlignment="1" applyProtection="1">
      <alignment horizontal="center" vertical="center" wrapText="1"/>
    </xf>
    <xf numFmtId="0" fontId="26" fillId="5" borderId="15" xfId="9" applyFont="1" applyFill="1" applyBorder="1" applyAlignment="1" applyProtection="1">
      <alignment horizontal="center" vertical="center" wrapText="1"/>
    </xf>
    <xf numFmtId="0" fontId="26" fillId="5" borderId="14" xfId="9" applyFont="1" applyFill="1" applyBorder="1" applyAlignment="1" applyProtection="1">
      <alignment horizontal="center" vertical="center" wrapText="1"/>
    </xf>
    <xf numFmtId="0" fontId="26" fillId="5" borderId="13" xfId="9" applyFont="1" applyFill="1" applyBorder="1" applyAlignment="1" applyProtection="1">
      <alignment horizontal="center" vertical="center" wrapText="1"/>
    </xf>
    <xf numFmtId="0" fontId="24" fillId="5" borderId="42" xfId="9" applyFont="1" applyFill="1" applyBorder="1" applyAlignment="1" applyProtection="1">
      <alignment vertical="center"/>
    </xf>
    <xf numFmtId="0" fontId="14" fillId="5" borderId="0" xfId="0" applyFont="1" applyFill="1" applyBorder="1" applyAlignment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4" fillId="5" borderId="43" xfId="9" applyFont="1" applyFill="1" applyBorder="1" applyAlignment="1" applyProtection="1">
      <alignment vertical="center"/>
    </xf>
    <xf numFmtId="0" fontId="16" fillId="5" borderId="42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167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43" xfId="1" applyFont="1" applyFill="1" applyBorder="1" applyAlignment="1" applyProtection="1">
      <alignment horizontal="left" vertical="center"/>
    </xf>
    <xf numFmtId="0" fontId="14" fillId="5" borderId="43" xfId="0" applyFont="1" applyFill="1" applyBorder="1" applyAlignment="1">
      <alignment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7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43" xfId="9" applyFont="1" applyFill="1" applyBorder="1" applyAlignment="1" applyProtection="1">
      <alignment vertical="center"/>
    </xf>
    <xf numFmtId="0" fontId="14" fillId="5" borderId="0" xfId="0" applyFont="1" applyFill="1" applyBorder="1" applyAlignment="1" applyProtection="1">
      <alignment vertical="center"/>
    </xf>
    <xf numFmtId="0" fontId="14" fillId="5" borderId="43" xfId="0" applyFont="1" applyFill="1" applyBorder="1" applyAlignment="1" applyProtection="1">
      <alignment vertical="center"/>
    </xf>
    <xf numFmtId="0" fontId="16" fillId="5" borderId="42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43" xfId="0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center"/>
    </xf>
    <xf numFmtId="0" fontId="24" fillId="2" borderId="0" xfId="9" applyFont="1" applyFill="1" applyBorder="1" applyAlignment="1" applyProtection="1">
      <alignment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8" fillId="5" borderId="0" xfId="0" applyFont="1" applyFill="1"/>
    <xf numFmtId="0" fontId="19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2" borderId="0" xfId="1" applyFont="1" applyFill="1" applyBorder="1" applyAlignment="1" applyProtection="1">
      <alignment horizontal="left" vertical="center" wrapText="1" indent="1"/>
    </xf>
    <xf numFmtId="49" fontId="16" fillId="0" borderId="1" xfId="4" applyNumberFormat="1" applyFont="1" applyBorder="1" applyAlignment="1" applyProtection="1">
      <alignment vertical="center" wrapText="1"/>
      <protection locked="0"/>
    </xf>
    <xf numFmtId="0" fontId="14" fillId="0" borderId="1" xfId="2" applyFont="1" applyFill="1" applyBorder="1" applyAlignment="1" applyProtection="1">
      <alignment horizontal="center" vertical="center"/>
      <protection locked="0"/>
    </xf>
    <xf numFmtId="169" fontId="19" fillId="5" borderId="1" xfId="1" applyNumberFormat="1" applyFont="1" applyFill="1" applyBorder="1" applyAlignment="1" applyProtection="1">
      <alignment horizontal="right" vertical="center"/>
    </xf>
    <xf numFmtId="4" fontId="14" fillId="0" borderId="1" xfId="2" applyNumberFormat="1" applyFont="1" applyFill="1" applyBorder="1" applyAlignment="1" applyProtection="1">
      <alignment horizontal="center" vertical="center"/>
      <protection locked="0"/>
    </xf>
    <xf numFmtId="3" fontId="14" fillId="5" borderId="1" xfId="1" applyNumberFormat="1" applyFont="1" applyFill="1" applyBorder="1" applyAlignment="1" applyProtection="1">
      <alignment horizontal="center" vertical="center" wrapText="1"/>
    </xf>
    <xf numFmtId="3" fontId="33" fillId="5" borderId="1" xfId="1" applyNumberFormat="1" applyFont="1" applyFill="1" applyBorder="1" applyAlignment="1" applyProtection="1">
      <alignment horizontal="center" vertical="center" wrapText="1"/>
    </xf>
    <xf numFmtId="169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1" xfId="2" applyFont="1" applyFill="1" applyBorder="1" applyAlignment="1" applyProtection="1">
      <alignment horizontal="center" vertical="center"/>
      <protection locked="0"/>
    </xf>
    <xf numFmtId="4" fontId="33" fillId="0" borderId="1" xfId="2" applyNumberFormat="1" applyFont="1" applyFill="1" applyBorder="1" applyAlignment="1" applyProtection="1">
      <alignment horizontal="center" vertical="center"/>
      <protection locked="0"/>
    </xf>
    <xf numFmtId="0" fontId="33" fillId="0" borderId="1" xfId="2" applyFont="1" applyFill="1" applyBorder="1" applyAlignment="1" applyProtection="1">
      <alignment horizontal="center" vertical="top"/>
      <protection locked="0"/>
    </xf>
    <xf numFmtId="0" fontId="10" fillId="5" borderId="1" xfId="0" applyFont="1" applyFill="1" applyBorder="1" applyProtection="1"/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14" fontId="18" fillId="2" borderId="0" xfId="9" applyNumberFormat="1" applyFont="1" applyFill="1" applyBorder="1" applyAlignment="1" applyProtection="1">
      <alignment horizontal="center" vertical="center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0" fontId="26" fillId="4" borderId="10" xfId="9" applyFont="1" applyFill="1" applyBorder="1" applyAlignment="1" applyProtection="1">
      <alignment horizontal="center" vertical="center"/>
    </xf>
    <xf numFmtId="0" fontId="26" fillId="4" borderId="12" xfId="9" applyFont="1" applyFill="1" applyBorder="1" applyAlignment="1" applyProtection="1">
      <alignment horizontal="center" vertical="center"/>
    </xf>
    <xf numFmtId="0" fontId="26" fillId="4" borderId="11" xfId="9" applyFont="1" applyFill="1" applyBorder="1" applyAlignment="1" applyProtection="1">
      <alignment horizontal="center" vertical="center"/>
    </xf>
    <xf numFmtId="14" fontId="18" fillId="2" borderId="38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0" fontId="14" fillId="5" borderId="0" xfId="1" applyFont="1" applyFill="1" applyAlignment="1" applyProtection="1">
      <alignment horizontal="center" vertical="center"/>
    </xf>
    <xf numFmtId="0" fontId="14" fillId="2" borderId="0" xfId="1" applyFont="1" applyFill="1" applyBorder="1" applyAlignment="1" applyProtection="1">
      <alignment horizontal="left" vertical="center" wrapText="1"/>
    </xf>
    <xf numFmtId="0" fontId="14" fillId="0" borderId="0" xfId="0" applyFont="1" applyAlignment="1" applyProtection="1">
      <alignment horizontal="center"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38" xfId="10" applyNumberFormat="1" applyFont="1" applyFill="1" applyBorder="1" applyAlignment="1" applyProtection="1">
      <alignment horizontal="center" vertical="center"/>
    </xf>
    <xf numFmtId="14" fontId="18" fillId="2" borderId="38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/>
      <protection locked="0"/>
    </xf>
  </cellXfs>
  <cellStyles count="11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3"/>
  <sheetViews>
    <sheetView showGridLines="0" view="pageBreakPreview" zoomScale="70" zoomScaleSheetLayoutView="70" workbookViewId="0">
      <selection activeCell="K4" sqref="K4:L4"/>
    </sheetView>
  </sheetViews>
  <sheetFormatPr defaultRowHeight="15"/>
  <cols>
    <col min="1" max="1" width="6.28515625" style="304" bestFit="1" customWidth="1"/>
    <col min="2" max="2" width="13.140625" style="304" customWidth="1"/>
    <col min="3" max="3" width="12.85546875" style="304" customWidth="1"/>
    <col min="4" max="4" width="15.140625" style="304" customWidth="1"/>
    <col min="5" max="5" width="24.5703125" style="304" customWidth="1"/>
    <col min="6" max="8" width="19.140625" style="305" customWidth="1"/>
    <col min="9" max="9" width="16.42578125" style="304" bestFit="1" customWidth="1"/>
    <col min="10" max="10" width="17.42578125" style="304" customWidth="1"/>
    <col min="11" max="11" width="13.140625" style="304" bestFit="1" customWidth="1"/>
    <col min="12" max="12" width="15.28515625" style="304" customWidth="1"/>
    <col min="13" max="16384" width="9.140625" style="304"/>
  </cols>
  <sheetData>
    <row r="1" spans="1:13">
      <c r="A1" s="308"/>
      <c r="B1" s="307"/>
      <c r="C1" s="308"/>
      <c r="D1" s="307"/>
      <c r="E1" s="308"/>
      <c r="F1" s="308"/>
      <c r="G1" s="307"/>
      <c r="H1" s="308"/>
      <c r="I1" s="308"/>
      <c r="J1" s="307"/>
      <c r="K1" s="308"/>
      <c r="L1" s="307"/>
    </row>
    <row r="2" spans="1:13">
      <c r="A2" s="314"/>
      <c r="B2" s="314"/>
      <c r="C2" s="314"/>
      <c r="D2" s="314"/>
      <c r="E2" s="314"/>
      <c r="F2" s="314"/>
      <c r="G2" s="314"/>
      <c r="H2" s="314"/>
      <c r="I2" s="388"/>
      <c r="J2" s="388"/>
      <c r="K2" s="387"/>
      <c r="L2" s="307"/>
    </row>
    <row r="3" spans="1:13" s="315" customFormat="1">
      <c r="A3" s="386" t="s">
        <v>309</v>
      </c>
      <c r="B3" s="369"/>
      <c r="C3" s="369"/>
      <c r="D3" s="369"/>
      <c r="E3" s="370"/>
      <c r="F3" s="364"/>
      <c r="G3" s="370"/>
      <c r="H3" s="385"/>
      <c r="I3" s="369"/>
      <c r="J3" s="370"/>
      <c r="K3" s="370"/>
      <c r="L3" s="384" t="s">
        <v>110</v>
      </c>
    </row>
    <row r="4" spans="1:13" s="315" customFormat="1">
      <c r="A4" s="383" t="s">
        <v>141</v>
      </c>
      <c r="B4" s="369"/>
      <c r="C4" s="369"/>
      <c r="D4" s="369"/>
      <c r="E4" s="370"/>
      <c r="F4" s="364"/>
      <c r="G4" s="370"/>
      <c r="H4" s="382"/>
      <c r="I4" s="369"/>
      <c r="J4" s="370"/>
      <c r="K4" s="412" t="s">
        <v>528</v>
      </c>
      <c r="L4" s="413"/>
    </row>
    <row r="5" spans="1:13" s="315" customFormat="1">
      <c r="A5" s="381"/>
      <c r="B5" s="369"/>
      <c r="C5" s="380"/>
      <c r="D5" s="379"/>
      <c r="E5" s="370"/>
      <c r="F5" s="378"/>
      <c r="G5" s="370"/>
      <c r="H5" s="370"/>
      <c r="I5" s="364"/>
      <c r="J5" s="369"/>
      <c r="K5" s="369"/>
      <c r="L5" s="412"/>
      <c r="M5" s="413"/>
    </row>
    <row r="6" spans="1:13" s="315" customFormat="1">
      <c r="A6" s="375" t="s">
        <v>275</v>
      </c>
      <c r="B6" s="364"/>
      <c r="C6" s="364"/>
      <c r="D6" s="364" t="s">
        <v>277</v>
      </c>
      <c r="E6" s="376"/>
      <c r="F6" s="371"/>
      <c r="G6" s="370"/>
      <c r="H6" s="377"/>
      <c r="I6" s="376"/>
      <c r="J6" s="369"/>
      <c r="K6" s="370"/>
      <c r="L6" s="368"/>
    </row>
    <row r="7" spans="1:13" s="315" customFormat="1">
      <c r="A7" s="375"/>
      <c r="B7" s="364"/>
      <c r="C7" s="364"/>
      <c r="D7" s="364"/>
      <c r="E7" s="370" t="s">
        <v>511</v>
      </c>
      <c r="F7" s="371"/>
      <c r="G7" s="371"/>
      <c r="H7" s="371"/>
      <c r="I7" s="373"/>
      <c r="J7" s="370"/>
      <c r="K7" s="369"/>
      <c r="L7" s="368"/>
    </row>
    <row r="8" spans="1:13" s="315" customFormat="1" ht="15.75" thickBot="1">
      <c r="A8" s="374"/>
      <c r="B8" s="370"/>
      <c r="C8" s="373"/>
      <c r="D8" s="372"/>
      <c r="E8" s="370"/>
      <c r="F8" s="371"/>
      <c r="G8" s="371"/>
      <c r="H8" s="371"/>
      <c r="I8" s="370"/>
      <c r="J8" s="369"/>
      <c r="K8" s="369"/>
      <c r="L8" s="368"/>
    </row>
    <row r="9" spans="1:13" ht="15.75" thickBot="1">
      <c r="A9" s="367"/>
      <c r="B9" s="366"/>
      <c r="C9" s="365"/>
      <c r="D9" s="365"/>
      <c r="E9" s="365"/>
      <c r="F9" s="364"/>
      <c r="G9" s="364"/>
      <c r="H9" s="364"/>
      <c r="I9" s="416" t="s">
        <v>478</v>
      </c>
      <c r="J9" s="417"/>
      <c r="K9" s="418"/>
      <c r="L9" s="363"/>
    </row>
    <row r="10" spans="1:13" s="351" customFormat="1" ht="39" customHeight="1" thickBot="1">
      <c r="A10" s="362" t="s">
        <v>64</v>
      </c>
      <c r="B10" s="361" t="s">
        <v>142</v>
      </c>
      <c r="C10" s="361" t="s">
        <v>477</v>
      </c>
      <c r="D10" s="360" t="s">
        <v>282</v>
      </c>
      <c r="E10" s="359" t="s">
        <v>476</v>
      </c>
      <c r="F10" s="358" t="s">
        <v>475</v>
      </c>
      <c r="G10" s="357" t="s">
        <v>229</v>
      </c>
      <c r="H10" s="356" t="s">
        <v>226</v>
      </c>
      <c r="I10" s="355" t="s">
        <v>474</v>
      </c>
      <c r="J10" s="354" t="s">
        <v>279</v>
      </c>
      <c r="K10" s="353" t="s">
        <v>230</v>
      </c>
      <c r="L10" s="352" t="s">
        <v>231</v>
      </c>
    </row>
    <row r="11" spans="1:13" s="345" customFormat="1" ht="15.75" thickBot="1">
      <c r="A11" s="349">
        <v>1</v>
      </c>
      <c r="B11" s="348">
        <v>2</v>
      </c>
      <c r="C11" s="350">
        <v>3</v>
      </c>
      <c r="D11" s="350">
        <v>4</v>
      </c>
      <c r="E11" s="349">
        <v>5</v>
      </c>
      <c r="F11" s="348">
        <v>6</v>
      </c>
      <c r="G11" s="350">
        <v>7</v>
      </c>
      <c r="H11" s="348">
        <v>8</v>
      </c>
      <c r="I11" s="349">
        <v>9</v>
      </c>
      <c r="J11" s="348">
        <v>10</v>
      </c>
      <c r="K11" s="347">
        <v>11</v>
      </c>
      <c r="L11" s="346">
        <v>12</v>
      </c>
    </row>
    <row r="12" spans="1:13">
      <c r="A12" s="344">
        <v>1</v>
      </c>
      <c r="B12" s="335"/>
      <c r="C12" s="334"/>
      <c r="D12" s="343"/>
      <c r="E12" s="342"/>
      <c r="F12" s="331"/>
      <c r="G12" s="341"/>
      <c r="H12" s="341"/>
      <c r="I12" s="340"/>
      <c r="J12" s="339"/>
      <c r="K12" s="338"/>
      <c r="L12" s="337"/>
    </row>
    <row r="13" spans="1:13">
      <c r="A13" s="336">
        <v>2</v>
      </c>
      <c r="B13" s="335"/>
      <c r="C13" s="334"/>
      <c r="D13" s="333"/>
      <c r="E13" s="332"/>
      <c r="F13" s="331"/>
      <c r="G13" s="331"/>
      <c r="H13" s="331"/>
      <c r="I13" s="330"/>
      <c r="J13" s="329"/>
      <c r="K13" s="328"/>
      <c r="L13" s="327"/>
    </row>
    <row r="14" spans="1:13">
      <c r="A14" s="336">
        <v>3</v>
      </c>
      <c r="B14" s="335"/>
      <c r="C14" s="334"/>
      <c r="D14" s="333"/>
      <c r="E14" s="332"/>
      <c r="F14" s="331"/>
      <c r="G14" s="331"/>
      <c r="H14" s="331"/>
      <c r="I14" s="330"/>
      <c r="J14" s="329"/>
      <c r="K14" s="328"/>
      <c r="L14" s="327"/>
    </row>
    <row r="15" spans="1:13">
      <c r="A15" s="336">
        <v>4</v>
      </c>
      <c r="B15" s="335"/>
      <c r="C15" s="334"/>
      <c r="D15" s="333"/>
      <c r="E15" s="332"/>
      <c r="F15" s="331"/>
      <c r="G15" s="331"/>
      <c r="H15" s="331"/>
      <c r="I15" s="330"/>
      <c r="J15" s="329"/>
      <c r="K15" s="328"/>
      <c r="L15" s="327"/>
    </row>
    <row r="16" spans="1:13">
      <c r="A16" s="336">
        <v>5</v>
      </c>
      <c r="B16" s="335"/>
      <c r="C16" s="334"/>
      <c r="D16" s="333"/>
      <c r="E16" s="332"/>
      <c r="F16" s="331"/>
      <c r="G16" s="331"/>
      <c r="H16" s="331"/>
      <c r="I16" s="330"/>
      <c r="J16" s="329"/>
      <c r="K16" s="328"/>
      <c r="L16" s="327"/>
    </row>
    <row r="17" spans="1:12">
      <c r="A17" s="336">
        <v>6</v>
      </c>
      <c r="B17" s="335"/>
      <c r="C17" s="334"/>
      <c r="D17" s="333"/>
      <c r="E17" s="332"/>
      <c r="F17" s="331"/>
      <c r="G17" s="331"/>
      <c r="H17" s="331"/>
      <c r="I17" s="330"/>
      <c r="J17" s="329"/>
      <c r="K17" s="328"/>
      <c r="L17" s="327"/>
    </row>
    <row r="18" spans="1:12">
      <c r="A18" s="336">
        <v>7</v>
      </c>
      <c r="B18" s="335"/>
      <c r="C18" s="334"/>
      <c r="D18" s="333"/>
      <c r="E18" s="332"/>
      <c r="F18" s="331"/>
      <c r="G18" s="331"/>
      <c r="H18" s="331"/>
      <c r="I18" s="330"/>
      <c r="J18" s="329"/>
      <c r="K18" s="328"/>
      <c r="L18" s="327"/>
    </row>
    <row r="19" spans="1:12">
      <c r="A19" s="336">
        <v>8</v>
      </c>
      <c r="B19" s="335"/>
      <c r="C19" s="334"/>
      <c r="D19" s="333"/>
      <c r="E19" s="332"/>
      <c r="F19" s="331"/>
      <c r="G19" s="331"/>
      <c r="H19" s="331"/>
      <c r="I19" s="330"/>
      <c r="J19" s="329"/>
      <c r="K19" s="328"/>
      <c r="L19" s="327"/>
    </row>
    <row r="20" spans="1:12">
      <c r="A20" s="336">
        <v>9</v>
      </c>
      <c r="B20" s="335"/>
      <c r="C20" s="334"/>
      <c r="D20" s="333"/>
      <c r="E20" s="332"/>
      <c r="F20" s="331"/>
      <c r="G20" s="331"/>
      <c r="H20" s="331"/>
      <c r="I20" s="330"/>
      <c r="J20" s="329"/>
      <c r="K20" s="328"/>
      <c r="L20" s="327"/>
    </row>
    <row r="21" spans="1:12">
      <c r="A21" s="336">
        <v>10</v>
      </c>
      <c r="B21" s="335"/>
      <c r="C21" s="334"/>
      <c r="D21" s="333"/>
      <c r="E21" s="332"/>
      <c r="F21" s="331"/>
      <c r="G21" s="331"/>
      <c r="H21" s="331"/>
      <c r="I21" s="330"/>
      <c r="J21" s="329"/>
      <c r="K21" s="328"/>
      <c r="L21" s="327"/>
    </row>
    <row r="22" spans="1:12">
      <c r="A22" s="336">
        <v>11</v>
      </c>
      <c r="B22" s="335"/>
      <c r="C22" s="334"/>
      <c r="D22" s="333"/>
      <c r="E22" s="332"/>
      <c r="F22" s="331"/>
      <c r="G22" s="331"/>
      <c r="H22" s="331"/>
      <c r="I22" s="330"/>
      <c r="J22" s="329"/>
      <c r="K22" s="328"/>
      <c r="L22" s="327"/>
    </row>
    <row r="23" spans="1:12">
      <c r="A23" s="336">
        <v>12</v>
      </c>
      <c r="B23" s="335"/>
      <c r="C23" s="334"/>
      <c r="D23" s="333"/>
      <c r="E23" s="332"/>
      <c r="F23" s="331"/>
      <c r="G23" s="331"/>
      <c r="H23" s="331"/>
      <c r="I23" s="330"/>
      <c r="J23" s="329"/>
      <c r="K23" s="328"/>
      <c r="L23" s="327"/>
    </row>
    <row r="24" spans="1:12">
      <c r="A24" s="336">
        <v>13</v>
      </c>
      <c r="B24" s="335"/>
      <c r="C24" s="334"/>
      <c r="D24" s="333"/>
      <c r="E24" s="332"/>
      <c r="F24" s="331"/>
      <c r="G24" s="331"/>
      <c r="H24" s="331"/>
      <c r="I24" s="330"/>
      <c r="J24" s="329"/>
      <c r="K24" s="328"/>
      <c r="L24" s="327"/>
    </row>
    <row r="25" spans="1:12">
      <c r="A25" s="336">
        <v>14</v>
      </c>
      <c r="B25" s="335"/>
      <c r="C25" s="334"/>
      <c r="D25" s="333"/>
      <c r="E25" s="332"/>
      <c r="F25" s="331"/>
      <c r="G25" s="331"/>
      <c r="H25" s="331"/>
      <c r="I25" s="330"/>
      <c r="J25" s="329"/>
      <c r="K25" s="328"/>
      <c r="L25" s="327"/>
    </row>
    <row r="26" spans="1:12">
      <c r="A26" s="336">
        <v>15</v>
      </c>
      <c r="B26" s="335"/>
      <c r="C26" s="334"/>
      <c r="D26" s="333"/>
      <c r="E26" s="332"/>
      <c r="F26" s="331"/>
      <c r="G26" s="331"/>
      <c r="H26" s="331"/>
      <c r="I26" s="330"/>
      <c r="J26" s="329"/>
      <c r="K26" s="328"/>
      <c r="L26" s="327"/>
    </row>
    <row r="27" spans="1:12">
      <c r="A27" s="336">
        <v>16</v>
      </c>
      <c r="B27" s="335"/>
      <c r="C27" s="334"/>
      <c r="D27" s="333"/>
      <c r="E27" s="332"/>
      <c r="F27" s="331"/>
      <c r="G27" s="331"/>
      <c r="H27" s="331"/>
      <c r="I27" s="330"/>
      <c r="J27" s="329"/>
      <c r="K27" s="328"/>
      <c r="L27" s="327"/>
    </row>
    <row r="28" spans="1:12">
      <c r="A28" s="336">
        <v>17</v>
      </c>
      <c r="B28" s="335"/>
      <c r="C28" s="334"/>
      <c r="D28" s="333"/>
      <c r="E28" s="332"/>
      <c r="F28" s="331"/>
      <c r="G28" s="331"/>
      <c r="H28" s="331"/>
      <c r="I28" s="330"/>
      <c r="J28" s="329"/>
      <c r="K28" s="328"/>
      <c r="L28" s="327"/>
    </row>
    <row r="29" spans="1:12">
      <c r="A29" s="336">
        <v>18</v>
      </c>
      <c r="B29" s="335"/>
      <c r="C29" s="334"/>
      <c r="D29" s="333"/>
      <c r="E29" s="332"/>
      <c r="F29" s="331"/>
      <c r="G29" s="331"/>
      <c r="H29" s="331"/>
      <c r="I29" s="330"/>
      <c r="J29" s="329"/>
      <c r="K29" s="328"/>
      <c r="L29" s="327"/>
    </row>
    <row r="30" spans="1:12">
      <c r="A30" s="336">
        <v>19</v>
      </c>
      <c r="B30" s="335"/>
      <c r="C30" s="334"/>
      <c r="D30" s="333"/>
      <c r="E30" s="332"/>
      <c r="F30" s="331"/>
      <c r="G30" s="331"/>
      <c r="H30" s="331"/>
      <c r="I30" s="330"/>
      <c r="J30" s="329"/>
      <c r="K30" s="328"/>
      <c r="L30" s="327"/>
    </row>
    <row r="31" spans="1:12" ht="15.75" thickBot="1">
      <c r="A31" s="326" t="s">
        <v>278</v>
      </c>
      <c r="B31" s="325"/>
      <c r="C31" s="324"/>
      <c r="D31" s="323"/>
      <c r="E31" s="322"/>
      <c r="F31" s="321"/>
      <c r="G31" s="321"/>
      <c r="H31" s="321"/>
      <c r="I31" s="320"/>
      <c r="J31" s="319"/>
      <c r="K31" s="318"/>
      <c r="L31" s="317"/>
    </row>
    <row r="32" spans="1:12">
      <c r="A32" s="307"/>
      <c r="B32" s="308"/>
      <c r="C32" s="307"/>
      <c r="D32" s="308"/>
      <c r="E32" s="307"/>
      <c r="F32" s="308"/>
      <c r="G32" s="307"/>
      <c r="H32" s="308"/>
      <c r="I32" s="307"/>
      <c r="J32" s="308"/>
      <c r="K32" s="307"/>
      <c r="L32" s="308"/>
    </row>
    <row r="33" spans="1:12">
      <c r="A33" s="307"/>
      <c r="B33" s="314"/>
      <c r="C33" s="307"/>
      <c r="D33" s="314"/>
      <c r="E33" s="307"/>
      <c r="F33" s="314"/>
      <c r="G33" s="307"/>
      <c r="H33" s="314"/>
      <c r="I33" s="307"/>
      <c r="J33" s="314"/>
      <c r="K33" s="307"/>
      <c r="L33" s="314"/>
    </row>
    <row r="34" spans="1:12" s="315" customFormat="1">
      <c r="A34" s="415" t="s">
        <v>435</v>
      </c>
      <c r="B34" s="415"/>
      <c r="C34" s="415"/>
      <c r="D34" s="415"/>
      <c r="E34" s="415"/>
      <c r="F34" s="415"/>
      <c r="G34" s="415"/>
      <c r="H34" s="415"/>
      <c r="I34" s="415"/>
      <c r="J34" s="415"/>
      <c r="K34" s="415"/>
      <c r="L34" s="415"/>
    </row>
    <row r="35" spans="1:12" s="316" customFormat="1" ht="12.75">
      <c r="A35" s="415" t="s">
        <v>473</v>
      </c>
      <c r="B35" s="415"/>
      <c r="C35" s="415"/>
      <c r="D35" s="415"/>
      <c r="E35" s="415"/>
      <c r="F35" s="415"/>
      <c r="G35" s="415"/>
      <c r="H35" s="415"/>
      <c r="I35" s="415"/>
      <c r="J35" s="415"/>
      <c r="K35" s="415"/>
      <c r="L35" s="415"/>
    </row>
    <row r="36" spans="1:12" s="316" customFormat="1" ht="12.75">
      <c r="A36" s="415"/>
      <c r="B36" s="415"/>
      <c r="C36" s="415"/>
      <c r="D36" s="415"/>
      <c r="E36" s="415"/>
      <c r="F36" s="415"/>
      <c r="G36" s="415"/>
      <c r="H36" s="415"/>
      <c r="I36" s="415"/>
      <c r="J36" s="415"/>
      <c r="K36" s="415"/>
      <c r="L36" s="415"/>
    </row>
    <row r="37" spans="1:12" s="315" customFormat="1">
      <c r="A37" s="415" t="s">
        <v>472</v>
      </c>
      <c r="B37" s="415"/>
      <c r="C37" s="415"/>
      <c r="D37" s="415"/>
      <c r="E37" s="415"/>
      <c r="F37" s="415"/>
      <c r="G37" s="415"/>
      <c r="H37" s="415"/>
      <c r="I37" s="415"/>
      <c r="J37" s="415"/>
      <c r="K37" s="415"/>
      <c r="L37" s="415"/>
    </row>
    <row r="38" spans="1:12" s="315" customFormat="1">
      <c r="A38" s="415"/>
      <c r="B38" s="415"/>
      <c r="C38" s="415"/>
      <c r="D38" s="415"/>
      <c r="E38" s="415"/>
      <c r="F38" s="415"/>
      <c r="G38" s="415"/>
      <c r="H38" s="415"/>
      <c r="I38" s="415"/>
      <c r="J38" s="415"/>
      <c r="K38" s="415"/>
      <c r="L38" s="415"/>
    </row>
    <row r="39" spans="1:12" s="315" customFormat="1">
      <c r="A39" s="415" t="s">
        <v>471</v>
      </c>
      <c r="B39" s="415"/>
      <c r="C39" s="415"/>
      <c r="D39" s="415"/>
      <c r="E39" s="415"/>
      <c r="F39" s="415"/>
      <c r="G39" s="415"/>
      <c r="H39" s="415"/>
      <c r="I39" s="415"/>
      <c r="J39" s="415"/>
      <c r="K39" s="415"/>
      <c r="L39" s="415"/>
    </row>
    <row r="40" spans="1:12" s="315" customFormat="1">
      <c r="A40" s="307"/>
      <c r="B40" s="308"/>
      <c r="C40" s="307"/>
      <c r="D40" s="308"/>
      <c r="E40" s="307"/>
      <c r="F40" s="308"/>
      <c r="G40" s="307"/>
      <c r="H40" s="308"/>
      <c r="I40" s="307"/>
      <c r="J40" s="308"/>
      <c r="K40" s="307"/>
      <c r="L40" s="308"/>
    </row>
    <row r="41" spans="1:12" s="315" customFormat="1">
      <c r="A41" s="307"/>
      <c r="B41" s="314"/>
      <c r="C41" s="307"/>
      <c r="D41" s="314"/>
      <c r="E41" s="307"/>
      <c r="F41" s="314"/>
      <c r="G41" s="307"/>
      <c r="H41" s="314"/>
      <c r="I41" s="307"/>
      <c r="J41" s="314"/>
      <c r="K41" s="307"/>
      <c r="L41" s="314"/>
    </row>
    <row r="42" spans="1:12" s="315" customFormat="1">
      <c r="A42" s="307"/>
      <c r="B42" s="308"/>
      <c r="C42" s="307"/>
      <c r="D42" s="308"/>
      <c r="E42" s="307"/>
      <c r="F42" s="308"/>
      <c r="G42" s="307"/>
      <c r="H42" s="308"/>
      <c r="I42" s="307"/>
      <c r="J42" s="308"/>
      <c r="K42" s="307"/>
      <c r="L42" s="308"/>
    </row>
    <row r="43" spans="1:12">
      <c r="A43" s="307"/>
      <c r="B43" s="314"/>
      <c r="C43" s="307"/>
      <c r="D43" s="314"/>
      <c r="E43" s="307"/>
      <c r="F43" s="314"/>
      <c r="G43" s="307"/>
      <c r="H43" s="314"/>
      <c r="I43" s="307"/>
      <c r="J43" s="314"/>
      <c r="K43" s="307"/>
      <c r="L43" s="314"/>
    </row>
    <row r="44" spans="1:12" s="309" customFormat="1">
      <c r="A44" s="421" t="s">
        <v>107</v>
      </c>
      <c r="B44" s="421"/>
      <c r="C44" s="308"/>
      <c r="D44" s="307"/>
      <c r="E44" s="308"/>
      <c r="F44" s="308"/>
      <c r="G44" s="307"/>
      <c r="H44" s="308"/>
      <c r="I44" s="308"/>
      <c r="J44" s="307"/>
      <c r="K44" s="308"/>
      <c r="L44" s="307"/>
    </row>
    <row r="45" spans="1:12" s="309" customFormat="1">
      <c r="A45" s="308"/>
      <c r="B45" s="307"/>
      <c r="C45" s="312"/>
      <c r="D45" s="313"/>
      <c r="E45" s="312"/>
      <c r="F45" s="308"/>
      <c r="G45" s="307"/>
      <c r="H45" s="311"/>
      <c r="I45" s="308"/>
      <c r="J45" s="307"/>
      <c r="K45" s="308"/>
      <c r="L45" s="307"/>
    </row>
    <row r="46" spans="1:12" s="309" customFormat="1" ht="15" customHeight="1">
      <c r="A46" s="308"/>
      <c r="B46" s="307"/>
      <c r="C46" s="414" t="s">
        <v>269</v>
      </c>
      <c r="D46" s="414"/>
      <c r="E46" s="414"/>
      <c r="F46" s="308"/>
      <c r="G46" s="307"/>
      <c r="H46" s="419" t="s">
        <v>470</v>
      </c>
      <c r="I46" s="310"/>
      <c r="J46" s="307"/>
      <c r="K46" s="308"/>
      <c r="L46" s="307"/>
    </row>
    <row r="47" spans="1:12" s="309" customFormat="1">
      <c r="A47" s="308"/>
      <c r="B47" s="307"/>
      <c r="C47" s="308"/>
      <c r="D47" s="307"/>
      <c r="E47" s="308"/>
      <c r="F47" s="308"/>
      <c r="G47" s="307"/>
      <c r="H47" s="420"/>
      <c r="I47" s="310"/>
      <c r="J47" s="307"/>
      <c r="K47" s="308"/>
      <c r="L47" s="307"/>
    </row>
    <row r="48" spans="1:12" s="306" customFormat="1">
      <c r="A48" s="308"/>
      <c r="B48" s="307"/>
      <c r="C48" s="414" t="s">
        <v>140</v>
      </c>
      <c r="D48" s="414"/>
      <c r="E48" s="414"/>
      <c r="F48" s="308"/>
      <c r="G48" s="307"/>
      <c r="H48" s="308"/>
      <c r="I48" s="308"/>
      <c r="J48" s="307"/>
      <c r="K48" s="308"/>
      <c r="L48" s="307"/>
    </row>
    <row r="49" spans="5:5" s="306" customFormat="1">
      <c r="E49" s="304"/>
    </row>
    <row r="50" spans="5:5" s="306" customFormat="1">
      <c r="E50" s="304"/>
    </row>
    <row r="51" spans="5:5" s="306" customFormat="1">
      <c r="E51" s="304"/>
    </row>
    <row r="52" spans="5:5" s="306" customFormat="1">
      <c r="E52" s="304"/>
    </row>
    <row r="53" spans="5:5" s="306" customFormat="1"/>
  </sheetData>
  <mergeCells count="11">
    <mergeCell ref="K4:L4"/>
    <mergeCell ref="L5:M5"/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7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="70" zoomScaleSheetLayoutView="70" workbookViewId="0">
      <selection activeCell="K54" sqref="K54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336</v>
      </c>
      <c r="B1" s="80"/>
      <c r="C1" s="422" t="s">
        <v>110</v>
      </c>
      <c r="D1" s="422"/>
      <c r="E1" s="94"/>
    </row>
    <row r="2" spans="1:5" s="6" customFormat="1">
      <c r="A2" s="77" t="s">
        <v>330</v>
      </c>
      <c r="B2" s="80"/>
      <c r="C2" s="412" t="s">
        <v>528</v>
      </c>
      <c r="D2" s="413"/>
      <c r="E2" s="94"/>
    </row>
    <row r="3" spans="1:5" s="6" customFormat="1">
      <c r="A3" s="79" t="s">
        <v>141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/>
      <c r="B6" s="370" t="s">
        <v>511</v>
      </c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335</v>
      </c>
      <c r="C9" s="82" t="s">
        <v>10</v>
      </c>
      <c r="D9" s="82" t="s">
        <v>9</v>
      </c>
      <c r="E9" s="94"/>
    </row>
    <row r="10" spans="1:5" s="9" customFormat="1" ht="18">
      <c r="A10" s="101" t="s">
        <v>331</v>
      </c>
      <c r="B10" s="101"/>
      <c r="C10" s="4"/>
      <c r="D10" s="4"/>
      <c r="E10" s="96"/>
    </row>
    <row r="11" spans="1:5" s="10" customFormat="1">
      <c r="A11" s="101" t="s">
        <v>332</v>
      </c>
      <c r="B11" s="101"/>
      <c r="C11" s="4"/>
      <c r="D11" s="4"/>
      <c r="E11" s="97"/>
    </row>
    <row r="12" spans="1:5" s="10" customFormat="1">
      <c r="A12" s="90" t="s">
        <v>280</v>
      </c>
      <c r="B12" s="90"/>
      <c r="C12" s="4"/>
      <c r="D12" s="4"/>
      <c r="E12" s="97"/>
    </row>
    <row r="13" spans="1:5" s="10" customFormat="1">
      <c r="A13" s="90" t="s">
        <v>280</v>
      </c>
      <c r="B13" s="90"/>
      <c r="C13" s="4"/>
      <c r="D13" s="4"/>
      <c r="E13" s="97"/>
    </row>
    <row r="14" spans="1:5" s="10" customFormat="1">
      <c r="A14" s="90" t="s">
        <v>280</v>
      </c>
      <c r="B14" s="90"/>
      <c r="C14" s="4"/>
      <c r="D14" s="4"/>
      <c r="E14" s="97"/>
    </row>
    <row r="15" spans="1:5" s="10" customFormat="1">
      <c r="A15" s="90" t="s">
        <v>280</v>
      </c>
      <c r="B15" s="90"/>
      <c r="C15" s="4"/>
      <c r="D15" s="4"/>
      <c r="E15" s="97"/>
    </row>
    <row r="16" spans="1:5" s="10" customFormat="1">
      <c r="A16" s="90" t="s">
        <v>280</v>
      </c>
      <c r="B16" s="90"/>
      <c r="C16" s="4"/>
      <c r="D16" s="4"/>
      <c r="E16" s="97"/>
    </row>
    <row r="17" spans="1:5" s="10" customFormat="1" ht="17.25" customHeight="1">
      <c r="A17" s="101" t="s">
        <v>333</v>
      </c>
      <c r="B17" s="90"/>
      <c r="C17" s="4"/>
      <c r="D17" s="4"/>
      <c r="E17" s="97"/>
    </row>
    <row r="18" spans="1:5" s="10" customFormat="1" ht="18" customHeight="1">
      <c r="A18" s="101" t="s">
        <v>334</v>
      </c>
      <c r="B18" s="90"/>
      <c r="C18" s="4"/>
      <c r="D18" s="4"/>
      <c r="E18" s="97"/>
    </row>
    <row r="19" spans="1:5" s="10" customFormat="1">
      <c r="A19" s="90" t="s">
        <v>280</v>
      </c>
      <c r="B19" s="90"/>
      <c r="C19" s="4"/>
      <c r="D19" s="4"/>
      <c r="E19" s="97"/>
    </row>
    <row r="20" spans="1:5" s="10" customFormat="1">
      <c r="A20" s="90" t="s">
        <v>280</v>
      </c>
      <c r="B20" s="90"/>
      <c r="C20" s="4"/>
      <c r="D20" s="4"/>
      <c r="E20" s="97"/>
    </row>
    <row r="21" spans="1:5" s="10" customFormat="1">
      <c r="A21" s="90" t="s">
        <v>280</v>
      </c>
      <c r="B21" s="90"/>
      <c r="C21" s="4"/>
      <c r="D21" s="4"/>
      <c r="E21" s="97"/>
    </row>
    <row r="22" spans="1:5" s="10" customFormat="1">
      <c r="A22" s="90" t="s">
        <v>280</v>
      </c>
      <c r="B22" s="90"/>
      <c r="C22" s="4"/>
      <c r="D22" s="4"/>
      <c r="E22" s="97"/>
    </row>
    <row r="23" spans="1:5" s="10" customFormat="1">
      <c r="A23" s="90" t="s">
        <v>280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337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437</v>
      </c>
      <c r="E27" s="5"/>
    </row>
    <row r="28" spans="1:5">
      <c r="A28" s="2" t="s">
        <v>421</v>
      </c>
    </row>
    <row r="29" spans="1:5">
      <c r="A29" s="222" t="s">
        <v>422</v>
      </c>
    </row>
    <row r="30" spans="1:5">
      <c r="A30" s="222"/>
    </row>
    <row r="31" spans="1:5">
      <c r="A31" s="222" t="s">
        <v>354</v>
      </c>
    </row>
    <row r="32" spans="1:5" s="23" customFormat="1" ht="12.75"/>
    <row r="33" spans="1:9">
      <c r="A33" s="72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272</v>
      </c>
      <c r="D36" s="12"/>
      <c r="E36"/>
      <c r="F36"/>
      <c r="G36"/>
      <c r="H36"/>
      <c r="I36"/>
    </row>
    <row r="37" spans="1:9">
      <c r="B37" s="2" t="s">
        <v>271</v>
      </c>
      <c r="D37" s="12"/>
      <c r="E37"/>
      <c r="F37"/>
      <c r="G37"/>
      <c r="H37"/>
      <c r="I37"/>
    </row>
    <row r="38" spans="1:9" customFormat="1" ht="12.75">
      <c r="A38" s="68"/>
      <c r="B38" s="68" t="s">
        <v>140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77" t="s">
        <v>479</v>
      </c>
      <c r="B1" s="77"/>
      <c r="C1" s="80"/>
      <c r="D1" s="80"/>
      <c r="E1" s="80"/>
      <c r="F1" s="80"/>
      <c r="G1" s="302"/>
      <c r="H1" s="302"/>
      <c r="I1" s="422" t="s">
        <v>110</v>
      </c>
      <c r="J1" s="422"/>
    </row>
    <row r="2" spans="1:10" ht="15">
      <c r="A2" s="79" t="s">
        <v>141</v>
      </c>
      <c r="B2" s="77"/>
      <c r="C2" s="80"/>
      <c r="D2" s="80"/>
      <c r="E2" s="80"/>
      <c r="F2" s="80"/>
      <c r="G2" s="302"/>
      <c r="H2" s="302"/>
      <c r="I2" s="412" t="s">
        <v>528</v>
      </c>
      <c r="J2" s="413"/>
    </row>
    <row r="3" spans="1:10" ht="15">
      <c r="A3" s="79"/>
      <c r="B3" s="79"/>
      <c r="C3" s="77"/>
      <c r="D3" s="77"/>
      <c r="E3" s="77"/>
      <c r="F3" s="77"/>
      <c r="G3" s="302"/>
      <c r="H3" s="302"/>
      <c r="I3" s="302"/>
    </row>
    <row r="4" spans="1:10" ht="15">
      <c r="A4" s="391" t="s">
        <v>480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/>
      <c r="B5" s="83"/>
      <c r="C5" s="370" t="s">
        <v>511</v>
      </c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301"/>
      <c r="B7" s="301"/>
      <c r="C7" s="301"/>
      <c r="D7" s="301"/>
      <c r="E7" s="301"/>
      <c r="F7" s="301"/>
      <c r="G7" s="81"/>
      <c r="H7" s="81"/>
      <c r="I7" s="81"/>
    </row>
    <row r="8" spans="1:10" ht="45">
      <c r="A8" s="93" t="s">
        <v>64</v>
      </c>
      <c r="B8" s="93" t="s">
        <v>342</v>
      </c>
      <c r="C8" s="93" t="s">
        <v>343</v>
      </c>
      <c r="D8" s="93" t="s">
        <v>228</v>
      </c>
      <c r="E8" s="93" t="s">
        <v>347</v>
      </c>
      <c r="F8" s="93" t="s">
        <v>351</v>
      </c>
      <c r="G8" s="82" t="s">
        <v>10</v>
      </c>
      <c r="H8" s="82" t="s">
        <v>9</v>
      </c>
      <c r="I8" s="82" t="s">
        <v>398</v>
      </c>
      <c r="J8" s="237" t="s">
        <v>350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7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101">
        <v>16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101">
        <v>17</v>
      </c>
      <c r="B25" s="90"/>
      <c r="C25" s="90"/>
      <c r="D25" s="90"/>
      <c r="E25" s="90"/>
      <c r="F25" s="101"/>
      <c r="G25" s="4"/>
      <c r="H25" s="4"/>
      <c r="I25" s="4"/>
    </row>
    <row r="26" spans="1:9" ht="15">
      <c r="A26" s="101">
        <v>18</v>
      </c>
      <c r="B26" s="90"/>
      <c r="C26" s="90"/>
      <c r="D26" s="90"/>
      <c r="E26" s="90"/>
      <c r="F26" s="101"/>
      <c r="G26" s="4"/>
      <c r="H26" s="4"/>
      <c r="I26" s="4"/>
    </row>
    <row r="27" spans="1:9" ht="15">
      <c r="A27" s="101">
        <v>19</v>
      </c>
      <c r="B27" s="90"/>
      <c r="C27" s="90"/>
      <c r="D27" s="90"/>
      <c r="E27" s="90"/>
      <c r="F27" s="101"/>
      <c r="G27" s="4"/>
      <c r="H27" s="4"/>
      <c r="I27" s="4"/>
    </row>
    <row r="28" spans="1:9" ht="15">
      <c r="A28" s="101">
        <v>20</v>
      </c>
      <c r="B28" s="90"/>
      <c r="C28" s="90"/>
      <c r="D28" s="90"/>
      <c r="E28" s="90"/>
      <c r="F28" s="101"/>
      <c r="G28" s="4"/>
      <c r="H28" s="4"/>
      <c r="I28" s="4"/>
    </row>
    <row r="29" spans="1:9" ht="15">
      <c r="A29" s="101">
        <v>21</v>
      </c>
      <c r="B29" s="90"/>
      <c r="C29" s="90"/>
      <c r="D29" s="90"/>
      <c r="E29" s="90"/>
      <c r="F29" s="101"/>
      <c r="G29" s="4"/>
      <c r="H29" s="4"/>
      <c r="I29" s="4"/>
    </row>
    <row r="30" spans="1:9" ht="15">
      <c r="A30" s="101">
        <v>22</v>
      </c>
      <c r="B30" s="90"/>
      <c r="C30" s="90"/>
      <c r="D30" s="90"/>
      <c r="E30" s="90"/>
      <c r="F30" s="101"/>
      <c r="G30" s="4"/>
      <c r="H30" s="4"/>
      <c r="I30" s="4"/>
    </row>
    <row r="31" spans="1:9" ht="15">
      <c r="A31" s="101">
        <v>23</v>
      </c>
      <c r="B31" s="90"/>
      <c r="C31" s="90"/>
      <c r="D31" s="90"/>
      <c r="E31" s="90"/>
      <c r="F31" s="101"/>
      <c r="G31" s="4"/>
      <c r="H31" s="4"/>
      <c r="I31" s="4"/>
    </row>
    <row r="32" spans="1:9" ht="15">
      <c r="A32" s="101">
        <v>24</v>
      </c>
      <c r="B32" s="90"/>
      <c r="C32" s="90"/>
      <c r="D32" s="90"/>
      <c r="E32" s="90"/>
      <c r="F32" s="101"/>
      <c r="G32" s="4"/>
      <c r="H32" s="4"/>
      <c r="I32" s="4"/>
    </row>
    <row r="33" spans="1:9" ht="15">
      <c r="A33" s="90" t="s">
        <v>278</v>
      </c>
      <c r="B33" s="90"/>
      <c r="C33" s="90"/>
      <c r="D33" s="90"/>
      <c r="E33" s="90"/>
      <c r="F33" s="101"/>
      <c r="G33" s="4"/>
      <c r="H33" s="4"/>
      <c r="I33" s="4"/>
    </row>
    <row r="34" spans="1:9" ht="15">
      <c r="A34" s="90"/>
      <c r="B34" s="102"/>
      <c r="C34" s="102"/>
      <c r="D34" s="102"/>
      <c r="E34" s="102"/>
      <c r="F34" s="90" t="s">
        <v>459</v>
      </c>
      <c r="G34" s="89">
        <f>SUM(G9:G33)</f>
        <v>0</v>
      </c>
      <c r="H34" s="89">
        <f>SUM(H9:H33)</f>
        <v>0</v>
      </c>
      <c r="I34" s="89">
        <f>SUM(I9:I33)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>
      <c r="A36" s="236" t="s">
        <v>481</v>
      </c>
      <c r="B36" s="236"/>
      <c r="C36" s="235"/>
      <c r="D36" s="235"/>
      <c r="E36" s="235"/>
      <c r="F36" s="235"/>
      <c r="G36" s="235"/>
      <c r="H36" s="191"/>
      <c r="I36" s="191"/>
    </row>
    <row r="37" spans="1:9" ht="15">
      <c r="A37" s="236"/>
      <c r="B37" s="236"/>
      <c r="C37" s="235"/>
      <c r="D37" s="235"/>
      <c r="E37" s="235"/>
      <c r="F37" s="235"/>
      <c r="G37" s="235"/>
      <c r="H37" s="191"/>
      <c r="I37" s="191"/>
    </row>
    <row r="38" spans="1:9" ht="15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5"/>
      <c r="F43" s="195"/>
      <c r="G43" s="195"/>
      <c r="H43" s="191"/>
      <c r="I43" s="191"/>
    </row>
    <row r="44" spans="1:9" ht="15">
      <c r="A44" s="197"/>
      <c r="B44" s="197"/>
      <c r="C44" s="197" t="s">
        <v>397</v>
      </c>
      <c r="D44" s="197"/>
      <c r="E44" s="197"/>
      <c r="F44" s="197"/>
      <c r="G44" s="197"/>
      <c r="H44" s="191"/>
      <c r="I44" s="191"/>
    </row>
    <row r="45" spans="1:9" ht="15">
      <c r="A45" s="191"/>
      <c r="B45" s="191"/>
      <c r="C45" s="191" t="s">
        <v>396</v>
      </c>
      <c r="D45" s="191"/>
      <c r="E45" s="191"/>
      <c r="F45" s="191"/>
      <c r="G45" s="191"/>
      <c r="H45" s="191"/>
      <c r="I45" s="191"/>
    </row>
    <row r="46" spans="1:9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7" t="s">
        <v>482</v>
      </c>
      <c r="B1" s="80"/>
      <c r="C1" s="80"/>
      <c r="D1" s="80"/>
      <c r="E1" s="80"/>
      <c r="F1" s="80"/>
      <c r="G1" s="422" t="s">
        <v>110</v>
      </c>
      <c r="H1" s="422"/>
    </row>
    <row r="2" spans="1:8" ht="15">
      <c r="A2" s="79" t="s">
        <v>141</v>
      </c>
      <c r="B2" s="80"/>
      <c r="C2" s="80"/>
      <c r="D2" s="80"/>
      <c r="E2" s="80"/>
      <c r="F2" s="80"/>
      <c r="G2" s="412" t="s">
        <v>528</v>
      </c>
      <c r="H2" s="413"/>
    </row>
    <row r="3" spans="1:8" ht="15">
      <c r="A3" s="79"/>
      <c r="B3" s="79"/>
      <c r="C3" s="79"/>
      <c r="D3" s="79"/>
      <c r="E3" s="79"/>
      <c r="F3" s="79"/>
      <c r="G3" s="302"/>
      <c r="H3" s="302"/>
    </row>
    <row r="4" spans="1:8" ht="15">
      <c r="A4" s="391" t="s">
        <v>480</v>
      </c>
      <c r="B4" s="80"/>
      <c r="C4" s="80"/>
      <c r="D4" s="80"/>
      <c r="E4" s="80"/>
      <c r="F4" s="80"/>
      <c r="G4" s="79"/>
      <c r="H4" s="79"/>
    </row>
    <row r="5" spans="1:8" ht="15">
      <c r="A5" s="83"/>
      <c r="B5" s="370" t="s">
        <v>511</v>
      </c>
      <c r="C5" s="83"/>
      <c r="D5" s="83"/>
      <c r="E5" s="83"/>
      <c r="F5" s="83"/>
      <c r="G5" s="84"/>
      <c r="H5" s="84"/>
    </row>
    <row r="6" spans="1:8" ht="15">
      <c r="A6" s="80"/>
      <c r="B6" s="80"/>
      <c r="C6" s="80"/>
      <c r="D6" s="80"/>
      <c r="E6" s="80"/>
      <c r="F6" s="80"/>
      <c r="G6" s="79"/>
      <c r="H6" s="79"/>
    </row>
    <row r="7" spans="1:8" ht="15">
      <c r="A7" s="301"/>
      <c r="B7" s="301"/>
      <c r="C7" s="301"/>
      <c r="D7" s="301"/>
      <c r="E7" s="301"/>
      <c r="F7" s="301"/>
      <c r="G7" s="81"/>
      <c r="H7" s="81"/>
    </row>
    <row r="8" spans="1:8" ht="45">
      <c r="A8" s="93" t="s">
        <v>342</v>
      </c>
      <c r="B8" s="93" t="s">
        <v>343</v>
      </c>
      <c r="C8" s="93" t="s">
        <v>228</v>
      </c>
      <c r="D8" s="93" t="s">
        <v>346</v>
      </c>
      <c r="E8" s="93" t="s">
        <v>345</v>
      </c>
      <c r="F8" s="93" t="s">
        <v>392</v>
      </c>
      <c r="G8" s="82" t="s">
        <v>10</v>
      </c>
      <c r="H8" s="82" t="s">
        <v>9</v>
      </c>
    </row>
    <row r="9" spans="1:8" ht="15">
      <c r="A9" s="101"/>
      <c r="B9" s="101"/>
      <c r="C9" s="101"/>
      <c r="D9" s="101"/>
      <c r="E9" s="101"/>
      <c r="F9" s="101"/>
      <c r="G9" s="4"/>
      <c r="H9" s="4"/>
    </row>
    <row r="10" spans="1:8" ht="15">
      <c r="A10" s="101"/>
      <c r="B10" s="101"/>
      <c r="C10" s="101"/>
      <c r="D10" s="101"/>
      <c r="E10" s="101"/>
      <c r="F10" s="101"/>
      <c r="G10" s="4"/>
      <c r="H10" s="4"/>
    </row>
    <row r="11" spans="1:8" ht="15">
      <c r="A11" s="90"/>
      <c r="B11" s="90"/>
      <c r="C11" s="90"/>
      <c r="D11" s="90"/>
      <c r="E11" s="90"/>
      <c r="F11" s="90"/>
      <c r="G11" s="4"/>
      <c r="H11" s="4"/>
    </row>
    <row r="12" spans="1:8" ht="15">
      <c r="A12" s="90"/>
      <c r="B12" s="90"/>
      <c r="C12" s="90"/>
      <c r="D12" s="90"/>
      <c r="E12" s="90"/>
      <c r="F12" s="90"/>
      <c r="G12" s="4"/>
      <c r="H12" s="4"/>
    </row>
    <row r="13" spans="1:8" ht="15">
      <c r="A13" s="90"/>
      <c r="B13" s="90"/>
      <c r="C13" s="90"/>
      <c r="D13" s="90"/>
      <c r="E13" s="90"/>
      <c r="F13" s="90"/>
      <c r="G13" s="4"/>
      <c r="H13" s="4"/>
    </row>
    <row r="14" spans="1:8" ht="15">
      <c r="A14" s="90"/>
      <c r="B14" s="90"/>
      <c r="C14" s="90"/>
      <c r="D14" s="90"/>
      <c r="E14" s="90"/>
      <c r="F14" s="90"/>
      <c r="G14" s="4"/>
      <c r="H14" s="4"/>
    </row>
    <row r="15" spans="1:8" ht="15">
      <c r="A15" s="90"/>
      <c r="B15" s="90"/>
      <c r="C15" s="90"/>
      <c r="D15" s="90"/>
      <c r="E15" s="90"/>
      <c r="F15" s="90"/>
      <c r="G15" s="4"/>
      <c r="H15" s="4"/>
    </row>
    <row r="16" spans="1:8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8" ht="15">
      <c r="A33" s="90"/>
      <c r="B33" s="90"/>
      <c r="C33" s="90"/>
      <c r="D33" s="90"/>
      <c r="E33" s="90"/>
      <c r="F33" s="90"/>
      <c r="G33" s="4"/>
      <c r="H33" s="4"/>
    </row>
    <row r="34" spans="1:8" ht="15">
      <c r="A34" s="102"/>
      <c r="B34" s="102"/>
      <c r="C34" s="102"/>
      <c r="D34" s="102"/>
      <c r="E34" s="102"/>
      <c r="F34" s="102" t="s">
        <v>341</v>
      </c>
      <c r="G34" s="89">
        <f>SUM(G9:G33)</f>
        <v>0</v>
      </c>
      <c r="H34" s="89">
        <f>SUM(H9:H33)</f>
        <v>0</v>
      </c>
    </row>
    <row r="35" spans="1:8" ht="15">
      <c r="A35" s="45"/>
      <c r="B35" s="45"/>
      <c r="C35" s="45"/>
      <c r="D35" s="45"/>
      <c r="E35" s="45"/>
      <c r="F35" s="45"/>
      <c r="G35" s="2"/>
      <c r="H35" s="2"/>
    </row>
    <row r="36" spans="1:8" ht="15">
      <c r="A36" s="222" t="s">
        <v>483</v>
      </c>
      <c r="B36" s="45"/>
      <c r="C36" s="45"/>
      <c r="D36" s="45"/>
      <c r="E36" s="45"/>
      <c r="F36" s="45"/>
      <c r="G36" s="2"/>
      <c r="H36" s="2"/>
    </row>
    <row r="37" spans="1:8" ht="15">
      <c r="A37" s="222"/>
      <c r="B37" s="45"/>
      <c r="C37" s="45"/>
      <c r="D37" s="45"/>
      <c r="E37" s="45"/>
      <c r="F37" s="45"/>
      <c r="G37" s="2"/>
      <c r="H37" s="2"/>
    </row>
    <row r="38" spans="1:8" ht="15">
      <c r="A38" s="222"/>
      <c r="B38" s="2"/>
      <c r="C38" s="2"/>
      <c r="D38" s="2"/>
      <c r="E38" s="2"/>
      <c r="F38" s="2"/>
      <c r="G38" s="2"/>
      <c r="H38" s="2"/>
    </row>
    <row r="39" spans="1:8" ht="15">
      <c r="A39" s="222"/>
      <c r="B39" s="2"/>
      <c r="C39" s="2"/>
      <c r="D39" s="2"/>
      <c r="E39" s="2"/>
      <c r="F39" s="2"/>
      <c r="G39" s="2"/>
      <c r="H39" s="2"/>
    </row>
    <row r="40" spans="1:8">
      <c r="A40" s="23"/>
      <c r="B40" s="23"/>
      <c r="C40" s="23"/>
      <c r="D40" s="23"/>
      <c r="E40" s="23"/>
      <c r="F40" s="23"/>
      <c r="G40" s="23"/>
      <c r="H40" s="23"/>
    </row>
    <row r="41" spans="1:8" ht="15">
      <c r="A41" s="72" t="s">
        <v>107</v>
      </c>
      <c r="B41" s="2"/>
      <c r="C41" s="2"/>
      <c r="D41" s="2"/>
      <c r="E41" s="2"/>
      <c r="F41" s="2"/>
      <c r="G41" s="2"/>
      <c r="H41" s="2"/>
    </row>
    <row r="42" spans="1:8" ht="15">
      <c r="A42" s="2"/>
      <c r="B42" s="2"/>
      <c r="C42" s="2"/>
      <c r="D42" s="2"/>
      <c r="E42" s="2"/>
      <c r="F42" s="2"/>
      <c r="G42" s="2"/>
      <c r="H42" s="2"/>
    </row>
    <row r="43" spans="1:8" ht="15">
      <c r="A43" s="2"/>
      <c r="B43" s="2"/>
      <c r="C43" s="2"/>
      <c r="D43" s="2"/>
      <c r="E43" s="2"/>
      <c r="F43" s="2"/>
      <c r="G43" s="2"/>
      <c r="H43" s="12"/>
    </row>
    <row r="44" spans="1:8" ht="15">
      <c r="A44" s="72"/>
      <c r="B44" s="72" t="s">
        <v>272</v>
      </c>
      <c r="C44" s="72"/>
      <c r="D44" s="72"/>
      <c r="E44" s="72"/>
      <c r="F44" s="72"/>
      <c r="G44" s="2"/>
      <c r="H44" s="12"/>
    </row>
    <row r="45" spans="1:8" ht="15">
      <c r="A45" s="2"/>
      <c r="B45" s="2" t="s">
        <v>271</v>
      </c>
      <c r="C45" s="2"/>
      <c r="D45" s="2"/>
      <c r="E45" s="2"/>
      <c r="F45" s="2"/>
      <c r="G45" s="2"/>
      <c r="H45" s="12"/>
    </row>
    <row r="46" spans="1:8">
      <c r="A46" s="68"/>
      <c r="B46" s="68" t="s">
        <v>140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77" t="s">
        <v>484</v>
      </c>
      <c r="B1" s="77"/>
      <c r="C1" s="80"/>
      <c r="D1" s="80"/>
      <c r="E1" s="80"/>
      <c r="F1" s="80"/>
      <c r="G1" s="422" t="s">
        <v>110</v>
      </c>
      <c r="H1" s="422"/>
    </row>
    <row r="2" spans="1:10" ht="15">
      <c r="A2" s="79" t="s">
        <v>141</v>
      </c>
      <c r="B2" s="77"/>
      <c r="C2" s="80"/>
      <c r="D2" s="80"/>
      <c r="E2" s="80"/>
      <c r="F2" s="80"/>
      <c r="G2" s="412" t="s">
        <v>528</v>
      </c>
      <c r="H2" s="413"/>
    </row>
    <row r="3" spans="1:10" ht="15">
      <c r="A3" s="79"/>
      <c r="B3" s="79"/>
      <c r="C3" s="79"/>
      <c r="D3" s="79"/>
      <c r="E3" s="79"/>
      <c r="F3" s="79"/>
      <c r="G3" s="302"/>
      <c r="H3" s="302"/>
    </row>
    <row r="4" spans="1:10" ht="15">
      <c r="A4" s="391" t="s">
        <v>480</v>
      </c>
      <c r="B4" s="80"/>
      <c r="C4" s="80"/>
      <c r="D4" s="80"/>
      <c r="E4" s="80"/>
      <c r="F4" s="80"/>
      <c r="G4" s="79"/>
      <c r="H4" s="79"/>
    </row>
    <row r="5" spans="1:10" ht="15">
      <c r="A5" s="83"/>
      <c r="B5" s="83"/>
      <c r="C5" s="370" t="s">
        <v>511</v>
      </c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301"/>
      <c r="B7" s="301"/>
      <c r="C7" s="301"/>
      <c r="D7" s="301"/>
      <c r="E7" s="301"/>
      <c r="F7" s="301"/>
      <c r="G7" s="81"/>
      <c r="H7" s="81"/>
    </row>
    <row r="8" spans="1:10" ht="30">
      <c r="A8" s="93" t="s">
        <v>64</v>
      </c>
      <c r="B8" s="93" t="s">
        <v>342</v>
      </c>
      <c r="C8" s="93" t="s">
        <v>343</v>
      </c>
      <c r="D8" s="93" t="s">
        <v>228</v>
      </c>
      <c r="E8" s="93" t="s">
        <v>351</v>
      </c>
      <c r="F8" s="93" t="s">
        <v>344</v>
      </c>
      <c r="G8" s="82" t="s">
        <v>10</v>
      </c>
      <c r="H8" s="82" t="s">
        <v>9</v>
      </c>
      <c r="J8" s="237" t="s">
        <v>350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7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349</v>
      </c>
      <c r="G34" s="89">
        <f>SUM(G9:G33)</f>
        <v>0</v>
      </c>
      <c r="H34" s="89">
        <f>SUM(H9:H33)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>
      <c r="A36" s="236" t="s">
        <v>485</v>
      </c>
      <c r="B36" s="236"/>
      <c r="C36" s="235"/>
      <c r="D36" s="235"/>
      <c r="E36" s="235"/>
      <c r="F36" s="235"/>
      <c r="G36" s="235"/>
      <c r="H36" s="191"/>
      <c r="I36" s="191"/>
    </row>
    <row r="37" spans="1:9" ht="15">
      <c r="A37" s="236"/>
      <c r="B37" s="236"/>
      <c r="C37" s="235"/>
      <c r="D37" s="235"/>
      <c r="E37" s="235"/>
      <c r="F37" s="235"/>
      <c r="G37" s="235"/>
      <c r="H37" s="191"/>
      <c r="I37" s="191"/>
    </row>
    <row r="38" spans="1:9" ht="15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436</v>
      </c>
      <c r="D44" s="197"/>
      <c r="E44" s="235"/>
      <c r="F44" s="197"/>
      <c r="G44" s="197"/>
      <c r="H44" s="191"/>
      <c r="I44" s="198"/>
    </row>
    <row r="45" spans="1:9" ht="15">
      <c r="A45" s="191"/>
      <c r="B45" s="191"/>
      <c r="C45" s="191" t="s">
        <v>271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92" customWidth="1"/>
    <col min="2" max="2" width="27.5703125" style="192" customWidth="1"/>
    <col min="3" max="3" width="19.28515625" style="192" customWidth="1"/>
    <col min="4" max="4" width="16.85546875" style="192" customWidth="1"/>
    <col min="5" max="5" width="13.140625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2" spans="1:12" ht="15">
      <c r="A2" s="426" t="s">
        <v>486</v>
      </c>
      <c r="B2" s="426"/>
      <c r="C2" s="426"/>
      <c r="D2" s="426"/>
      <c r="E2" s="392"/>
      <c r="F2" s="80"/>
      <c r="G2" s="80"/>
      <c r="H2" s="80"/>
      <c r="I2" s="80"/>
      <c r="J2" s="302"/>
      <c r="K2" s="303"/>
      <c r="L2" s="303" t="s">
        <v>110</v>
      </c>
    </row>
    <row r="3" spans="1:12" ht="15">
      <c r="A3" s="79" t="s">
        <v>141</v>
      </c>
      <c r="B3" s="77"/>
      <c r="C3" s="80"/>
      <c r="D3" s="80"/>
      <c r="E3" s="80"/>
      <c r="F3" s="80"/>
      <c r="G3" s="80"/>
      <c r="H3" s="80"/>
      <c r="I3" s="80"/>
      <c r="J3" s="302"/>
      <c r="K3" s="412" t="s">
        <v>528</v>
      </c>
      <c r="L3" s="413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302"/>
      <c r="K4" s="302"/>
      <c r="L4" s="302"/>
    </row>
    <row r="5" spans="1:12" ht="15">
      <c r="A5" s="391" t="s">
        <v>487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/>
      <c r="B6" s="370" t="s">
        <v>511</v>
      </c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301"/>
      <c r="B8" s="301"/>
      <c r="C8" s="301"/>
      <c r="D8" s="301"/>
      <c r="E8" s="301"/>
      <c r="F8" s="301"/>
      <c r="G8" s="301"/>
      <c r="H8" s="301"/>
      <c r="I8" s="301"/>
      <c r="J8" s="81"/>
      <c r="K8" s="81"/>
      <c r="L8" s="81"/>
    </row>
    <row r="9" spans="1:12" ht="45">
      <c r="A9" s="93" t="s">
        <v>64</v>
      </c>
      <c r="B9" s="93" t="s">
        <v>488</v>
      </c>
      <c r="C9" s="93" t="s">
        <v>489</v>
      </c>
      <c r="D9" s="93" t="s">
        <v>490</v>
      </c>
      <c r="E9" s="93" t="s">
        <v>491</v>
      </c>
      <c r="F9" s="93" t="s">
        <v>492</v>
      </c>
      <c r="G9" s="93" t="s">
        <v>493</v>
      </c>
      <c r="H9" s="93" t="s">
        <v>494</v>
      </c>
      <c r="I9" s="93" t="s">
        <v>495</v>
      </c>
      <c r="J9" s="93" t="s">
        <v>496</v>
      </c>
      <c r="K9" s="93" t="s">
        <v>497</v>
      </c>
      <c r="L9" s="93" t="s">
        <v>320</v>
      </c>
    </row>
    <row r="10" spans="1:12" ht="15">
      <c r="A10" s="101">
        <v>1</v>
      </c>
      <c r="B10" s="393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93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93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93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93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93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93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93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93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93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93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93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93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93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93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93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93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93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93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93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93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93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93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93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278</v>
      </c>
      <c r="B34" s="393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93"/>
      <c r="C35" s="102"/>
      <c r="D35" s="102"/>
      <c r="E35" s="102"/>
      <c r="F35" s="102"/>
      <c r="G35" s="90"/>
      <c r="H35" s="90"/>
      <c r="I35" s="90"/>
      <c r="J35" s="90" t="s">
        <v>498</v>
      </c>
      <c r="K35" s="89">
        <f>SUM(K10:K34)</f>
        <v>0</v>
      </c>
      <c r="L35" s="90"/>
    </row>
    <row r="36" spans="1:12" ht="15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191"/>
    </row>
    <row r="37" spans="1:12" ht="15">
      <c r="A37" s="236" t="s">
        <v>499</v>
      </c>
      <c r="B37" s="236"/>
      <c r="C37" s="235"/>
      <c r="D37" s="235"/>
      <c r="E37" s="235"/>
      <c r="F37" s="235"/>
      <c r="G37" s="235"/>
      <c r="H37" s="235"/>
      <c r="I37" s="235"/>
      <c r="J37" s="235"/>
      <c r="K37" s="191"/>
    </row>
    <row r="38" spans="1:12" ht="15">
      <c r="A38" s="236" t="s">
        <v>500</v>
      </c>
      <c r="B38" s="236"/>
      <c r="C38" s="235"/>
      <c r="D38" s="235"/>
      <c r="E38" s="235"/>
      <c r="F38" s="235"/>
      <c r="G38" s="235"/>
      <c r="H38" s="235"/>
      <c r="I38" s="235"/>
      <c r="J38" s="235"/>
      <c r="K38" s="191"/>
    </row>
    <row r="39" spans="1:12" ht="15">
      <c r="A39" s="222" t="s">
        <v>501</v>
      </c>
      <c r="B39" s="236"/>
      <c r="C39" s="191"/>
      <c r="D39" s="191"/>
      <c r="E39" s="191"/>
      <c r="F39" s="191"/>
      <c r="G39" s="191"/>
      <c r="H39" s="191"/>
      <c r="I39" s="191"/>
      <c r="J39" s="191"/>
      <c r="K39" s="191"/>
    </row>
    <row r="40" spans="1:12" ht="15">
      <c r="A40" s="222" t="s">
        <v>502</v>
      </c>
      <c r="B40" s="236"/>
      <c r="C40" s="191"/>
      <c r="D40" s="191"/>
      <c r="E40" s="191"/>
      <c r="F40" s="191"/>
      <c r="G40" s="191"/>
      <c r="H40" s="191"/>
      <c r="I40" s="191"/>
      <c r="J40" s="191"/>
      <c r="K40" s="191"/>
    </row>
    <row r="41" spans="1:12" ht="15">
      <c r="A41" s="222"/>
      <c r="B41" s="236"/>
      <c r="C41" s="191"/>
      <c r="D41" s="191"/>
      <c r="E41" s="191"/>
      <c r="F41" s="191"/>
      <c r="G41" s="191"/>
      <c r="H41" s="191"/>
      <c r="I41" s="191"/>
      <c r="J41" s="191"/>
      <c r="K41" s="191"/>
    </row>
    <row r="42" spans="1:12" ht="15">
      <c r="A42" s="222"/>
      <c r="B42" s="236"/>
      <c r="C42" s="191"/>
      <c r="D42" s="191"/>
      <c r="E42" s="191"/>
      <c r="F42" s="191"/>
      <c r="G42" s="191"/>
      <c r="H42" s="191"/>
      <c r="I42" s="191"/>
      <c r="J42" s="191"/>
      <c r="K42" s="191"/>
    </row>
    <row r="43" spans="1:12">
      <c r="A43" s="232"/>
      <c r="B43" s="232"/>
      <c r="C43" s="232"/>
      <c r="D43" s="232"/>
      <c r="E43" s="232"/>
      <c r="F43" s="232"/>
      <c r="G43" s="232"/>
      <c r="H43" s="232"/>
      <c r="I43" s="232"/>
      <c r="J43" s="232"/>
      <c r="K43" s="232"/>
    </row>
    <row r="44" spans="1:12" ht="15">
      <c r="A44" s="427" t="s">
        <v>107</v>
      </c>
      <c r="B44" s="427"/>
      <c r="C44" s="394"/>
      <c r="D44" s="395"/>
      <c r="E44" s="395"/>
      <c r="F44" s="394"/>
      <c r="G44" s="394"/>
      <c r="H44" s="394"/>
      <c r="I44" s="394"/>
      <c r="J44" s="394"/>
      <c r="K44" s="191"/>
    </row>
    <row r="45" spans="1:12" ht="15">
      <c r="A45" s="394"/>
      <c r="B45" s="395"/>
      <c r="C45" s="394"/>
      <c r="D45" s="395"/>
      <c r="E45" s="395"/>
      <c r="F45" s="394"/>
      <c r="G45" s="394"/>
      <c r="H45" s="394"/>
      <c r="I45" s="394"/>
      <c r="J45" s="396"/>
      <c r="K45" s="191"/>
    </row>
    <row r="46" spans="1:12" ht="15" customHeight="1">
      <c r="A46" s="394"/>
      <c r="B46" s="395"/>
      <c r="C46" s="428" t="s">
        <v>269</v>
      </c>
      <c r="D46" s="428"/>
      <c r="E46" s="397"/>
      <c r="F46" s="398"/>
      <c r="G46" s="429" t="s">
        <v>503</v>
      </c>
      <c r="H46" s="429"/>
      <c r="I46" s="429"/>
      <c r="J46" s="399"/>
      <c r="K46" s="191"/>
    </row>
    <row r="47" spans="1:12" ht="15">
      <c r="A47" s="394"/>
      <c r="B47" s="395"/>
      <c r="C47" s="394"/>
      <c r="D47" s="395"/>
      <c r="E47" s="395"/>
      <c r="F47" s="394"/>
      <c r="G47" s="430"/>
      <c r="H47" s="430"/>
      <c r="I47" s="430"/>
      <c r="J47" s="399"/>
      <c r="K47" s="191"/>
    </row>
    <row r="48" spans="1:12" ht="15">
      <c r="A48" s="394"/>
      <c r="B48" s="395"/>
      <c r="C48" s="425" t="s">
        <v>140</v>
      </c>
      <c r="D48" s="425"/>
      <c r="E48" s="397"/>
      <c r="F48" s="398"/>
      <c r="G48" s="394"/>
      <c r="H48" s="394"/>
      <c r="I48" s="394"/>
      <c r="J48" s="394"/>
      <c r="K48" s="191"/>
    </row>
  </sheetData>
  <mergeCells count="6">
    <mergeCell ref="C48:D48"/>
    <mergeCell ref="A2:D2"/>
    <mergeCell ref="K3:L3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5"/>
  <dimension ref="A1:I32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7" t="s">
        <v>461</v>
      </c>
      <c r="B1" s="79"/>
      <c r="C1" s="431" t="s">
        <v>110</v>
      </c>
      <c r="D1" s="431"/>
    </row>
    <row r="2" spans="1:5">
      <c r="A2" s="77" t="s">
        <v>462</v>
      </c>
      <c r="B2" s="79"/>
      <c r="C2" s="412" t="s">
        <v>528</v>
      </c>
      <c r="D2" s="413"/>
    </row>
    <row r="3" spans="1:5">
      <c r="A3" s="79" t="s">
        <v>141</v>
      </c>
      <c r="B3" s="79"/>
      <c r="C3" s="78"/>
      <c r="D3" s="78"/>
    </row>
    <row r="4" spans="1:5">
      <c r="A4" s="77"/>
      <c r="B4" s="79"/>
      <c r="C4" s="78"/>
      <c r="D4" s="78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>
      <c r="A6" s="370" t="s">
        <v>511</v>
      </c>
      <c r="B6" s="123"/>
      <c r="C6" s="123"/>
      <c r="D6" s="60"/>
      <c r="E6" s="5"/>
    </row>
    <row r="7" spans="1:5">
      <c r="A7" s="80"/>
      <c r="B7" s="80"/>
      <c r="C7" s="80"/>
      <c r="D7" s="79"/>
      <c r="E7" s="5"/>
    </row>
    <row r="8" spans="1:5" s="6" customFormat="1">
      <c r="A8" s="103"/>
      <c r="B8" s="103"/>
      <c r="C8" s="81"/>
      <c r="D8" s="81"/>
    </row>
    <row r="9" spans="1:5" s="6" customFormat="1" ht="30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2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2" t="s">
        <v>272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2.75">
      <c r="B31" s="68" t="s">
        <v>140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463</v>
      </c>
      <c r="B1" s="80"/>
      <c r="C1" s="422" t="s">
        <v>110</v>
      </c>
      <c r="D1" s="422"/>
      <c r="E1" s="94"/>
    </row>
    <row r="2" spans="1:5" s="6" customFormat="1">
      <c r="A2" s="77" t="s">
        <v>460</v>
      </c>
      <c r="B2" s="80"/>
      <c r="C2" s="412" t="s">
        <v>528</v>
      </c>
      <c r="D2" s="413"/>
      <c r="E2" s="94"/>
    </row>
    <row r="3" spans="1:5" s="6" customFormat="1">
      <c r="A3" s="79" t="s">
        <v>141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/>
      <c r="B6" s="370" t="s">
        <v>511</v>
      </c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335</v>
      </c>
      <c r="C9" s="82" t="s">
        <v>10</v>
      </c>
      <c r="D9" s="82" t="s">
        <v>9</v>
      </c>
      <c r="E9" s="94"/>
    </row>
    <row r="10" spans="1:5" s="9" customFormat="1" ht="18">
      <c r="A10" s="101" t="s">
        <v>299</v>
      </c>
      <c r="B10" s="101"/>
      <c r="C10" s="4"/>
      <c r="D10" s="4"/>
      <c r="E10" s="96"/>
    </row>
    <row r="11" spans="1:5" s="10" customFormat="1">
      <c r="A11" s="101" t="s">
        <v>300</v>
      </c>
      <c r="B11" s="101"/>
      <c r="C11" s="4"/>
      <c r="D11" s="4"/>
      <c r="E11" s="97"/>
    </row>
    <row r="12" spans="1:5" s="10" customFormat="1">
      <c r="A12" s="101" t="s">
        <v>301</v>
      </c>
      <c r="B12" s="90"/>
      <c r="C12" s="4"/>
      <c r="D12" s="4"/>
      <c r="E12" s="97"/>
    </row>
    <row r="13" spans="1:5" s="10" customFormat="1">
      <c r="A13" s="90" t="s">
        <v>280</v>
      </c>
      <c r="B13" s="90"/>
      <c r="C13" s="4"/>
      <c r="D13" s="4"/>
      <c r="E13" s="97"/>
    </row>
    <row r="14" spans="1:5" s="10" customFormat="1">
      <c r="A14" s="90" t="s">
        <v>280</v>
      </c>
      <c r="B14" s="90"/>
      <c r="C14" s="4"/>
      <c r="D14" s="4"/>
      <c r="E14" s="97"/>
    </row>
    <row r="15" spans="1:5" s="10" customFormat="1">
      <c r="A15" s="90" t="s">
        <v>280</v>
      </c>
      <c r="B15" s="90"/>
      <c r="C15" s="4"/>
      <c r="D15" s="4"/>
      <c r="E15" s="97"/>
    </row>
    <row r="16" spans="1:5" s="10" customFormat="1">
      <c r="A16" s="90" t="s">
        <v>280</v>
      </c>
      <c r="B16" s="90"/>
      <c r="C16" s="4"/>
      <c r="D16" s="4"/>
      <c r="E16" s="97"/>
    </row>
    <row r="17" spans="1:9">
      <c r="A17" s="102"/>
      <c r="B17" s="102" t="s">
        <v>337</v>
      </c>
      <c r="C17" s="89">
        <f>SUM(C10:C16)</f>
        <v>0</v>
      </c>
      <c r="D17" s="89">
        <f>SUM(D10:D16)</f>
        <v>0</v>
      </c>
      <c r="E17" s="99"/>
    </row>
    <row r="18" spans="1:9">
      <c r="A18" s="45"/>
      <c r="B18" s="45"/>
    </row>
    <row r="19" spans="1:9">
      <c r="A19" s="2" t="s">
        <v>404</v>
      </c>
      <c r="E19" s="5"/>
    </row>
    <row r="20" spans="1:9">
      <c r="A20" s="2" t="s">
        <v>406</v>
      </c>
    </row>
    <row r="21" spans="1:9">
      <c r="A21" s="222"/>
    </row>
    <row r="22" spans="1:9">
      <c r="A22" s="222" t="s">
        <v>405</v>
      </c>
    </row>
    <row r="23" spans="1:9" s="23" customFormat="1" ht="12.75"/>
    <row r="24" spans="1:9">
      <c r="A24" s="72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2"/>
      <c r="B27" s="72" t="s">
        <v>450</v>
      </c>
      <c r="D27" s="12"/>
      <c r="E27"/>
      <c r="F27"/>
      <c r="G27"/>
      <c r="H27"/>
      <c r="I27"/>
    </row>
    <row r="28" spans="1:9">
      <c r="B28" s="2" t="s">
        <v>451</v>
      </c>
      <c r="D28" s="12"/>
      <c r="E28"/>
      <c r="F28"/>
      <c r="G28"/>
      <c r="H28"/>
      <c r="I28"/>
    </row>
    <row r="29" spans="1:9" customFormat="1" ht="12.75">
      <c r="A29" s="68"/>
      <c r="B29" s="68" t="s">
        <v>140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70" zoomScaleSheetLayoutView="70" workbookViewId="0">
      <selection activeCell="I23" sqref="I23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225</v>
      </c>
      <c r="B1" s="124"/>
      <c r="C1" s="432" t="s">
        <v>199</v>
      </c>
      <c r="D1" s="432"/>
      <c r="E1" s="108"/>
    </row>
    <row r="2" spans="1:5">
      <c r="A2" s="79" t="s">
        <v>141</v>
      </c>
      <c r="B2" s="124"/>
      <c r="C2" s="80"/>
      <c r="D2" s="412" t="s">
        <v>528</v>
      </c>
      <c r="E2" s="413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370" t="s">
        <v>511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114</v>
      </c>
      <c r="B8" s="127" t="s">
        <v>191</v>
      </c>
      <c r="C8" s="127" t="s">
        <v>305</v>
      </c>
      <c r="D8" s="127" t="s">
        <v>258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192</v>
      </c>
      <c r="B10" s="53"/>
      <c r="C10" s="128">
        <f>SUM(C11,C34)</f>
        <v>9289.98</v>
      </c>
      <c r="D10" s="128" t="e">
        <f>-G1650180</f>
        <v>#NAME?</v>
      </c>
      <c r="E10" s="108"/>
    </row>
    <row r="11" spans="1:5">
      <c r="A11" s="54" t="s">
        <v>193</v>
      </c>
      <c r="B11" s="55"/>
      <c r="C11" s="88">
        <f>SUM(C12:C32)</f>
        <v>3528.98</v>
      </c>
      <c r="D11" s="88">
        <f>SUM(D12:D32)</f>
        <v>3095.68</v>
      </c>
      <c r="E11" s="108"/>
    </row>
    <row r="12" spans="1:5">
      <c r="A12" s="58">
        <v>1110</v>
      </c>
      <c r="B12" s="57" t="s">
        <v>143</v>
      </c>
      <c r="C12" s="8">
        <v>178</v>
      </c>
      <c r="D12" s="8">
        <v>178</v>
      </c>
      <c r="E12" s="108"/>
    </row>
    <row r="13" spans="1:5">
      <c r="A13" s="58">
        <v>1120</v>
      </c>
      <c r="B13" s="57" t="s">
        <v>144</v>
      </c>
      <c r="C13" s="8"/>
      <c r="D13" s="8"/>
      <c r="E13" s="108"/>
    </row>
    <row r="14" spans="1:5">
      <c r="A14" s="58">
        <v>1211</v>
      </c>
      <c r="B14" s="57" t="s">
        <v>145</v>
      </c>
      <c r="C14" s="8"/>
      <c r="D14" s="8"/>
      <c r="E14" s="108"/>
    </row>
    <row r="15" spans="1:5">
      <c r="A15" s="58">
        <v>1212</v>
      </c>
      <c r="B15" s="57" t="s">
        <v>146</v>
      </c>
      <c r="C15" s="8">
        <v>3350.98</v>
      </c>
      <c r="D15" s="8">
        <v>2917.68</v>
      </c>
      <c r="E15" s="108"/>
    </row>
    <row r="16" spans="1:5">
      <c r="A16" s="58">
        <v>1213</v>
      </c>
      <c r="B16" s="57" t="s">
        <v>147</v>
      </c>
      <c r="C16" s="8"/>
      <c r="D16" s="8"/>
      <c r="E16" s="108"/>
    </row>
    <row r="17" spans="1:5">
      <c r="A17" s="58">
        <v>1214</v>
      </c>
      <c r="B17" s="57" t="s">
        <v>148</v>
      </c>
      <c r="C17" s="8"/>
      <c r="D17" s="8"/>
      <c r="E17" s="108"/>
    </row>
    <row r="18" spans="1:5">
      <c r="A18" s="58">
        <v>1215</v>
      </c>
      <c r="B18" s="57" t="s">
        <v>149</v>
      </c>
      <c r="C18" s="8"/>
      <c r="D18" s="8"/>
      <c r="E18" s="108"/>
    </row>
    <row r="19" spans="1:5">
      <c r="A19" s="58">
        <v>1300</v>
      </c>
      <c r="B19" s="57" t="s">
        <v>150</v>
      </c>
      <c r="C19" s="8"/>
      <c r="D19" s="8"/>
      <c r="E19" s="108"/>
    </row>
    <row r="20" spans="1:5">
      <c r="A20" s="58">
        <v>1410</v>
      </c>
      <c r="B20" s="57" t="s">
        <v>151</v>
      </c>
      <c r="C20" s="8"/>
      <c r="D20" s="8"/>
      <c r="E20" s="108"/>
    </row>
    <row r="21" spans="1:5">
      <c r="A21" s="58">
        <v>1421</v>
      </c>
      <c r="B21" s="57" t="s">
        <v>152</v>
      </c>
      <c r="C21" s="8"/>
      <c r="D21" s="8"/>
      <c r="E21" s="108"/>
    </row>
    <row r="22" spans="1:5">
      <c r="A22" s="58">
        <v>1422</v>
      </c>
      <c r="B22" s="57" t="s">
        <v>153</v>
      </c>
      <c r="C22" s="8"/>
      <c r="D22" s="8"/>
      <c r="E22" s="108"/>
    </row>
    <row r="23" spans="1:5">
      <c r="A23" s="58">
        <v>1423</v>
      </c>
      <c r="B23" s="57" t="s">
        <v>154</v>
      </c>
      <c r="C23" s="8"/>
      <c r="D23" s="8"/>
      <c r="E23" s="108"/>
    </row>
    <row r="24" spans="1:5">
      <c r="A24" s="58">
        <v>1431</v>
      </c>
      <c r="B24" s="57" t="s">
        <v>155</v>
      </c>
      <c r="C24" s="8"/>
      <c r="D24" s="8"/>
      <c r="E24" s="108"/>
    </row>
    <row r="25" spans="1:5">
      <c r="A25" s="58">
        <v>1432</v>
      </c>
      <c r="B25" s="57" t="s">
        <v>156</v>
      </c>
      <c r="C25" s="8"/>
      <c r="D25" s="8"/>
      <c r="E25" s="108"/>
    </row>
    <row r="26" spans="1:5">
      <c r="A26" s="58">
        <v>1433</v>
      </c>
      <c r="B26" s="57" t="s">
        <v>157</v>
      </c>
      <c r="C26" s="8"/>
      <c r="D26" s="8"/>
      <c r="E26" s="108"/>
    </row>
    <row r="27" spans="1:5">
      <c r="A27" s="58">
        <v>1441</v>
      </c>
      <c r="B27" s="57" t="s">
        <v>158</v>
      </c>
      <c r="C27" s="8"/>
      <c r="D27" s="8"/>
      <c r="E27" s="108"/>
    </row>
    <row r="28" spans="1:5">
      <c r="A28" s="58">
        <v>1442</v>
      </c>
      <c r="B28" s="57" t="s">
        <v>159</v>
      </c>
      <c r="C28" s="8"/>
      <c r="D28" s="8"/>
      <c r="E28" s="108"/>
    </row>
    <row r="29" spans="1:5">
      <c r="A29" s="58">
        <v>1443</v>
      </c>
      <c r="B29" s="57" t="s">
        <v>160</v>
      </c>
      <c r="C29" s="8"/>
      <c r="D29" s="8"/>
      <c r="E29" s="108"/>
    </row>
    <row r="30" spans="1:5">
      <c r="A30" s="58">
        <v>1444</v>
      </c>
      <c r="B30" s="57" t="s">
        <v>161</v>
      </c>
      <c r="C30" s="8"/>
      <c r="D30" s="8"/>
      <c r="E30" s="108"/>
    </row>
    <row r="31" spans="1:5">
      <c r="A31" s="58">
        <v>1445</v>
      </c>
      <c r="B31" s="57" t="s">
        <v>162</v>
      </c>
      <c r="C31" s="8"/>
      <c r="D31" s="8"/>
      <c r="E31" s="108"/>
    </row>
    <row r="32" spans="1:5">
      <c r="A32" s="58">
        <v>1446</v>
      </c>
      <c r="B32" s="57" t="s">
        <v>163</v>
      </c>
      <c r="C32" s="8"/>
      <c r="D32" s="8"/>
      <c r="E32" s="108"/>
    </row>
    <row r="33" spans="1:5">
      <c r="A33" s="31"/>
      <c r="E33" s="108"/>
    </row>
    <row r="34" spans="1:5">
      <c r="A34" s="59" t="s">
        <v>194</v>
      </c>
      <c r="B34" s="57"/>
      <c r="C34" s="88">
        <f>SUM(C35:C42)</f>
        <v>5761</v>
      </c>
      <c r="D34" s="88">
        <f>SUM(D35:D42)</f>
        <v>5761</v>
      </c>
      <c r="E34" s="108"/>
    </row>
    <row r="35" spans="1:5">
      <c r="A35" s="58">
        <v>2110</v>
      </c>
      <c r="B35" s="57" t="s">
        <v>100</v>
      </c>
      <c r="C35" s="8"/>
      <c r="D35" s="8"/>
      <c r="E35" s="108"/>
    </row>
    <row r="36" spans="1:5">
      <c r="A36" s="58">
        <v>2120</v>
      </c>
      <c r="B36" s="57" t="s">
        <v>164</v>
      </c>
      <c r="C36" s="8"/>
      <c r="D36" s="8"/>
      <c r="E36" s="108"/>
    </row>
    <row r="37" spans="1:5">
      <c r="A37" s="58">
        <v>2130</v>
      </c>
      <c r="B37" s="57" t="s">
        <v>101</v>
      </c>
      <c r="C37" s="8">
        <v>1761</v>
      </c>
      <c r="D37" s="8">
        <v>1761</v>
      </c>
      <c r="E37" s="108"/>
    </row>
    <row r="38" spans="1:5">
      <c r="A38" s="58">
        <v>2140</v>
      </c>
      <c r="B38" s="57" t="s">
        <v>414</v>
      </c>
      <c r="C38" s="8"/>
      <c r="D38" s="8"/>
      <c r="E38" s="108"/>
    </row>
    <row r="39" spans="1:5">
      <c r="A39" s="58">
        <v>2150</v>
      </c>
      <c r="B39" s="57" t="s">
        <v>418</v>
      </c>
      <c r="C39" s="8">
        <v>4000</v>
      </c>
      <c r="D39" s="8">
        <v>4000</v>
      </c>
      <c r="E39" s="108"/>
    </row>
    <row r="40" spans="1:5">
      <c r="A40" s="58">
        <v>2220</v>
      </c>
      <c r="B40" s="57" t="s">
        <v>102</v>
      </c>
      <c r="C40" s="8"/>
      <c r="D40" s="8"/>
      <c r="E40" s="108"/>
    </row>
    <row r="41" spans="1:5">
      <c r="A41" s="58">
        <v>2300</v>
      </c>
      <c r="B41" s="57" t="s">
        <v>165</v>
      </c>
      <c r="C41" s="8"/>
      <c r="D41" s="8"/>
      <c r="E41" s="108"/>
    </row>
    <row r="42" spans="1:5">
      <c r="A42" s="58">
        <v>2400</v>
      </c>
      <c r="B42" s="57" t="s">
        <v>166</v>
      </c>
      <c r="C42" s="8"/>
      <c r="D42" s="8"/>
      <c r="E42" s="108"/>
    </row>
    <row r="43" spans="1:5">
      <c r="A43" s="32"/>
      <c r="E43" s="108"/>
    </row>
    <row r="44" spans="1:5">
      <c r="A44" s="56" t="s">
        <v>198</v>
      </c>
      <c r="B44" s="57"/>
      <c r="C44" s="411" t="s">
        <v>527</v>
      </c>
      <c r="D44" s="88"/>
      <c r="E44" s="108"/>
    </row>
    <row r="45" spans="1:5">
      <c r="A45" s="59" t="s">
        <v>195</v>
      </c>
      <c r="B45" s="57"/>
      <c r="C45" s="88">
        <f>SUM(C46:C61)</f>
        <v>12960</v>
      </c>
      <c r="D45" s="88">
        <f>SUM(D46:D61)</f>
        <v>16260</v>
      </c>
      <c r="E45" s="108"/>
    </row>
    <row r="46" spans="1:5">
      <c r="A46" s="58">
        <v>3100</v>
      </c>
      <c r="B46" s="57" t="s">
        <v>167</v>
      </c>
      <c r="C46" s="8"/>
      <c r="D46" s="8"/>
      <c r="E46" s="108"/>
    </row>
    <row r="47" spans="1:5">
      <c r="A47" s="58">
        <v>3210</v>
      </c>
      <c r="B47" s="57" t="s">
        <v>168</v>
      </c>
      <c r="C47" s="8">
        <v>12960</v>
      </c>
      <c r="D47" s="8">
        <v>16260</v>
      </c>
      <c r="E47" s="108"/>
    </row>
    <row r="48" spans="1:5">
      <c r="A48" s="58">
        <v>3221</v>
      </c>
      <c r="B48" s="57" t="s">
        <v>169</v>
      </c>
      <c r="C48" s="8"/>
      <c r="D48" s="8"/>
      <c r="E48" s="108"/>
    </row>
    <row r="49" spans="1:5">
      <c r="A49" s="58">
        <v>3222</v>
      </c>
      <c r="B49" s="57" t="s">
        <v>170</v>
      </c>
      <c r="C49" s="8"/>
      <c r="D49" s="8"/>
      <c r="E49" s="108"/>
    </row>
    <row r="50" spans="1:5">
      <c r="A50" s="58">
        <v>3223</v>
      </c>
      <c r="B50" s="57" t="s">
        <v>171</v>
      </c>
      <c r="C50" s="8"/>
      <c r="D50" s="8"/>
      <c r="E50" s="108"/>
    </row>
    <row r="51" spans="1:5">
      <c r="A51" s="58">
        <v>3224</v>
      </c>
      <c r="B51" s="57" t="s">
        <v>172</v>
      </c>
      <c r="C51" s="8"/>
      <c r="D51" s="8"/>
      <c r="E51" s="108"/>
    </row>
    <row r="52" spans="1:5">
      <c r="A52" s="58">
        <v>3231</v>
      </c>
      <c r="B52" s="57" t="s">
        <v>173</v>
      </c>
      <c r="C52" s="8"/>
      <c r="D52" s="8"/>
      <c r="E52" s="108"/>
    </row>
    <row r="53" spans="1:5">
      <c r="A53" s="58">
        <v>3232</v>
      </c>
      <c r="B53" s="57" t="s">
        <v>174</v>
      </c>
      <c r="C53" s="8"/>
      <c r="D53" s="8"/>
      <c r="E53" s="108"/>
    </row>
    <row r="54" spans="1:5">
      <c r="A54" s="58">
        <v>3234</v>
      </c>
      <c r="B54" s="57" t="s">
        <v>175</v>
      </c>
      <c r="C54" s="8"/>
      <c r="D54" s="8"/>
      <c r="E54" s="108"/>
    </row>
    <row r="55" spans="1:5" ht="30">
      <c r="A55" s="58">
        <v>3236</v>
      </c>
      <c r="B55" s="57" t="s">
        <v>190</v>
      </c>
      <c r="C55" s="8"/>
      <c r="D55" s="8"/>
      <c r="E55" s="108"/>
    </row>
    <row r="56" spans="1:5" ht="45">
      <c r="A56" s="58">
        <v>3237</v>
      </c>
      <c r="B56" s="57" t="s">
        <v>176</v>
      </c>
      <c r="C56" s="8"/>
      <c r="D56" s="8"/>
      <c r="E56" s="108"/>
    </row>
    <row r="57" spans="1:5">
      <c r="A57" s="58">
        <v>3241</v>
      </c>
      <c r="B57" s="57" t="s">
        <v>177</v>
      </c>
      <c r="C57" s="8"/>
      <c r="D57" s="8"/>
      <c r="E57" s="108"/>
    </row>
    <row r="58" spans="1:5">
      <c r="A58" s="58">
        <v>3242</v>
      </c>
      <c r="B58" s="57" t="s">
        <v>178</v>
      </c>
      <c r="C58" s="8"/>
      <c r="D58" s="8"/>
      <c r="E58" s="108"/>
    </row>
    <row r="59" spans="1:5">
      <c r="A59" s="58">
        <v>3243</v>
      </c>
      <c r="B59" s="57" t="s">
        <v>179</v>
      </c>
      <c r="C59" s="8"/>
      <c r="D59" s="8"/>
      <c r="E59" s="108"/>
    </row>
    <row r="60" spans="1:5">
      <c r="A60" s="58">
        <v>3245</v>
      </c>
      <c r="B60" s="57" t="s">
        <v>180</v>
      </c>
      <c r="C60" s="8"/>
      <c r="D60" s="8"/>
      <c r="E60" s="108"/>
    </row>
    <row r="61" spans="1:5">
      <c r="A61" s="58">
        <v>3246</v>
      </c>
      <c r="B61" s="57" t="s">
        <v>181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196</v>
      </c>
      <c r="B64" s="57"/>
      <c r="C64" s="88">
        <v>-66440.98</v>
      </c>
      <c r="D64" s="88">
        <v>-66440.98</v>
      </c>
      <c r="E64" s="108"/>
    </row>
    <row r="65" spans="1:5">
      <c r="A65" s="58">
        <v>5100</v>
      </c>
      <c r="B65" s="57" t="s">
        <v>256</v>
      </c>
      <c r="C65" s="8"/>
      <c r="D65" s="8"/>
      <c r="E65" s="108"/>
    </row>
    <row r="66" spans="1:5">
      <c r="A66" s="58">
        <v>5220</v>
      </c>
      <c r="B66" s="57" t="s">
        <v>438</v>
      </c>
      <c r="C66" s="8"/>
      <c r="D66" s="8"/>
      <c r="E66" s="108"/>
    </row>
    <row r="67" spans="1:5">
      <c r="A67" s="58">
        <v>5230</v>
      </c>
      <c r="B67" s="57" t="s">
        <v>439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197</v>
      </c>
      <c r="B70" s="57"/>
      <c r="C70" s="8"/>
      <c r="D70" s="8"/>
      <c r="E70" s="108"/>
    </row>
    <row r="71" spans="1:5" ht="30">
      <c r="A71" s="58">
        <v>1</v>
      </c>
      <c r="B71" s="57" t="s">
        <v>182</v>
      </c>
      <c r="C71" s="8"/>
      <c r="D71" s="8"/>
      <c r="E71" s="108"/>
    </row>
    <row r="72" spans="1:5">
      <c r="A72" s="58">
        <v>2</v>
      </c>
      <c r="B72" s="57" t="s">
        <v>183</v>
      </c>
      <c r="C72" s="8"/>
      <c r="D72" s="8"/>
      <c r="E72" s="108"/>
    </row>
    <row r="73" spans="1:5">
      <c r="A73" s="58">
        <v>3</v>
      </c>
      <c r="B73" s="57" t="s">
        <v>184</v>
      </c>
      <c r="C73" s="8"/>
      <c r="D73" s="8"/>
      <c r="E73" s="108"/>
    </row>
    <row r="74" spans="1:5">
      <c r="A74" s="58">
        <v>4</v>
      </c>
      <c r="B74" s="57" t="s">
        <v>369</v>
      </c>
      <c r="C74" s="8"/>
      <c r="D74" s="8"/>
      <c r="E74" s="108"/>
    </row>
    <row r="75" spans="1:5">
      <c r="A75" s="58">
        <v>5</v>
      </c>
      <c r="B75" s="57" t="s">
        <v>185</v>
      </c>
      <c r="C75" s="8"/>
      <c r="D75" s="8"/>
      <c r="E75" s="108"/>
    </row>
    <row r="76" spans="1:5">
      <c r="A76" s="58">
        <v>6</v>
      </c>
      <c r="B76" s="57" t="s">
        <v>186</v>
      </c>
      <c r="C76" s="8"/>
      <c r="D76" s="8"/>
      <c r="E76" s="108"/>
    </row>
    <row r="77" spans="1:5">
      <c r="A77" s="58">
        <v>7</v>
      </c>
      <c r="B77" s="57" t="s">
        <v>187</v>
      </c>
      <c r="C77" s="8"/>
      <c r="D77" s="8"/>
      <c r="E77" s="108"/>
    </row>
    <row r="78" spans="1:5">
      <c r="A78" s="58">
        <v>8</v>
      </c>
      <c r="B78" s="57" t="s">
        <v>188</v>
      </c>
      <c r="C78" s="8">
        <v>1761</v>
      </c>
      <c r="D78" s="8">
        <v>1761</v>
      </c>
      <c r="E78" s="108"/>
    </row>
    <row r="79" spans="1:5">
      <c r="A79" s="58">
        <v>9</v>
      </c>
      <c r="B79" s="57" t="s">
        <v>189</v>
      </c>
      <c r="C79" s="8"/>
      <c r="D79" s="8"/>
      <c r="E79" s="108"/>
    </row>
    <row r="83" spans="1:9">
      <c r="A83" s="2"/>
      <c r="B83" s="2"/>
    </row>
    <row r="84" spans="1:9">
      <c r="A84" s="72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450</v>
      </c>
      <c r="D87" s="12"/>
      <c r="E87"/>
      <c r="F87"/>
      <c r="G87"/>
      <c r="H87"/>
      <c r="I87"/>
    </row>
    <row r="88" spans="1:9">
      <c r="A88"/>
      <c r="B88" s="2" t="s">
        <v>451</v>
      </c>
      <c r="D88" s="12"/>
      <c r="E88"/>
      <c r="F88"/>
      <c r="G88"/>
      <c r="H88"/>
      <c r="I88"/>
    </row>
    <row r="89" spans="1:9" customFormat="1" ht="12.75">
      <c r="B89" s="68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52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7"/>
  <dimension ref="A1:K25"/>
  <sheetViews>
    <sheetView showGridLines="0" view="pageBreakPreview" zoomScale="70" zoomScaleSheetLayoutView="70" workbookViewId="0">
      <selection activeCell="J16" sqref="J16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457</v>
      </c>
      <c r="B1" s="79"/>
      <c r="C1" s="79"/>
      <c r="D1" s="79"/>
      <c r="E1" s="79"/>
      <c r="F1" s="79"/>
      <c r="G1" s="79"/>
      <c r="H1" s="79"/>
      <c r="I1" s="422" t="s">
        <v>110</v>
      </c>
      <c r="J1" s="422"/>
      <c r="K1" s="108"/>
    </row>
    <row r="2" spans="1:11">
      <c r="A2" s="79" t="s">
        <v>141</v>
      </c>
      <c r="B2" s="79"/>
      <c r="C2" s="79"/>
      <c r="D2" s="79"/>
      <c r="E2" s="79"/>
      <c r="F2" s="79"/>
      <c r="G2" s="79"/>
      <c r="H2" s="79"/>
      <c r="I2" s="412" t="s">
        <v>528</v>
      </c>
      <c r="J2" s="413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370" t="s">
        <v>511</v>
      </c>
      <c r="D4" s="79"/>
      <c r="E4" s="79"/>
      <c r="F4" s="129"/>
      <c r="G4" s="79"/>
      <c r="H4" s="79"/>
      <c r="I4" s="79"/>
      <c r="J4" s="79"/>
      <c r="K4" s="108"/>
    </row>
    <row r="5" spans="1:11">
      <c r="A5" s="244" t="e">
        <f>#REF!</f>
        <v>#REF!</v>
      </c>
      <c r="B5" s="245"/>
      <c r="C5" s="245"/>
      <c r="D5" s="245"/>
      <c r="E5" s="245"/>
      <c r="F5" s="246"/>
      <c r="G5" s="245"/>
      <c r="H5" s="245"/>
      <c r="I5" s="245"/>
      <c r="J5" s="245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112</v>
      </c>
      <c r="C8" s="133" t="s">
        <v>114</v>
      </c>
      <c r="D8" s="133" t="s">
        <v>276</v>
      </c>
      <c r="E8" s="133" t="s">
        <v>113</v>
      </c>
      <c r="F8" s="131" t="s">
        <v>257</v>
      </c>
      <c r="G8" s="131" t="s">
        <v>296</v>
      </c>
      <c r="H8" s="131" t="s">
        <v>297</v>
      </c>
      <c r="I8" s="131" t="s">
        <v>258</v>
      </c>
      <c r="J8" s="134" t="s">
        <v>115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/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>
      <c r="A10" s="162">
        <v>1</v>
      </c>
      <c r="B10" s="64" t="s">
        <v>512</v>
      </c>
      <c r="C10" s="163" t="s">
        <v>513</v>
      </c>
      <c r="D10" s="164" t="s">
        <v>222</v>
      </c>
      <c r="E10" s="160" t="s">
        <v>514</v>
      </c>
      <c r="F10" s="28">
        <v>3350.98</v>
      </c>
      <c r="G10" s="28"/>
      <c r="H10" s="28">
        <f>F10-I10</f>
        <v>433.30000000000018</v>
      </c>
      <c r="I10" s="28">
        <v>2917.68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40" t="s">
        <v>107</v>
      </c>
      <c r="C15" s="107"/>
      <c r="D15" s="107"/>
      <c r="E15" s="107"/>
      <c r="F15" s="241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99"/>
      <c r="D17" s="107"/>
      <c r="E17" s="107"/>
      <c r="F17" s="299"/>
      <c r="G17" s="300"/>
      <c r="H17" s="300"/>
      <c r="I17" s="104"/>
      <c r="J17" s="104"/>
    </row>
    <row r="18" spans="1:10">
      <c r="A18" s="104"/>
      <c r="B18" s="107"/>
      <c r="C18" s="242" t="s">
        <v>269</v>
      </c>
      <c r="D18" s="242"/>
      <c r="E18" s="107"/>
      <c r="F18" s="107" t="s">
        <v>274</v>
      </c>
      <c r="G18" s="104"/>
      <c r="H18" s="104"/>
      <c r="I18" s="104"/>
      <c r="J18" s="104"/>
    </row>
    <row r="19" spans="1:10">
      <c r="A19" s="104"/>
      <c r="B19" s="107"/>
      <c r="C19" s="243" t="s">
        <v>140</v>
      </c>
      <c r="D19" s="107"/>
      <c r="E19" s="107"/>
      <c r="F19" s="107" t="s">
        <v>270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3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70" zoomScaleSheetLayoutView="70" workbookViewId="0">
      <selection activeCell="G2" sqref="G2:H2"/>
    </sheetView>
  </sheetViews>
  <sheetFormatPr defaultRowHeight="15"/>
  <cols>
    <col min="1" max="1" width="12" style="191" customWidth="1"/>
    <col min="2" max="2" width="13.28515625" style="191" customWidth="1"/>
    <col min="3" max="3" width="21.42578125" style="191" customWidth="1"/>
    <col min="4" max="4" width="17.85546875" style="191" customWidth="1"/>
    <col min="5" max="5" width="12.7109375" style="191" customWidth="1"/>
    <col min="6" max="6" width="36.85546875" style="191" customWidth="1"/>
    <col min="7" max="7" width="22.28515625" style="191" customWidth="1"/>
    <col min="8" max="8" width="0.5703125" style="191" customWidth="1"/>
    <col min="9" max="16384" width="9.140625" style="191"/>
  </cols>
  <sheetData>
    <row r="1" spans="1:8">
      <c r="A1" s="77" t="s">
        <v>372</v>
      </c>
      <c r="B1" s="79"/>
      <c r="C1" s="79"/>
      <c r="D1" s="79"/>
      <c r="E1" s="79"/>
      <c r="F1" s="79"/>
      <c r="G1" s="171" t="s">
        <v>110</v>
      </c>
      <c r="H1" s="172"/>
    </row>
    <row r="2" spans="1:8">
      <c r="A2" s="79" t="s">
        <v>141</v>
      </c>
      <c r="B2" s="79"/>
      <c r="C2" s="79"/>
      <c r="D2" s="79"/>
      <c r="E2" s="79"/>
      <c r="F2" s="79"/>
      <c r="G2" s="412" t="s">
        <v>528</v>
      </c>
      <c r="H2" s="413"/>
    </row>
    <row r="3" spans="1:8">
      <c r="A3" s="79"/>
      <c r="B3" s="79"/>
      <c r="C3" s="79"/>
      <c r="D3" s="79"/>
      <c r="E3" s="79"/>
      <c r="F3" s="79"/>
      <c r="G3" s="105"/>
      <c r="H3" s="172"/>
    </row>
    <row r="4" spans="1:8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9"/>
      <c r="B5" s="229"/>
      <c r="C5" s="370" t="s">
        <v>511</v>
      </c>
      <c r="D5" s="229"/>
      <c r="E5" s="229"/>
      <c r="F5" s="229"/>
      <c r="G5" s="229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3" t="s">
        <v>315</v>
      </c>
      <c r="B8" s="173" t="s">
        <v>142</v>
      </c>
      <c r="C8" s="174" t="s">
        <v>370</v>
      </c>
      <c r="D8" s="174" t="s">
        <v>371</v>
      </c>
      <c r="E8" s="174" t="s">
        <v>276</v>
      </c>
      <c r="F8" s="173" t="s">
        <v>322</v>
      </c>
      <c r="G8" s="174" t="s">
        <v>316</v>
      </c>
      <c r="H8" s="108"/>
    </row>
    <row r="9" spans="1:8">
      <c r="A9" s="175" t="s">
        <v>317</v>
      </c>
      <c r="B9" s="176"/>
      <c r="C9" s="177"/>
      <c r="D9" s="178"/>
      <c r="E9" s="178"/>
      <c r="F9" s="178"/>
      <c r="G9" s="179"/>
      <c r="H9" s="108"/>
    </row>
    <row r="10" spans="1:8" ht="15.75">
      <c r="A10" s="176">
        <v>1</v>
      </c>
      <c r="B10" s="160"/>
      <c r="C10" s="180"/>
      <c r="D10" s="181"/>
      <c r="E10" s="181"/>
      <c r="F10" s="181"/>
      <c r="G10" s="182" t="str">
        <f>IF(ISBLANK(B10),"",G9+C10-D10)</f>
        <v/>
      </c>
      <c r="H10" s="108"/>
    </row>
    <row r="11" spans="1:8" ht="15.75">
      <c r="A11" s="176">
        <v>2</v>
      </c>
      <c r="B11" s="160"/>
      <c r="C11" s="180"/>
      <c r="D11" s="181"/>
      <c r="E11" s="181"/>
      <c r="F11" s="181"/>
      <c r="G11" s="182" t="str">
        <f t="shared" ref="G11:G38" si="0">IF(ISBLANK(B11),"",G10+C11-D11)</f>
        <v/>
      </c>
      <c r="H11" s="108"/>
    </row>
    <row r="12" spans="1:8" ht="15.75">
      <c r="A12" s="176">
        <v>3</v>
      </c>
      <c r="B12" s="160"/>
      <c r="C12" s="180"/>
      <c r="D12" s="181"/>
      <c r="E12" s="181"/>
      <c r="F12" s="181"/>
      <c r="G12" s="182" t="str">
        <f t="shared" si="0"/>
        <v/>
      </c>
      <c r="H12" s="108"/>
    </row>
    <row r="13" spans="1:8" ht="15.75">
      <c r="A13" s="176">
        <v>4</v>
      </c>
      <c r="B13" s="160"/>
      <c r="C13" s="180"/>
      <c r="D13" s="181"/>
      <c r="E13" s="181"/>
      <c r="F13" s="181"/>
      <c r="G13" s="182" t="str">
        <f t="shared" si="0"/>
        <v/>
      </c>
      <c r="H13" s="108"/>
    </row>
    <row r="14" spans="1:8" ht="15.75">
      <c r="A14" s="176">
        <v>5</v>
      </c>
      <c r="B14" s="160"/>
      <c r="C14" s="180"/>
      <c r="D14" s="181"/>
      <c r="E14" s="181"/>
      <c r="F14" s="181"/>
      <c r="G14" s="182" t="str">
        <f t="shared" si="0"/>
        <v/>
      </c>
      <c r="H14" s="108"/>
    </row>
    <row r="15" spans="1:8" ht="15.75">
      <c r="A15" s="176">
        <v>6</v>
      </c>
      <c r="B15" s="160"/>
      <c r="C15" s="180"/>
      <c r="D15" s="181"/>
      <c r="E15" s="181"/>
      <c r="F15" s="181"/>
      <c r="G15" s="182" t="str">
        <f t="shared" si="0"/>
        <v/>
      </c>
      <c r="H15" s="108"/>
    </row>
    <row r="16" spans="1:8" ht="15.75">
      <c r="A16" s="176">
        <v>7</v>
      </c>
      <c r="B16" s="160"/>
      <c r="C16" s="180"/>
      <c r="D16" s="181"/>
      <c r="E16" s="181"/>
      <c r="F16" s="181"/>
      <c r="G16" s="182" t="str">
        <f t="shared" si="0"/>
        <v/>
      </c>
      <c r="H16" s="108"/>
    </row>
    <row r="17" spans="1:8" ht="15.75">
      <c r="A17" s="176">
        <v>8</v>
      </c>
      <c r="B17" s="160"/>
      <c r="C17" s="180"/>
      <c r="D17" s="181"/>
      <c r="E17" s="181"/>
      <c r="F17" s="181"/>
      <c r="G17" s="182" t="str">
        <f t="shared" si="0"/>
        <v/>
      </c>
      <c r="H17" s="108"/>
    </row>
    <row r="18" spans="1:8" ht="15.75">
      <c r="A18" s="176">
        <v>9</v>
      </c>
      <c r="B18" s="160"/>
      <c r="C18" s="180"/>
      <c r="D18" s="181"/>
      <c r="E18" s="181"/>
      <c r="F18" s="181"/>
      <c r="G18" s="182" t="str">
        <f t="shared" si="0"/>
        <v/>
      </c>
      <c r="H18" s="108"/>
    </row>
    <row r="19" spans="1:8" ht="15.75">
      <c r="A19" s="176">
        <v>10</v>
      </c>
      <c r="B19" s="160"/>
      <c r="C19" s="180"/>
      <c r="D19" s="181"/>
      <c r="E19" s="181"/>
      <c r="F19" s="181"/>
      <c r="G19" s="182" t="str">
        <f t="shared" si="0"/>
        <v/>
      </c>
      <c r="H19" s="108"/>
    </row>
    <row r="20" spans="1:8" ht="15.75">
      <c r="A20" s="176">
        <v>11</v>
      </c>
      <c r="B20" s="160"/>
      <c r="C20" s="180"/>
      <c r="D20" s="181"/>
      <c r="E20" s="181"/>
      <c r="F20" s="181"/>
      <c r="G20" s="182" t="str">
        <f t="shared" si="0"/>
        <v/>
      </c>
      <c r="H20" s="108"/>
    </row>
    <row r="21" spans="1:8" ht="15.75">
      <c r="A21" s="176">
        <v>12</v>
      </c>
      <c r="B21" s="160"/>
      <c r="C21" s="180"/>
      <c r="D21" s="181"/>
      <c r="E21" s="181"/>
      <c r="F21" s="181"/>
      <c r="G21" s="182" t="str">
        <f t="shared" si="0"/>
        <v/>
      </c>
      <c r="H21" s="108"/>
    </row>
    <row r="22" spans="1:8" ht="15.75">
      <c r="A22" s="176">
        <v>13</v>
      </c>
      <c r="B22" s="160"/>
      <c r="C22" s="180"/>
      <c r="D22" s="181"/>
      <c r="E22" s="181"/>
      <c r="F22" s="181"/>
      <c r="G22" s="182" t="str">
        <f t="shared" si="0"/>
        <v/>
      </c>
      <c r="H22" s="108"/>
    </row>
    <row r="23" spans="1:8" ht="15.75">
      <c r="A23" s="176">
        <v>14</v>
      </c>
      <c r="B23" s="160"/>
      <c r="C23" s="180"/>
      <c r="D23" s="181"/>
      <c r="E23" s="181"/>
      <c r="F23" s="181"/>
      <c r="G23" s="182" t="str">
        <f t="shared" si="0"/>
        <v/>
      </c>
      <c r="H23" s="108"/>
    </row>
    <row r="24" spans="1:8" ht="15.75">
      <c r="A24" s="176">
        <v>15</v>
      </c>
      <c r="B24" s="160"/>
      <c r="C24" s="180"/>
      <c r="D24" s="181"/>
      <c r="E24" s="181"/>
      <c r="F24" s="181"/>
      <c r="G24" s="182" t="str">
        <f t="shared" si="0"/>
        <v/>
      </c>
      <c r="H24" s="108"/>
    </row>
    <row r="25" spans="1:8" ht="15.75">
      <c r="A25" s="176">
        <v>16</v>
      </c>
      <c r="B25" s="160"/>
      <c r="C25" s="180"/>
      <c r="D25" s="181"/>
      <c r="E25" s="181"/>
      <c r="F25" s="181"/>
      <c r="G25" s="182" t="str">
        <f t="shared" si="0"/>
        <v/>
      </c>
      <c r="H25" s="108"/>
    </row>
    <row r="26" spans="1:8" ht="15.75">
      <c r="A26" s="176">
        <v>17</v>
      </c>
      <c r="B26" s="160"/>
      <c r="C26" s="180"/>
      <c r="D26" s="181"/>
      <c r="E26" s="181"/>
      <c r="F26" s="181"/>
      <c r="G26" s="182" t="str">
        <f t="shared" si="0"/>
        <v/>
      </c>
      <c r="H26" s="108"/>
    </row>
    <row r="27" spans="1:8" ht="15.75">
      <c r="A27" s="176">
        <v>18</v>
      </c>
      <c r="B27" s="160"/>
      <c r="C27" s="180"/>
      <c r="D27" s="181"/>
      <c r="E27" s="181"/>
      <c r="F27" s="181"/>
      <c r="G27" s="182" t="str">
        <f t="shared" si="0"/>
        <v/>
      </c>
      <c r="H27" s="108"/>
    </row>
    <row r="28" spans="1:8" ht="15.75">
      <c r="A28" s="176">
        <v>19</v>
      </c>
      <c r="B28" s="160"/>
      <c r="C28" s="180"/>
      <c r="D28" s="181"/>
      <c r="E28" s="181"/>
      <c r="F28" s="181"/>
      <c r="G28" s="182" t="str">
        <f t="shared" si="0"/>
        <v/>
      </c>
      <c r="H28" s="108"/>
    </row>
    <row r="29" spans="1:8" ht="15.75">
      <c r="A29" s="176">
        <v>20</v>
      </c>
      <c r="B29" s="160"/>
      <c r="C29" s="180"/>
      <c r="D29" s="181"/>
      <c r="E29" s="181"/>
      <c r="F29" s="181"/>
      <c r="G29" s="182" t="str">
        <f t="shared" si="0"/>
        <v/>
      </c>
      <c r="H29" s="108"/>
    </row>
    <row r="30" spans="1:8" ht="15.75">
      <c r="A30" s="176">
        <v>21</v>
      </c>
      <c r="B30" s="160"/>
      <c r="C30" s="183"/>
      <c r="D30" s="184"/>
      <c r="E30" s="184"/>
      <c r="F30" s="184"/>
      <c r="G30" s="182" t="str">
        <f t="shared" si="0"/>
        <v/>
      </c>
      <c r="H30" s="108"/>
    </row>
    <row r="31" spans="1:8" ht="15.75">
      <c r="A31" s="176">
        <v>22</v>
      </c>
      <c r="B31" s="160"/>
      <c r="C31" s="183"/>
      <c r="D31" s="184"/>
      <c r="E31" s="184"/>
      <c r="F31" s="184"/>
      <c r="G31" s="182" t="str">
        <f t="shared" si="0"/>
        <v/>
      </c>
      <c r="H31" s="108"/>
    </row>
    <row r="32" spans="1:8" ht="15.75">
      <c r="A32" s="176">
        <v>23</v>
      </c>
      <c r="B32" s="160"/>
      <c r="C32" s="183"/>
      <c r="D32" s="184"/>
      <c r="E32" s="184"/>
      <c r="F32" s="184"/>
      <c r="G32" s="182" t="str">
        <f t="shared" si="0"/>
        <v/>
      </c>
      <c r="H32" s="108"/>
    </row>
    <row r="33" spans="1:10" ht="15.75">
      <c r="A33" s="176">
        <v>24</v>
      </c>
      <c r="B33" s="160"/>
      <c r="C33" s="183"/>
      <c r="D33" s="184"/>
      <c r="E33" s="184"/>
      <c r="F33" s="184"/>
      <c r="G33" s="182" t="str">
        <f t="shared" si="0"/>
        <v/>
      </c>
      <c r="H33" s="108"/>
    </row>
    <row r="34" spans="1:10" ht="15.75">
      <c r="A34" s="176">
        <v>25</v>
      </c>
      <c r="B34" s="160"/>
      <c r="C34" s="183"/>
      <c r="D34" s="184"/>
      <c r="E34" s="184"/>
      <c r="F34" s="184"/>
      <c r="G34" s="182" t="str">
        <f t="shared" si="0"/>
        <v/>
      </c>
      <c r="H34" s="108"/>
    </row>
    <row r="35" spans="1:10" ht="15.75">
      <c r="A35" s="176">
        <v>26</v>
      </c>
      <c r="B35" s="160"/>
      <c r="C35" s="183"/>
      <c r="D35" s="184"/>
      <c r="E35" s="184"/>
      <c r="F35" s="184"/>
      <c r="G35" s="182" t="str">
        <f t="shared" si="0"/>
        <v/>
      </c>
      <c r="H35" s="108"/>
    </row>
    <row r="36" spans="1:10" ht="15.75">
      <c r="A36" s="176">
        <v>27</v>
      </c>
      <c r="B36" s="160"/>
      <c r="C36" s="183"/>
      <c r="D36" s="184"/>
      <c r="E36" s="184"/>
      <c r="F36" s="184"/>
      <c r="G36" s="182" t="str">
        <f t="shared" si="0"/>
        <v/>
      </c>
      <c r="H36" s="108"/>
    </row>
    <row r="37" spans="1:10" ht="15.75">
      <c r="A37" s="176">
        <v>28</v>
      </c>
      <c r="B37" s="160"/>
      <c r="C37" s="183"/>
      <c r="D37" s="184"/>
      <c r="E37" s="184"/>
      <c r="F37" s="184"/>
      <c r="G37" s="182" t="str">
        <f t="shared" si="0"/>
        <v/>
      </c>
      <c r="H37" s="108"/>
    </row>
    <row r="38" spans="1:10" ht="15.75">
      <c r="A38" s="176">
        <v>29</v>
      </c>
      <c r="B38" s="160"/>
      <c r="C38" s="183"/>
      <c r="D38" s="184"/>
      <c r="E38" s="184"/>
      <c r="F38" s="184"/>
      <c r="G38" s="182" t="str">
        <f t="shared" si="0"/>
        <v/>
      </c>
      <c r="H38" s="108"/>
    </row>
    <row r="39" spans="1:10" ht="15.75">
      <c r="A39" s="176" t="s">
        <v>280</v>
      </c>
      <c r="B39" s="160"/>
      <c r="C39" s="183"/>
      <c r="D39" s="184"/>
      <c r="E39" s="184"/>
      <c r="F39" s="184"/>
      <c r="G39" s="182" t="str">
        <f>IF(ISBLANK(B39),"",#REF!+C39-D39)</f>
        <v/>
      </c>
      <c r="H39" s="108"/>
    </row>
    <row r="40" spans="1:10">
      <c r="A40" s="185" t="s">
        <v>318</v>
      </c>
      <c r="B40" s="186"/>
      <c r="C40" s="187"/>
      <c r="D40" s="188"/>
      <c r="E40" s="188"/>
      <c r="F40" s="189"/>
      <c r="G40" s="190" t="str">
        <f>G39</f>
        <v/>
      </c>
      <c r="H40" s="108"/>
    </row>
    <row r="44" spans="1:10">
      <c r="B44" s="193" t="s">
        <v>107</v>
      </c>
      <c r="F44" s="194"/>
    </row>
    <row r="45" spans="1:10">
      <c r="F45" s="192"/>
      <c r="G45" s="192"/>
      <c r="H45" s="192"/>
      <c r="I45" s="192"/>
      <c r="J45" s="192"/>
    </row>
    <row r="46" spans="1:10">
      <c r="C46" s="195"/>
      <c r="F46" s="195"/>
      <c r="G46" s="196"/>
      <c r="H46" s="192"/>
      <c r="I46" s="192"/>
      <c r="J46" s="192"/>
    </row>
    <row r="47" spans="1:10">
      <c r="A47" s="192"/>
      <c r="C47" s="197" t="s">
        <v>269</v>
      </c>
      <c r="F47" s="198" t="s">
        <v>274</v>
      </c>
      <c r="G47" s="196"/>
      <c r="H47" s="192"/>
      <c r="I47" s="192"/>
      <c r="J47" s="192"/>
    </row>
    <row r="48" spans="1:10">
      <c r="A48" s="192"/>
      <c r="C48" s="199" t="s">
        <v>140</v>
      </c>
      <c r="F48" s="191" t="s">
        <v>270</v>
      </c>
      <c r="G48" s="192"/>
      <c r="H48" s="192"/>
      <c r="I48" s="192"/>
      <c r="J48" s="192"/>
    </row>
    <row r="49" spans="2:2" s="192" customFormat="1">
      <c r="B49" s="191"/>
    </row>
    <row r="50" spans="2:2" s="192" customFormat="1" ht="12.75"/>
    <row r="51" spans="2:2" s="192" customFormat="1" ht="12.75"/>
    <row r="52" spans="2:2" s="192" customFormat="1" ht="12.75"/>
    <row r="53" spans="2:2" s="192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303</v>
      </c>
      <c r="B1" s="79"/>
      <c r="C1" s="422" t="s">
        <v>110</v>
      </c>
      <c r="D1" s="422"/>
      <c r="E1" s="111"/>
    </row>
    <row r="2" spans="1:7">
      <c r="A2" s="79" t="s">
        <v>141</v>
      </c>
      <c r="B2" s="79"/>
      <c r="C2" s="412" t="s">
        <v>528</v>
      </c>
      <c r="D2" s="413"/>
      <c r="E2" s="111"/>
    </row>
    <row r="3" spans="1:7">
      <c r="A3" s="77"/>
      <c r="B3" s="79"/>
      <c r="C3" s="78"/>
      <c r="D3" s="78"/>
      <c r="E3" s="111"/>
    </row>
    <row r="4" spans="1:7">
      <c r="A4" s="80" t="s">
        <v>275</v>
      </c>
      <c r="B4" s="105"/>
      <c r="C4" s="106"/>
      <c r="D4" s="79"/>
      <c r="E4" s="111"/>
    </row>
    <row r="5" spans="1:7">
      <c r="A5" s="370" t="s">
        <v>511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250</v>
      </c>
      <c r="C8" s="82" t="s">
        <v>66</v>
      </c>
      <c r="D8" s="82" t="s">
        <v>67</v>
      </c>
      <c r="E8" s="111"/>
    </row>
    <row r="9" spans="1:7" s="7" customFormat="1" ht="16.5" customHeight="1">
      <c r="A9" s="250">
        <v>1</v>
      </c>
      <c r="B9" s="250" t="s">
        <v>65</v>
      </c>
      <c r="C9" s="88">
        <f>SUM(C10,C25)</f>
        <v>0</v>
      </c>
      <c r="D9" s="88">
        <f>SUM(D10,D25)</f>
        <v>0</v>
      </c>
      <c r="E9" s="111"/>
    </row>
    <row r="10" spans="1:7" s="7" customFormat="1" ht="16.5" customHeight="1">
      <c r="A10" s="90">
        <v>1.1000000000000001</v>
      </c>
      <c r="B10" s="90" t="s">
        <v>80</v>
      </c>
      <c r="C10" s="88">
        <f>SUM(C11,C12,C15,C18,C24)</f>
        <v>0</v>
      </c>
      <c r="D10" s="88">
        <f>SUM(D11,D12,D15,D18,D23,D24)</f>
        <v>0</v>
      </c>
      <c r="E10" s="111"/>
    </row>
    <row r="11" spans="1:7" s="9" customFormat="1" ht="16.5" customHeight="1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310</v>
      </c>
      <c r="C12" s="110">
        <f>SUM(C13:C14)</f>
        <v>0</v>
      </c>
      <c r="D12" s="110">
        <f>SUM(D13:D14)</f>
        <v>0</v>
      </c>
      <c r="E12" s="111"/>
      <c r="G12" s="71"/>
    </row>
    <row r="13" spans="1:7" s="3" customFormat="1" ht="16.5" customHeight="1">
      <c r="A13" s="100" t="s">
        <v>81</v>
      </c>
      <c r="B13" s="100" t="s">
        <v>313</v>
      </c>
      <c r="C13" s="8"/>
      <c r="D13" s="8"/>
      <c r="E13" s="111"/>
    </row>
    <row r="14" spans="1:7" s="3" customFormat="1" ht="16.5" customHeight="1">
      <c r="A14" s="100" t="s">
        <v>109</v>
      </c>
      <c r="B14" s="100" t="s">
        <v>97</v>
      </c>
      <c r="C14" s="8"/>
      <c r="D14" s="8"/>
      <c r="E14" s="111"/>
    </row>
    <row r="15" spans="1:7" s="3" customFormat="1" ht="16.5" customHeight="1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1"/>
    </row>
    <row r="16" spans="1:7" s="3" customFormat="1" ht="16.5" customHeight="1">
      <c r="A16" s="100" t="s">
        <v>84</v>
      </c>
      <c r="B16" s="100" t="s">
        <v>86</v>
      </c>
      <c r="C16" s="8"/>
      <c r="D16" s="8"/>
      <c r="E16" s="111"/>
    </row>
    <row r="17" spans="1:6" s="3" customFormat="1" ht="30">
      <c r="A17" s="100" t="s">
        <v>85</v>
      </c>
      <c r="B17" s="100" t="s">
        <v>111</v>
      </c>
      <c r="C17" s="8"/>
      <c r="D17" s="8"/>
      <c r="E17" s="111"/>
    </row>
    <row r="18" spans="1:6" s="3" customFormat="1" ht="16.5" customHeight="1">
      <c r="A18" s="91" t="s">
        <v>87</v>
      </c>
      <c r="B18" s="91" t="s">
        <v>420</v>
      </c>
      <c r="C18" s="110">
        <f>SUM(C19:C22)</f>
        <v>0</v>
      </c>
      <c r="D18" s="110">
        <f>SUM(D19:D22)</f>
        <v>0</v>
      </c>
      <c r="E18" s="111"/>
    </row>
    <row r="19" spans="1:6" s="3" customFormat="1" ht="16.5" customHeight="1">
      <c r="A19" s="100" t="s">
        <v>88</v>
      </c>
      <c r="B19" s="100" t="s">
        <v>89</v>
      </c>
      <c r="C19" s="8"/>
      <c r="D19" s="8"/>
      <c r="E19" s="111"/>
    </row>
    <row r="20" spans="1:6" s="3" customFormat="1" ht="30">
      <c r="A20" s="100" t="s">
        <v>92</v>
      </c>
      <c r="B20" s="100" t="s">
        <v>90</v>
      </c>
      <c r="C20" s="8"/>
      <c r="D20" s="8"/>
      <c r="E20" s="111"/>
    </row>
    <row r="21" spans="1:6" s="3" customFormat="1" ht="16.5" customHeight="1">
      <c r="A21" s="100" t="s">
        <v>93</v>
      </c>
      <c r="B21" s="100" t="s">
        <v>91</v>
      </c>
      <c r="C21" s="8"/>
      <c r="D21" s="8"/>
      <c r="E21" s="111"/>
    </row>
    <row r="22" spans="1:6" s="3" customFormat="1" ht="16.5" customHeight="1">
      <c r="A22" s="100" t="s">
        <v>94</v>
      </c>
      <c r="B22" s="100" t="s">
        <v>448</v>
      </c>
      <c r="C22" s="8"/>
      <c r="D22" s="8"/>
      <c r="E22" s="111"/>
    </row>
    <row r="23" spans="1:6" s="3" customFormat="1" ht="16.5" customHeight="1">
      <c r="A23" s="91" t="s">
        <v>95</v>
      </c>
      <c r="B23" s="91" t="s">
        <v>449</v>
      </c>
      <c r="C23" s="290"/>
      <c r="D23" s="8"/>
      <c r="E23" s="111"/>
    </row>
    <row r="24" spans="1:6" s="3" customFormat="1">
      <c r="A24" s="91" t="s">
        <v>252</v>
      </c>
      <c r="B24" s="91" t="s">
        <v>455</v>
      </c>
      <c r="C24" s="8"/>
      <c r="D24" s="8"/>
      <c r="E24" s="111"/>
    </row>
    <row r="25" spans="1:6" ht="16.5" customHeight="1">
      <c r="A25" s="90">
        <v>1.2</v>
      </c>
      <c r="B25" s="90" t="s">
        <v>96</v>
      </c>
      <c r="C25" s="88">
        <f>SUM(C26,C30)</f>
        <v>0</v>
      </c>
      <c r="D25" s="88">
        <f>SUM(D26,D30)</f>
        <v>0</v>
      </c>
      <c r="E25" s="111"/>
    </row>
    <row r="26" spans="1:6" ht="16.5" customHeight="1">
      <c r="A26" s="91" t="s">
        <v>32</v>
      </c>
      <c r="B26" s="91" t="s">
        <v>313</v>
      </c>
      <c r="C26" s="110">
        <f>SUM(C27:C29)</f>
        <v>0</v>
      </c>
      <c r="D26" s="110">
        <f>SUM(D27:D29)</f>
        <v>0</v>
      </c>
      <c r="E26" s="111"/>
    </row>
    <row r="27" spans="1:6">
      <c r="A27" s="258" t="s">
        <v>98</v>
      </c>
      <c r="B27" s="258" t="s">
        <v>311</v>
      </c>
      <c r="C27" s="8"/>
      <c r="D27" s="8"/>
      <c r="E27" s="111"/>
    </row>
    <row r="28" spans="1:6">
      <c r="A28" s="258" t="s">
        <v>99</v>
      </c>
      <c r="B28" s="258" t="s">
        <v>314</v>
      </c>
      <c r="C28" s="8"/>
      <c r="D28" s="8"/>
      <c r="E28" s="111"/>
    </row>
    <row r="29" spans="1:6">
      <c r="A29" s="258" t="s">
        <v>458</v>
      </c>
      <c r="B29" s="258" t="s">
        <v>312</v>
      </c>
      <c r="C29" s="8"/>
      <c r="D29" s="8"/>
      <c r="E29" s="111"/>
    </row>
    <row r="30" spans="1:6">
      <c r="A30" s="91" t="s">
        <v>33</v>
      </c>
      <c r="B30" s="273" t="s">
        <v>454</v>
      </c>
      <c r="C30" s="8"/>
      <c r="D30" s="8"/>
      <c r="E30" s="111"/>
    </row>
    <row r="31" spans="1:6">
      <c r="D31" s="27"/>
      <c r="E31" s="112"/>
      <c r="F31" s="27"/>
    </row>
    <row r="32" spans="1:6">
      <c r="A32" s="1"/>
      <c r="D32" s="27"/>
      <c r="E32" s="112"/>
      <c r="F32" s="27"/>
    </row>
    <row r="33" spans="1:9">
      <c r="D33" s="27"/>
      <c r="E33" s="112"/>
      <c r="F33" s="27"/>
    </row>
    <row r="34" spans="1:9">
      <c r="D34" s="27"/>
      <c r="E34" s="112"/>
      <c r="F34" s="27"/>
    </row>
    <row r="35" spans="1:9">
      <c r="A35" s="72" t="s">
        <v>107</v>
      </c>
      <c r="D35" s="27"/>
      <c r="E35" s="112"/>
      <c r="F35" s="27"/>
    </row>
    <row r="36" spans="1:9">
      <c r="D36" s="27"/>
      <c r="E36" s="113"/>
      <c r="F36" s="113"/>
      <c r="G36"/>
      <c r="H36"/>
      <c r="I36"/>
    </row>
    <row r="37" spans="1:9">
      <c r="D37" s="114"/>
      <c r="E37" s="113"/>
      <c r="F37" s="113"/>
      <c r="G37"/>
      <c r="H37"/>
      <c r="I37"/>
    </row>
    <row r="38" spans="1:9">
      <c r="A38"/>
      <c r="B38" s="72" t="s">
        <v>272</v>
      </c>
      <c r="D38" s="114"/>
      <c r="E38" s="113"/>
      <c r="F38" s="113"/>
      <c r="G38"/>
      <c r="H38"/>
      <c r="I38"/>
    </row>
    <row r="39" spans="1:9">
      <c r="A39"/>
      <c r="B39" s="2" t="s">
        <v>271</v>
      </c>
      <c r="D39" s="114"/>
      <c r="E39" s="113"/>
      <c r="F39" s="113"/>
      <c r="G39"/>
      <c r="H39"/>
      <c r="I39"/>
    </row>
    <row r="40" spans="1:9" customFormat="1" ht="12.75">
      <c r="B40" s="68" t="s">
        <v>140</v>
      </c>
      <c r="D40" s="113"/>
      <c r="E40" s="113"/>
      <c r="F40" s="113"/>
    </row>
    <row r="41" spans="1:9">
      <c r="D41" s="27"/>
      <c r="E41" s="112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306</v>
      </c>
      <c r="B1" s="141"/>
      <c r="C1" s="141"/>
      <c r="D1" s="141"/>
      <c r="E1" s="141"/>
      <c r="F1" s="81"/>
      <c r="G1" s="81"/>
      <c r="H1" s="81"/>
      <c r="I1" s="431" t="s">
        <v>110</v>
      </c>
      <c r="J1" s="431"/>
      <c r="K1" s="147"/>
    </row>
    <row r="2" spans="1:12" s="23" customFormat="1" ht="15">
      <c r="A2" s="108" t="s">
        <v>141</v>
      </c>
      <c r="B2" s="141"/>
      <c r="C2" s="141"/>
      <c r="D2" s="141"/>
      <c r="E2" s="141"/>
      <c r="F2" s="142"/>
      <c r="G2" s="143"/>
      <c r="H2" s="143"/>
      <c r="I2" s="412" t="s">
        <v>528</v>
      </c>
      <c r="J2" s="413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370" t="s">
        <v>511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33" t="s">
        <v>221</v>
      </c>
      <c r="C7" s="433"/>
      <c r="D7" s="433" t="s">
        <v>294</v>
      </c>
      <c r="E7" s="433"/>
      <c r="F7" s="433" t="s">
        <v>295</v>
      </c>
      <c r="G7" s="433"/>
      <c r="H7" s="159" t="s">
        <v>281</v>
      </c>
      <c r="I7" s="433" t="s">
        <v>224</v>
      </c>
      <c r="J7" s="433"/>
      <c r="K7" s="148"/>
    </row>
    <row r="8" spans="1:12" ht="15">
      <c r="A8" s="137" t="s">
        <v>116</v>
      </c>
      <c r="B8" s="138" t="s">
        <v>223</v>
      </c>
      <c r="C8" s="139" t="s">
        <v>222</v>
      </c>
      <c r="D8" s="138" t="s">
        <v>223</v>
      </c>
      <c r="E8" s="139" t="s">
        <v>222</v>
      </c>
      <c r="F8" s="138" t="s">
        <v>223</v>
      </c>
      <c r="G8" s="139" t="s">
        <v>222</v>
      </c>
      <c r="H8" s="139" t="s">
        <v>222</v>
      </c>
      <c r="I8" s="138" t="s">
        <v>223</v>
      </c>
      <c r="J8" s="139" t="s">
        <v>222</v>
      </c>
      <c r="K8" s="148"/>
    </row>
    <row r="9" spans="1:12" ht="15">
      <c r="A9" s="61" t="s">
        <v>117</v>
      </c>
      <c r="B9" s="85">
        <f>SUM(B10,B14,B17)</f>
        <v>0</v>
      </c>
      <c r="C9" s="85">
        <v>1761</v>
      </c>
      <c r="D9" s="85">
        <f t="shared" ref="D9:F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v>1761</v>
      </c>
      <c r="K9" s="148"/>
    </row>
    <row r="10" spans="1:12" ht="15">
      <c r="A10" s="62" t="s">
        <v>118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122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124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125</v>
      </c>
      <c r="B17" s="136">
        <f>SUM(B18:B19,B22,B23)</f>
        <v>0</v>
      </c>
      <c r="C17" s="136">
        <v>1761</v>
      </c>
      <c r="D17" s="136">
        <f t="shared" ref="D17:F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v>1761</v>
      </c>
      <c r="K17" s="148"/>
    </row>
    <row r="18" spans="1:11" ht="15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127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132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133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134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137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440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269</v>
      </c>
      <c r="F49" s="12" t="s">
        <v>274</v>
      </c>
      <c r="G49" s="75"/>
      <c r="I49"/>
      <c r="J49"/>
    </row>
    <row r="50" spans="1:10" s="2" customFormat="1" ht="15">
      <c r="B50" s="68" t="s">
        <v>140</v>
      </c>
      <c r="F50" s="2" t="s">
        <v>270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307</v>
      </c>
      <c r="B1" s="141"/>
      <c r="C1" s="141"/>
      <c r="D1" s="141"/>
      <c r="E1" s="141"/>
      <c r="F1" s="141"/>
      <c r="G1" s="147"/>
      <c r="H1" s="103" t="s">
        <v>199</v>
      </c>
      <c r="I1" s="147"/>
      <c r="J1" s="69"/>
      <c r="K1" s="69"/>
      <c r="L1" s="69"/>
    </row>
    <row r="2" spans="1:12" s="23" customFormat="1" ht="15">
      <c r="A2" s="108" t="s">
        <v>141</v>
      </c>
      <c r="B2" s="141"/>
      <c r="C2" s="141"/>
      <c r="D2" s="141"/>
      <c r="E2" s="141"/>
      <c r="F2" s="141"/>
      <c r="G2" s="149"/>
      <c r="H2" s="412" t="s">
        <v>528</v>
      </c>
      <c r="I2" s="413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N2'!A5</f>
        <v>პ/გ ახალი მემარჯვენეები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381</v>
      </c>
      <c r="C7" s="139" t="s">
        <v>382</v>
      </c>
      <c r="D7" s="139" t="s">
        <v>236</v>
      </c>
      <c r="E7" s="139" t="s">
        <v>241</v>
      </c>
      <c r="F7" s="139" t="s">
        <v>242</v>
      </c>
      <c r="G7" s="139" t="s">
        <v>243</v>
      </c>
      <c r="H7" s="139" t="s">
        <v>244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280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107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269</v>
      </c>
      <c r="E33" s="12" t="s">
        <v>274</v>
      </c>
      <c r="F33" s="75"/>
      <c r="G33"/>
      <c r="H33"/>
      <c r="I33"/>
    </row>
    <row r="34" spans="1:9" s="2" customFormat="1" ht="15">
      <c r="A34"/>
      <c r="C34" s="68" t="s">
        <v>140</v>
      </c>
      <c r="E34" s="2" t="s">
        <v>270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308</v>
      </c>
      <c r="B1" s="141"/>
      <c r="C1" s="141"/>
      <c r="D1" s="141"/>
      <c r="E1" s="141"/>
      <c r="F1" s="141"/>
      <c r="G1" s="141"/>
      <c r="H1" s="147"/>
      <c r="I1" s="81" t="s">
        <v>199</v>
      </c>
      <c r="J1" s="154"/>
    </row>
    <row r="2" spans="1:12" s="23" customFormat="1" ht="15">
      <c r="A2" s="108" t="s">
        <v>141</v>
      </c>
      <c r="B2" s="141"/>
      <c r="C2" s="141"/>
      <c r="D2" s="141"/>
      <c r="E2" s="141"/>
      <c r="F2" s="141"/>
      <c r="G2" s="141"/>
      <c r="H2" s="147"/>
      <c r="I2" s="412" t="s">
        <v>528</v>
      </c>
      <c r="J2" s="413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370" t="s">
        <v>511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249</v>
      </c>
      <c r="C7" s="139" t="s">
        <v>245</v>
      </c>
      <c r="D7" s="139" t="s">
        <v>246</v>
      </c>
      <c r="E7" s="139" t="s">
        <v>247</v>
      </c>
      <c r="F7" s="139" t="s">
        <v>248</v>
      </c>
      <c r="G7" s="139" t="s">
        <v>242</v>
      </c>
      <c r="H7" s="139" t="s">
        <v>243</v>
      </c>
      <c r="I7" s="139" t="s">
        <v>244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280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107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269</v>
      </c>
      <c r="E33" s="12" t="s">
        <v>274</v>
      </c>
      <c r="F33" s="75"/>
      <c r="G33"/>
      <c r="H33"/>
      <c r="I33"/>
    </row>
    <row r="34" spans="1:10" s="2" customFormat="1" ht="15">
      <c r="A34"/>
      <c r="C34" s="68" t="s">
        <v>140</v>
      </c>
      <c r="E34" s="2" t="s">
        <v>270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>
      <c r="A1" s="200" t="s">
        <v>328</v>
      </c>
      <c r="B1" s="201"/>
      <c r="C1" s="201"/>
      <c r="D1" s="201"/>
      <c r="E1" s="201"/>
      <c r="F1" s="81"/>
      <c r="G1" s="81" t="s">
        <v>110</v>
      </c>
      <c r="H1" s="204"/>
    </row>
    <row r="2" spans="1:8" s="203" customFormat="1" ht="15">
      <c r="A2" s="204" t="s">
        <v>319</v>
      </c>
      <c r="B2" s="201"/>
      <c r="C2" s="201"/>
      <c r="D2" s="201"/>
      <c r="E2" s="202"/>
      <c r="F2" s="202"/>
      <c r="G2" s="412" t="s">
        <v>528</v>
      </c>
      <c r="H2" s="413"/>
    </row>
    <row r="3" spans="1:8" s="203" customFormat="1">
      <c r="A3" s="204"/>
      <c r="B3" s="201"/>
      <c r="C3" s="201"/>
      <c r="D3" s="201"/>
      <c r="E3" s="202"/>
      <c r="F3" s="202"/>
      <c r="G3" s="202"/>
      <c r="H3" s="204"/>
    </row>
    <row r="4" spans="1:8" s="203" customFormat="1" ht="15">
      <c r="A4" s="117" t="s">
        <v>275</v>
      </c>
      <c r="B4" s="201"/>
      <c r="C4" s="201"/>
      <c r="D4" s="201"/>
      <c r="E4" s="205"/>
      <c r="F4" s="205"/>
      <c r="G4" s="202"/>
      <c r="H4" s="204"/>
    </row>
    <row r="5" spans="1:8" s="203" customFormat="1" ht="15">
      <c r="A5" s="206"/>
      <c r="B5" s="370" t="s">
        <v>511</v>
      </c>
      <c r="C5" s="206"/>
      <c r="D5" s="206"/>
      <c r="E5" s="206"/>
      <c r="F5" s="206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>
      <c r="A7" s="239" t="s">
        <v>64</v>
      </c>
      <c r="B7" s="211" t="s">
        <v>323</v>
      </c>
      <c r="C7" s="211" t="s">
        <v>324</v>
      </c>
      <c r="D7" s="211" t="s">
        <v>325</v>
      </c>
      <c r="E7" s="211" t="s">
        <v>326</v>
      </c>
      <c r="F7" s="211" t="s">
        <v>327</v>
      </c>
      <c r="G7" s="211" t="s">
        <v>320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278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1" customFormat="1" ht="15">
      <c r="B24" s="214" t="s">
        <v>107</v>
      </c>
      <c r="C24" s="214"/>
    </row>
    <row r="25" spans="1:11" s="21" customFormat="1" ht="15">
      <c r="B25" s="214"/>
      <c r="C25" s="214"/>
    </row>
    <row r="26" spans="1:11" s="21" customFormat="1" ht="15">
      <c r="C26" s="216"/>
      <c r="F26" s="216"/>
      <c r="G26" s="216"/>
      <c r="H26" s="215"/>
    </row>
    <row r="27" spans="1:11" s="21" customFormat="1" ht="15">
      <c r="C27" s="217" t="s">
        <v>269</v>
      </c>
      <c r="F27" s="214" t="s">
        <v>321</v>
      </c>
      <c r="J27" s="215"/>
      <c r="K27" s="215"/>
    </row>
    <row r="28" spans="1:11" s="21" customFormat="1" ht="15">
      <c r="C28" s="217" t="s">
        <v>140</v>
      </c>
      <c r="F28" s="218" t="s">
        <v>270</v>
      </c>
      <c r="J28" s="215"/>
      <c r="K28" s="215"/>
    </row>
    <row r="29" spans="1:11" s="203" customFormat="1" ht="15">
      <c r="C29" s="217"/>
      <c r="J29" s="220"/>
      <c r="K29" s="220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zoomScale="70" zoomScaleNormal="80" zoomScaleSheetLayoutView="7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40" t="s">
        <v>464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110</v>
      </c>
    </row>
    <row r="2" spans="1:12" ht="15">
      <c r="A2" s="108" t="s">
        <v>141</v>
      </c>
      <c r="B2" s="141"/>
      <c r="C2" s="141"/>
      <c r="D2" s="141"/>
      <c r="E2" s="141"/>
      <c r="F2" s="141"/>
      <c r="G2" s="141"/>
      <c r="H2" s="141"/>
      <c r="I2" s="141"/>
      <c r="J2" s="141"/>
      <c r="K2" s="412" t="s">
        <v>528</v>
      </c>
      <c r="L2" s="413"/>
    </row>
    <row r="3" spans="1:12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2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2" s="192" customFormat="1" ht="15">
      <c r="A5" s="370" t="s">
        <v>511</v>
      </c>
      <c r="B5" s="83"/>
      <c r="C5" s="83"/>
      <c r="D5" s="83"/>
      <c r="E5" s="230"/>
      <c r="F5" s="231"/>
      <c r="G5" s="231"/>
      <c r="H5" s="231"/>
      <c r="I5" s="231"/>
      <c r="J5" s="231"/>
      <c r="K5" s="230"/>
    </row>
    <row r="6" spans="1:12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2" ht="60">
      <c r="A7" s="153" t="s">
        <v>64</v>
      </c>
      <c r="B7" s="139" t="s">
        <v>383</v>
      </c>
      <c r="C7" s="139" t="s">
        <v>384</v>
      </c>
      <c r="D7" s="139" t="s">
        <v>386</v>
      </c>
      <c r="E7" s="139" t="s">
        <v>385</v>
      </c>
      <c r="F7" s="139" t="s">
        <v>394</v>
      </c>
      <c r="G7" s="139" t="s">
        <v>395</v>
      </c>
      <c r="H7" s="139" t="s">
        <v>389</v>
      </c>
      <c r="I7" s="139" t="s">
        <v>390</v>
      </c>
      <c r="J7" s="139" t="s">
        <v>402</v>
      </c>
      <c r="K7" s="139" t="s">
        <v>391</v>
      </c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2" ht="30">
      <c r="A9" s="70">
        <v>1</v>
      </c>
      <c r="B9" s="26" t="s">
        <v>515</v>
      </c>
      <c r="C9" s="26" t="s">
        <v>516</v>
      </c>
      <c r="D9" s="26" t="s">
        <v>517</v>
      </c>
      <c r="E9" s="26">
        <v>106.36</v>
      </c>
      <c r="F9" s="26">
        <v>1000</v>
      </c>
      <c r="G9" s="26">
        <v>1008004820</v>
      </c>
      <c r="H9" s="227" t="s">
        <v>518</v>
      </c>
      <c r="I9" s="227" t="s">
        <v>519</v>
      </c>
      <c r="J9" s="227"/>
      <c r="K9" s="26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227"/>
      <c r="I10" s="227"/>
      <c r="J10" s="227"/>
      <c r="K10" s="26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227"/>
      <c r="I11" s="227"/>
      <c r="J11" s="227"/>
      <c r="K11" s="26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227"/>
      <c r="I12" s="227"/>
      <c r="J12" s="227"/>
      <c r="K12" s="26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227"/>
      <c r="I13" s="227"/>
      <c r="J13" s="227"/>
      <c r="K13" s="26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227"/>
      <c r="I14" s="227"/>
      <c r="J14" s="227"/>
      <c r="K14" s="26"/>
    </row>
    <row r="15" spans="1:12" ht="15">
      <c r="A15" s="70">
        <v>7</v>
      </c>
      <c r="B15" s="26"/>
      <c r="C15" s="26"/>
      <c r="D15" s="26"/>
      <c r="E15" s="26"/>
      <c r="F15" s="26"/>
      <c r="G15" s="26"/>
      <c r="H15" s="227"/>
      <c r="I15" s="227"/>
      <c r="J15" s="227"/>
      <c r="K15" s="26"/>
    </row>
    <row r="16" spans="1:12" ht="15">
      <c r="A16" s="70">
        <v>8</v>
      </c>
      <c r="B16" s="26"/>
      <c r="C16" s="26"/>
      <c r="D16" s="26"/>
      <c r="E16" s="26"/>
      <c r="F16" s="26"/>
      <c r="G16" s="26"/>
      <c r="H16" s="227"/>
      <c r="I16" s="227"/>
      <c r="J16" s="227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7"/>
      <c r="I17" s="227"/>
      <c r="J17" s="227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7"/>
      <c r="I18" s="227"/>
      <c r="J18" s="227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7"/>
      <c r="I19" s="227"/>
      <c r="J19" s="227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7"/>
      <c r="I20" s="227"/>
      <c r="J20" s="227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7"/>
      <c r="I21" s="227"/>
      <c r="J21" s="227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7"/>
      <c r="I22" s="227"/>
      <c r="J22" s="227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7"/>
      <c r="I23" s="227"/>
      <c r="J23" s="227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7"/>
      <c r="I24" s="227"/>
      <c r="J24" s="227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7"/>
      <c r="I25" s="227"/>
      <c r="J25" s="227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7"/>
      <c r="I26" s="227"/>
      <c r="J26" s="227"/>
      <c r="K26" s="26"/>
    </row>
    <row r="27" spans="1:11" ht="15">
      <c r="A27" s="70" t="s">
        <v>280</v>
      </c>
      <c r="B27" s="26"/>
      <c r="C27" s="26"/>
      <c r="D27" s="26"/>
      <c r="E27" s="26"/>
      <c r="F27" s="26"/>
      <c r="G27" s="26"/>
      <c r="H27" s="227"/>
      <c r="I27" s="227"/>
      <c r="J27" s="227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34"/>
      <c r="D32" s="434"/>
      <c r="F32" s="73"/>
      <c r="G32" s="76"/>
    </row>
    <row r="33" spans="2:6" ht="15">
      <c r="B33" s="2"/>
      <c r="C33" s="72" t="s">
        <v>269</v>
      </c>
      <c r="D33" s="2"/>
      <c r="F33" s="12" t="s">
        <v>274</v>
      </c>
    </row>
    <row r="34" spans="2:6" ht="15">
      <c r="B34" s="2"/>
      <c r="C34" s="2"/>
      <c r="D34" s="2"/>
      <c r="F34" s="2" t="s">
        <v>270</v>
      </c>
    </row>
    <row r="35" spans="2:6" ht="15">
      <c r="B35" s="2"/>
      <c r="C35" s="68" t="s">
        <v>140</v>
      </c>
    </row>
  </sheetData>
  <mergeCells count="2">
    <mergeCell ref="C32:D32"/>
    <mergeCell ref="K2:L2"/>
  </mergeCells>
  <pageMargins left="0.7" right="0.7" top="0.75" bottom="0.75" header="0.3" footer="0.3"/>
  <pageSetup scale="55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192" customWidth="1"/>
    <col min="2" max="2" width="21.140625" style="192" customWidth="1"/>
    <col min="3" max="3" width="21.5703125" style="192" customWidth="1"/>
    <col min="4" max="4" width="19.140625" style="192" customWidth="1"/>
    <col min="5" max="5" width="15.140625" style="192" customWidth="1"/>
    <col min="6" max="6" width="20.85546875" style="192" customWidth="1"/>
    <col min="7" max="7" width="23.85546875" style="192" customWidth="1"/>
    <col min="8" max="8" width="19" style="192" customWidth="1"/>
    <col min="9" max="9" width="21.140625" style="192" customWidth="1"/>
    <col min="10" max="10" width="17" style="192" customWidth="1"/>
    <col min="11" max="11" width="21.5703125" style="192" customWidth="1"/>
    <col min="12" max="12" width="24.42578125" style="192" customWidth="1"/>
    <col min="13" max="16384" width="9.140625" style="192"/>
  </cols>
  <sheetData>
    <row r="1" spans="1:13" customFormat="1" ht="15">
      <c r="A1" s="140" t="s">
        <v>465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110</v>
      </c>
    </row>
    <row r="2" spans="1:13" customFormat="1" ht="15">
      <c r="A2" s="108" t="s">
        <v>141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12" t="s">
        <v>528</v>
      </c>
      <c r="M2" s="413"/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2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370" t="s">
        <v>511</v>
      </c>
      <c r="B5" s="229"/>
      <c r="C5" s="83"/>
      <c r="D5" s="83"/>
      <c r="E5" s="83"/>
      <c r="F5" s="230"/>
      <c r="G5" s="231"/>
      <c r="H5" s="231"/>
      <c r="I5" s="231"/>
      <c r="J5" s="231"/>
      <c r="K5" s="231"/>
      <c r="L5" s="230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249</v>
      </c>
      <c r="C7" s="139" t="s">
        <v>245</v>
      </c>
      <c r="D7" s="139" t="s">
        <v>246</v>
      </c>
      <c r="E7" s="139" t="s">
        <v>356</v>
      </c>
      <c r="F7" s="139" t="s">
        <v>248</v>
      </c>
      <c r="G7" s="139" t="s">
        <v>393</v>
      </c>
      <c r="H7" s="139" t="s">
        <v>395</v>
      </c>
      <c r="I7" s="139" t="s">
        <v>389</v>
      </c>
      <c r="J7" s="139" t="s">
        <v>390</v>
      </c>
      <c r="K7" s="139" t="s">
        <v>402</v>
      </c>
      <c r="L7" s="139" t="s">
        <v>391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 t="s">
        <v>520</v>
      </c>
      <c r="C9" s="26" t="s">
        <v>521</v>
      </c>
      <c r="D9" s="26" t="s">
        <v>522</v>
      </c>
      <c r="E9" s="26">
        <v>2001</v>
      </c>
      <c r="F9" s="26" t="s">
        <v>523</v>
      </c>
      <c r="G9" s="26">
        <v>100</v>
      </c>
      <c r="H9" s="401" t="s">
        <v>524</v>
      </c>
      <c r="I9" s="227" t="s">
        <v>525</v>
      </c>
      <c r="J9" s="227" t="s">
        <v>526</v>
      </c>
      <c r="K9" s="227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7"/>
      <c r="J10" s="227"/>
      <c r="K10" s="227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7"/>
      <c r="J11" s="227"/>
      <c r="K11" s="227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7"/>
      <c r="J12" s="227"/>
      <c r="K12" s="227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7"/>
      <c r="J13" s="227"/>
      <c r="K13" s="227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7"/>
      <c r="J14" s="227"/>
      <c r="K14" s="227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7"/>
      <c r="J15" s="227"/>
      <c r="K15" s="227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7"/>
      <c r="J16" s="227"/>
      <c r="K16" s="227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7"/>
      <c r="J17" s="227"/>
      <c r="K17" s="227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7"/>
      <c r="J18" s="227"/>
      <c r="K18" s="227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7"/>
      <c r="J19" s="227"/>
      <c r="K19" s="227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7"/>
      <c r="J20" s="227"/>
      <c r="K20" s="227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7"/>
      <c r="J21" s="227"/>
      <c r="K21" s="227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7"/>
      <c r="J22" s="227"/>
      <c r="K22" s="227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7"/>
      <c r="J23" s="227"/>
      <c r="K23" s="227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7"/>
      <c r="J24" s="227"/>
      <c r="K24" s="227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7"/>
      <c r="J25" s="227"/>
      <c r="K25" s="227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7"/>
      <c r="J26" s="227"/>
      <c r="K26" s="227"/>
      <c r="L26" s="26"/>
    </row>
    <row r="27" spans="1:12" customFormat="1" ht="15">
      <c r="A27" s="70" t="s">
        <v>280</v>
      </c>
      <c r="B27" s="70"/>
      <c r="C27" s="26"/>
      <c r="D27" s="26"/>
      <c r="E27" s="26"/>
      <c r="F27" s="26"/>
      <c r="G27" s="26"/>
      <c r="H27" s="26"/>
      <c r="I27" s="227"/>
      <c r="J27" s="227"/>
      <c r="K27" s="227"/>
      <c r="L27" s="26"/>
    </row>
    <row r="28" spans="1:12">
      <c r="A28" s="232"/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</row>
    <row r="29" spans="1:12">
      <c r="A29" s="232"/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</row>
    <row r="30" spans="1:12">
      <c r="A30" s="233"/>
      <c r="B30" s="233"/>
      <c r="C30" s="232"/>
      <c r="D30" s="232"/>
      <c r="E30" s="232"/>
      <c r="F30" s="232"/>
      <c r="G30" s="232"/>
      <c r="H30" s="232"/>
      <c r="I30" s="232"/>
      <c r="J30" s="232"/>
      <c r="K30" s="232"/>
      <c r="L30" s="232"/>
    </row>
    <row r="31" spans="1:12" ht="15">
      <c r="A31" s="191"/>
      <c r="B31" s="191"/>
      <c r="C31" s="193" t="s">
        <v>107</v>
      </c>
      <c r="D31" s="191"/>
      <c r="E31" s="191"/>
      <c r="F31" s="194"/>
      <c r="G31" s="191"/>
      <c r="H31" s="191"/>
      <c r="I31" s="191"/>
      <c r="J31" s="191"/>
      <c r="K31" s="191"/>
      <c r="L31" s="191"/>
    </row>
    <row r="32" spans="1:12" ht="15">
      <c r="A32" s="191"/>
      <c r="B32" s="191"/>
      <c r="C32" s="191"/>
      <c r="D32" s="195"/>
      <c r="E32" s="191"/>
      <c r="G32" s="195"/>
      <c r="H32" s="238"/>
    </row>
    <row r="33" spans="3:7" ht="15">
      <c r="C33" s="191"/>
      <c r="D33" s="197" t="s">
        <v>269</v>
      </c>
      <c r="E33" s="191"/>
      <c r="G33" s="198" t="s">
        <v>274</v>
      </c>
    </row>
    <row r="34" spans="3:7" ht="15">
      <c r="C34" s="191"/>
      <c r="D34" s="199" t="s">
        <v>140</v>
      </c>
      <c r="E34" s="191"/>
      <c r="G34" s="191" t="s">
        <v>270</v>
      </c>
    </row>
    <row r="35" spans="3:7" ht="15">
      <c r="C35" s="191"/>
      <c r="D35" s="199"/>
    </row>
  </sheetData>
  <mergeCells count="1">
    <mergeCell ref="L2:M2"/>
  </mergeCells>
  <pageMargins left="0.7" right="0.7" top="0.75" bottom="0.75" header="0.3" footer="0.3"/>
  <pageSetup scale="52" orientation="landscape" r:id="rId1"/>
  <rowBreaks count="1" manualBreakCount="1">
    <brk id="8" max="11" man="1"/>
  </rowBreaks>
  <colBreaks count="1" manualBreakCount="1">
    <brk id="7" max="34" man="1"/>
  </colBreaks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192" customWidth="1"/>
    <col min="2" max="2" width="21.5703125" style="192" customWidth="1"/>
    <col min="3" max="3" width="19.140625" style="192" customWidth="1"/>
    <col min="4" max="4" width="23.7109375" style="192" customWidth="1"/>
    <col min="5" max="6" width="16.5703125" style="192" bestFit="1" customWidth="1"/>
    <col min="7" max="7" width="17" style="192" customWidth="1"/>
    <col min="8" max="8" width="19" style="192" customWidth="1"/>
    <col min="9" max="9" width="24.42578125" style="192" customWidth="1"/>
    <col min="10" max="16384" width="9.140625" style="192"/>
  </cols>
  <sheetData>
    <row r="1" spans="1:13" customFormat="1" ht="15">
      <c r="A1" s="140" t="s">
        <v>466</v>
      </c>
      <c r="B1" s="141"/>
      <c r="C1" s="141"/>
      <c r="D1" s="141"/>
      <c r="E1" s="141"/>
      <c r="F1" s="141"/>
      <c r="G1" s="141"/>
      <c r="H1" s="147"/>
      <c r="I1" s="81" t="s">
        <v>110</v>
      </c>
    </row>
    <row r="2" spans="1:13" customFormat="1" ht="15">
      <c r="A2" s="108" t="s">
        <v>141</v>
      </c>
      <c r="B2" s="141"/>
      <c r="C2" s="141"/>
      <c r="D2" s="141"/>
      <c r="E2" s="141"/>
      <c r="F2" s="141"/>
      <c r="G2" s="141"/>
      <c r="H2" s="147"/>
      <c r="I2" s="412" t="s">
        <v>528</v>
      </c>
      <c r="J2" s="413"/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2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370" t="s">
        <v>511</v>
      </c>
      <c r="B5" s="83"/>
      <c r="C5" s="83"/>
      <c r="D5" s="231"/>
      <c r="E5" s="231"/>
      <c r="F5" s="231"/>
      <c r="G5" s="231"/>
      <c r="H5" s="231"/>
      <c r="I5" s="230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387</v>
      </c>
      <c r="C7" s="139" t="s">
        <v>388</v>
      </c>
      <c r="D7" s="139" t="s">
        <v>393</v>
      </c>
      <c r="E7" s="139" t="s">
        <v>395</v>
      </c>
      <c r="F7" s="139" t="s">
        <v>389</v>
      </c>
      <c r="G7" s="139" t="s">
        <v>390</v>
      </c>
      <c r="H7" s="139" t="s">
        <v>402</v>
      </c>
      <c r="I7" s="139" t="s">
        <v>391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7"/>
      <c r="G9" s="227"/>
      <c r="H9" s="227"/>
      <c r="I9" s="26"/>
    </row>
    <row r="10" spans="1:13" customFormat="1" ht="15">
      <c r="A10" s="70">
        <v>2</v>
      </c>
      <c r="B10" s="26"/>
      <c r="C10" s="26"/>
      <c r="D10" s="26"/>
      <c r="E10" s="26"/>
      <c r="F10" s="227"/>
      <c r="G10" s="227"/>
      <c r="H10" s="227"/>
      <c r="I10" s="26"/>
    </row>
    <row r="11" spans="1:13" customFormat="1" ht="15">
      <c r="A11" s="70">
        <v>3</v>
      </c>
      <c r="B11" s="26"/>
      <c r="C11" s="26"/>
      <c r="D11" s="26"/>
      <c r="E11" s="26"/>
      <c r="F11" s="227"/>
      <c r="G11" s="227"/>
      <c r="H11" s="227"/>
      <c r="I11" s="26"/>
    </row>
    <row r="12" spans="1:13" customFormat="1" ht="15">
      <c r="A12" s="70">
        <v>4</v>
      </c>
      <c r="B12" s="26"/>
      <c r="C12" s="26"/>
      <c r="D12" s="26"/>
      <c r="E12" s="26"/>
      <c r="F12" s="227"/>
      <c r="G12" s="227"/>
      <c r="H12" s="227"/>
      <c r="I12" s="26"/>
    </row>
    <row r="13" spans="1:13" customFormat="1" ht="15">
      <c r="A13" s="70">
        <v>5</v>
      </c>
      <c r="B13" s="26"/>
      <c r="C13" s="26"/>
      <c r="D13" s="26"/>
      <c r="E13" s="26"/>
      <c r="F13" s="227"/>
      <c r="G13" s="227"/>
      <c r="H13" s="227"/>
      <c r="I13" s="26"/>
    </row>
    <row r="14" spans="1:13" customFormat="1" ht="15">
      <c r="A14" s="70">
        <v>6</v>
      </c>
      <c r="B14" s="26"/>
      <c r="C14" s="26"/>
      <c r="D14" s="26"/>
      <c r="E14" s="26"/>
      <c r="F14" s="227"/>
      <c r="G14" s="227"/>
      <c r="H14" s="227"/>
      <c r="I14" s="26"/>
    </row>
    <row r="15" spans="1:13" customFormat="1" ht="15">
      <c r="A15" s="70">
        <v>7</v>
      </c>
      <c r="B15" s="26"/>
      <c r="C15" s="26"/>
      <c r="D15" s="26"/>
      <c r="E15" s="26"/>
      <c r="F15" s="227"/>
      <c r="G15" s="227"/>
      <c r="H15" s="227"/>
      <c r="I15" s="26"/>
    </row>
    <row r="16" spans="1:13" customFormat="1" ht="15">
      <c r="A16" s="70">
        <v>8</v>
      </c>
      <c r="B16" s="26"/>
      <c r="C16" s="26"/>
      <c r="D16" s="26"/>
      <c r="E16" s="26"/>
      <c r="F16" s="227"/>
      <c r="G16" s="227"/>
      <c r="H16" s="227"/>
      <c r="I16" s="26"/>
    </row>
    <row r="17" spans="1:9" customFormat="1" ht="15">
      <c r="A17" s="70">
        <v>9</v>
      </c>
      <c r="B17" s="26"/>
      <c r="C17" s="26"/>
      <c r="D17" s="26"/>
      <c r="E17" s="26"/>
      <c r="F17" s="227"/>
      <c r="G17" s="227"/>
      <c r="H17" s="227"/>
      <c r="I17" s="26"/>
    </row>
    <row r="18" spans="1:9" customFormat="1" ht="15">
      <c r="A18" s="70">
        <v>10</v>
      </c>
      <c r="B18" s="26"/>
      <c r="C18" s="26"/>
      <c r="D18" s="26"/>
      <c r="E18" s="26"/>
      <c r="F18" s="227"/>
      <c r="G18" s="227"/>
      <c r="H18" s="227"/>
      <c r="I18" s="26"/>
    </row>
    <row r="19" spans="1:9" customFormat="1" ht="15">
      <c r="A19" s="70">
        <v>11</v>
      </c>
      <c r="B19" s="26"/>
      <c r="C19" s="26"/>
      <c r="D19" s="26"/>
      <c r="E19" s="26"/>
      <c r="F19" s="227"/>
      <c r="G19" s="227"/>
      <c r="H19" s="227"/>
      <c r="I19" s="26"/>
    </row>
    <row r="20" spans="1:9" customFormat="1" ht="15">
      <c r="A20" s="70">
        <v>12</v>
      </c>
      <c r="B20" s="26"/>
      <c r="C20" s="26"/>
      <c r="D20" s="26"/>
      <c r="E20" s="26"/>
      <c r="F20" s="227"/>
      <c r="G20" s="227"/>
      <c r="H20" s="227"/>
      <c r="I20" s="26"/>
    </row>
    <row r="21" spans="1:9" customFormat="1" ht="15">
      <c r="A21" s="70">
        <v>13</v>
      </c>
      <c r="B21" s="26"/>
      <c r="C21" s="26"/>
      <c r="D21" s="26"/>
      <c r="E21" s="26"/>
      <c r="F21" s="227"/>
      <c r="G21" s="227"/>
      <c r="H21" s="227"/>
      <c r="I21" s="26"/>
    </row>
    <row r="22" spans="1:9" customFormat="1" ht="15">
      <c r="A22" s="70">
        <v>14</v>
      </c>
      <c r="B22" s="26"/>
      <c r="C22" s="26"/>
      <c r="D22" s="26"/>
      <c r="E22" s="26"/>
      <c r="F22" s="227"/>
      <c r="G22" s="227"/>
      <c r="H22" s="227"/>
      <c r="I22" s="26"/>
    </row>
    <row r="23" spans="1:9" customFormat="1" ht="15">
      <c r="A23" s="70">
        <v>15</v>
      </c>
      <c r="B23" s="26"/>
      <c r="C23" s="26"/>
      <c r="D23" s="26"/>
      <c r="E23" s="26"/>
      <c r="F23" s="227"/>
      <c r="G23" s="227"/>
      <c r="H23" s="227"/>
      <c r="I23" s="26"/>
    </row>
    <row r="24" spans="1:9" customFormat="1" ht="15">
      <c r="A24" s="70">
        <v>16</v>
      </c>
      <c r="B24" s="26"/>
      <c r="C24" s="26"/>
      <c r="D24" s="26"/>
      <c r="E24" s="26"/>
      <c r="F24" s="227"/>
      <c r="G24" s="227"/>
      <c r="H24" s="227"/>
      <c r="I24" s="26"/>
    </row>
    <row r="25" spans="1:9" customFormat="1" ht="15">
      <c r="A25" s="70">
        <v>17</v>
      </c>
      <c r="B25" s="26"/>
      <c r="C25" s="26"/>
      <c r="D25" s="26"/>
      <c r="E25" s="26"/>
      <c r="F25" s="227"/>
      <c r="G25" s="227"/>
      <c r="H25" s="227"/>
      <c r="I25" s="26"/>
    </row>
    <row r="26" spans="1:9" customFormat="1" ht="15">
      <c r="A26" s="70">
        <v>18</v>
      </c>
      <c r="B26" s="26"/>
      <c r="C26" s="26"/>
      <c r="D26" s="26"/>
      <c r="E26" s="26"/>
      <c r="F26" s="227"/>
      <c r="G26" s="227"/>
      <c r="H26" s="227"/>
      <c r="I26" s="26"/>
    </row>
    <row r="27" spans="1:9" customFormat="1" ht="15">
      <c r="A27" s="70" t="s">
        <v>280</v>
      </c>
      <c r="B27" s="26"/>
      <c r="C27" s="26"/>
      <c r="D27" s="26"/>
      <c r="E27" s="26"/>
      <c r="F27" s="227"/>
      <c r="G27" s="227"/>
      <c r="H27" s="227"/>
      <c r="I27" s="26"/>
    </row>
    <row r="28" spans="1:9">
      <c r="A28" s="232"/>
      <c r="B28" s="232"/>
      <c r="C28" s="232"/>
      <c r="D28" s="232"/>
      <c r="E28" s="232"/>
      <c r="F28" s="232"/>
      <c r="G28" s="232"/>
      <c r="H28" s="232"/>
      <c r="I28" s="232"/>
    </row>
    <row r="29" spans="1:9">
      <c r="A29" s="232"/>
      <c r="B29" s="232"/>
      <c r="C29" s="232"/>
      <c r="D29" s="232"/>
      <c r="E29" s="232"/>
      <c r="F29" s="232"/>
      <c r="G29" s="232"/>
      <c r="H29" s="232"/>
      <c r="I29" s="232"/>
    </row>
    <row r="30" spans="1:9">
      <c r="A30" s="233"/>
      <c r="B30" s="232"/>
      <c r="C30" s="232"/>
      <c r="D30" s="232"/>
      <c r="E30" s="232"/>
      <c r="F30" s="232"/>
      <c r="G30" s="232"/>
      <c r="H30" s="232"/>
      <c r="I30" s="232"/>
    </row>
    <row r="31" spans="1:9" ht="15">
      <c r="A31" s="191"/>
      <c r="B31" s="193" t="s">
        <v>107</v>
      </c>
      <c r="C31" s="191"/>
      <c r="D31" s="191"/>
      <c r="E31" s="194"/>
      <c r="F31" s="191"/>
      <c r="G31" s="191"/>
      <c r="H31" s="191"/>
      <c r="I31" s="191"/>
    </row>
    <row r="32" spans="1:9" ht="15">
      <c r="A32" s="191"/>
      <c r="B32" s="191"/>
      <c r="C32" s="195"/>
      <c r="D32" s="191"/>
      <c r="F32" s="195"/>
      <c r="G32" s="238"/>
    </row>
    <row r="33" spans="2:6" ht="15">
      <c r="B33" s="191"/>
      <c r="C33" s="197" t="s">
        <v>269</v>
      </c>
      <c r="D33" s="191"/>
      <c r="F33" s="198" t="s">
        <v>274</v>
      </c>
    </row>
    <row r="34" spans="2:6" ht="15">
      <c r="B34" s="191"/>
      <c r="C34" s="199" t="s">
        <v>140</v>
      </c>
      <c r="D34" s="191"/>
      <c r="F34" s="191" t="s">
        <v>270</v>
      </c>
    </row>
    <row r="35" spans="2:6" ht="15">
      <c r="B35" s="191"/>
      <c r="C35" s="199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70" zoomScaleSheetLayoutView="70" workbookViewId="0">
      <selection activeCell="I2" sqref="I2:J2"/>
    </sheetView>
  </sheetViews>
  <sheetFormatPr defaultRowHeight="15"/>
  <cols>
    <col min="1" max="1" width="10" style="191" customWidth="1"/>
    <col min="2" max="2" width="20.28515625" style="191" customWidth="1"/>
    <col min="3" max="3" width="30" style="191" customWidth="1"/>
    <col min="4" max="4" width="29" style="191" customWidth="1"/>
    <col min="5" max="5" width="22.5703125" style="191" customWidth="1"/>
    <col min="6" max="6" width="20" style="191" customWidth="1"/>
    <col min="7" max="7" width="29.28515625" style="191" customWidth="1"/>
    <col min="8" max="8" width="27.140625" style="191" customWidth="1"/>
    <col min="9" max="9" width="26.42578125" style="191" customWidth="1"/>
    <col min="10" max="10" width="0.5703125" style="191" customWidth="1"/>
    <col min="11" max="16384" width="9.140625" style="191"/>
  </cols>
  <sheetData>
    <row r="1" spans="1:10">
      <c r="A1" s="77" t="s">
        <v>407</v>
      </c>
      <c r="B1" s="79"/>
      <c r="C1" s="79"/>
      <c r="D1" s="79"/>
      <c r="E1" s="79"/>
      <c r="F1" s="79"/>
      <c r="G1" s="79"/>
      <c r="H1" s="79"/>
      <c r="I1" s="171" t="s">
        <v>199</v>
      </c>
      <c r="J1" s="172"/>
    </row>
    <row r="2" spans="1:10">
      <c r="A2" s="79" t="s">
        <v>141</v>
      </c>
      <c r="B2" s="79"/>
      <c r="C2" s="79"/>
      <c r="D2" s="79"/>
      <c r="E2" s="79"/>
      <c r="F2" s="79"/>
      <c r="G2" s="79"/>
      <c r="H2" s="79"/>
      <c r="I2" s="412" t="s">
        <v>528</v>
      </c>
      <c r="J2" s="413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2"/>
    </row>
    <row r="4" spans="1:10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9"/>
      <c r="B5" s="370" t="s">
        <v>511</v>
      </c>
      <c r="C5" s="229"/>
      <c r="D5" s="229"/>
      <c r="E5" s="229"/>
      <c r="F5" s="229"/>
      <c r="G5" s="229"/>
      <c r="H5" s="229"/>
      <c r="I5" s="229"/>
      <c r="J5" s="198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3" t="s">
        <v>64</v>
      </c>
      <c r="B8" s="173" t="s">
        <v>379</v>
      </c>
      <c r="C8" s="174" t="s">
        <v>441</v>
      </c>
      <c r="D8" s="174" t="s">
        <v>442</v>
      </c>
      <c r="E8" s="174" t="s">
        <v>380</v>
      </c>
      <c r="F8" s="174" t="s">
        <v>399</v>
      </c>
      <c r="G8" s="174" t="s">
        <v>400</v>
      </c>
      <c r="H8" s="174" t="s">
        <v>446</v>
      </c>
      <c r="I8" s="174" t="s">
        <v>401</v>
      </c>
      <c r="J8" s="108"/>
    </row>
    <row r="9" spans="1:10">
      <c r="A9" s="176">
        <v>1</v>
      </c>
      <c r="B9" s="213"/>
      <c r="C9" s="181"/>
      <c r="D9" s="181"/>
      <c r="E9" s="180"/>
      <c r="F9" s="180"/>
      <c r="G9" s="180"/>
      <c r="H9" s="180"/>
      <c r="I9" s="180"/>
      <c r="J9" s="108"/>
    </row>
    <row r="10" spans="1:10">
      <c r="A10" s="176">
        <v>2</v>
      </c>
      <c r="B10" s="213"/>
      <c r="C10" s="181"/>
      <c r="D10" s="181"/>
      <c r="E10" s="180"/>
      <c r="F10" s="180"/>
      <c r="G10" s="180"/>
      <c r="H10" s="180"/>
      <c r="I10" s="180"/>
      <c r="J10" s="108"/>
    </row>
    <row r="11" spans="1:10">
      <c r="A11" s="176">
        <v>3</v>
      </c>
      <c r="B11" s="213"/>
      <c r="C11" s="181"/>
      <c r="D11" s="181"/>
      <c r="E11" s="180"/>
      <c r="F11" s="180"/>
      <c r="G11" s="180"/>
      <c r="H11" s="180"/>
      <c r="I11" s="180"/>
      <c r="J11" s="108"/>
    </row>
    <row r="12" spans="1:10">
      <c r="A12" s="176">
        <v>4</v>
      </c>
      <c r="B12" s="213"/>
      <c r="C12" s="181"/>
      <c r="D12" s="181"/>
      <c r="E12" s="180"/>
      <c r="F12" s="180"/>
      <c r="G12" s="180"/>
      <c r="H12" s="180"/>
      <c r="I12" s="180"/>
      <c r="J12" s="108"/>
    </row>
    <row r="13" spans="1:10">
      <c r="A13" s="176">
        <v>5</v>
      </c>
      <c r="B13" s="213"/>
      <c r="C13" s="181"/>
      <c r="D13" s="181"/>
      <c r="E13" s="180"/>
      <c r="F13" s="180"/>
      <c r="G13" s="180"/>
      <c r="H13" s="180"/>
      <c r="I13" s="180"/>
      <c r="J13" s="108"/>
    </row>
    <row r="14" spans="1:10">
      <c r="A14" s="176">
        <v>6</v>
      </c>
      <c r="B14" s="213"/>
      <c r="C14" s="181"/>
      <c r="D14" s="181"/>
      <c r="E14" s="180"/>
      <c r="F14" s="180"/>
      <c r="G14" s="180"/>
      <c r="H14" s="180"/>
      <c r="I14" s="180"/>
      <c r="J14" s="108"/>
    </row>
    <row r="15" spans="1:10">
      <c r="A15" s="176">
        <v>7</v>
      </c>
      <c r="B15" s="213"/>
      <c r="C15" s="181"/>
      <c r="D15" s="181"/>
      <c r="E15" s="180"/>
      <c r="F15" s="180"/>
      <c r="G15" s="180"/>
      <c r="H15" s="180"/>
      <c r="I15" s="180"/>
      <c r="J15" s="108"/>
    </row>
    <row r="16" spans="1:10">
      <c r="A16" s="176">
        <v>8</v>
      </c>
      <c r="B16" s="213"/>
      <c r="C16" s="181"/>
      <c r="D16" s="181"/>
      <c r="E16" s="180"/>
      <c r="F16" s="180"/>
      <c r="G16" s="180"/>
      <c r="H16" s="180"/>
      <c r="I16" s="180"/>
      <c r="J16" s="108"/>
    </row>
    <row r="17" spans="1:10">
      <c r="A17" s="176">
        <v>9</v>
      </c>
      <c r="B17" s="213"/>
      <c r="C17" s="181"/>
      <c r="D17" s="181"/>
      <c r="E17" s="180"/>
      <c r="F17" s="180"/>
      <c r="G17" s="180"/>
      <c r="H17" s="180"/>
      <c r="I17" s="180"/>
      <c r="J17" s="108"/>
    </row>
    <row r="18" spans="1:10">
      <c r="A18" s="176">
        <v>10</v>
      </c>
      <c r="B18" s="213"/>
      <c r="C18" s="181"/>
      <c r="D18" s="181"/>
      <c r="E18" s="180"/>
      <c r="F18" s="180"/>
      <c r="G18" s="180"/>
      <c r="H18" s="180"/>
      <c r="I18" s="180"/>
      <c r="J18" s="108"/>
    </row>
    <row r="19" spans="1:10">
      <c r="A19" s="176">
        <v>11</v>
      </c>
      <c r="B19" s="213"/>
      <c r="C19" s="181"/>
      <c r="D19" s="181"/>
      <c r="E19" s="180"/>
      <c r="F19" s="180"/>
      <c r="G19" s="180"/>
      <c r="H19" s="180"/>
      <c r="I19" s="180"/>
      <c r="J19" s="108"/>
    </row>
    <row r="20" spans="1:10">
      <c r="A20" s="176">
        <v>12</v>
      </c>
      <c r="B20" s="213"/>
      <c r="C20" s="181"/>
      <c r="D20" s="181"/>
      <c r="E20" s="180"/>
      <c r="F20" s="180"/>
      <c r="G20" s="180"/>
      <c r="H20" s="180"/>
      <c r="I20" s="180"/>
      <c r="J20" s="108"/>
    </row>
    <row r="21" spans="1:10">
      <c r="A21" s="176">
        <v>13</v>
      </c>
      <c r="B21" s="213"/>
      <c r="C21" s="181"/>
      <c r="D21" s="181"/>
      <c r="E21" s="180"/>
      <c r="F21" s="180"/>
      <c r="G21" s="180"/>
      <c r="H21" s="180"/>
      <c r="I21" s="180"/>
      <c r="J21" s="108"/>
    </row>
    <row r="22" spans="1:10">
      <c r="A22" s="176">
        <v>14</v>
      </c>
      <c r="B22" s="213"/>
      <c r="C22" s="181"/>
      <c r="D22" s="181"/>
      <c r="E22" s="180"/>
      <c r="F22" s="180"/>
      <c r="G22" s="180"/>
      <c r="H22" s="180"/>
      <c r="I22" s="180"/>
      <c r="J22" s="108"/>
    </row>
    <row r="23" spans="1:10">
      <c r="A23" s="176">
        <v>15</v>
      </c>
      <c r="B23" s="213"/>
      <c r="C23" s="181"/>
      <c r="D23" s="181"/>
      <c r="E23" s="180"/>
      <c r="F23" s="180"/>
      <c r="G23" s="180"/>
      <c r="H23" s="180"/>
      <c r="I23" s="180"/>
      <c r="J23" s="108"/>
    </row>
    <row r="24" spans="1:10">
      <c r="A24" s="176">
        <v>16</v>
      </c>
      <c r="B24" s="213"/>
      <c r="C24" s="181"/>
      <c r="D24" s="181"/>
      <c r="E24" s="180"/>
      <c r="F24" s="180"/>
      <c r="G24" s="180"/>
      <c r="H24" s="180"/>
      <c r="I24" s="180"/>
      <c r="J24" s="108"/>
    </row>
    <row r="25" spans="1:10">
      <c r="A25" s="176">
        <v>17</v>
      </c>
      <c r="B25" s="213"/>
      <c r="C25" s="181"/>
      <c r="D25" s="181"/>
      <c r="E25" s="180"/>
      <c r="F25" s="180"/>
      <c r="G25" s="180"/>
      <c r="H25" s="180"/>
      <c r="I25" s="180"/>
      <c r="J25" s="108"/>
    </row>
    <row r="26" spans="1:10">
      <c r="A26" s="176">
        <v>18</v>
      </c>
      <c r="B26" s="213"/>
      <c r="C26" s="181"/>
      <c r="D26" s="181"/>
      <c r="E26" s="180"/>
      <c r="F26" s="180"/>
      <c r="G26" s="180"/>
      <c r="H26" s="180"/>
      <c r="I26" s="180"/>
      <c r="J26" s="108"/>
    </row>
    <row r="27" spans="1:10">
      <c r="A27" s="176">
        <v>19</v>
      </c>
      <c r="B27" s="213"/>
      <c r="C27" s="181"/>
      <c r="D27" s="181"/>
      <c r="E27" s="180"/>
      <c r="F27" s="180"/>
      <c r="G27" s="180"/>
      <c r="H27" s="180"/>
      <c r="I27" s="180"/>
      <c r="J27" s="108"/>
    </row>
    <row r="28" spans="1:10">
      <c r="A28" s="176">
        <v>20</v>
      </c>
      <c r="B28" s="213"/>
      <c r="C28" s="181"/>
      <c r="D28" s="181"/>
      <c r="E28" s="180"/>
      <c r="F28" s="180"/>
      <c r="G28" s="180"/>
      <c r="H28" s="180"/>
      <c r="I28" s="180"/>
      <c r="J28" s="108"/>
    </row>
    <row r="29" spans="1:10">
      <c r="A29" s="176">
        <v>21</v>
      </c>
      <c r="B29" s="213"/>
      <c r="C29" s="184"/>
      <c r="D29" s="184"/>
      <c r="E29" s="183"/>
      <c r="F29" s="183"/>
      <c r="G29" s="183"/>
      <c r="H29" s="286"/>
      <c r="I29" s="180"/>
      <c r="J29" s="108"/>
    </row>
    <row r="30" spans="1:10">
      <c r="A30" s="176">
        <v>22</v>
      </c>
      <c r="B30" s="213"/>
      <c r="C30" s="184"/>
      <c r="D30" s="184"/>
      <c r="E30" s="183"/>
      <c r="F30" s="183"/>
      <c r="G30" s="183"/>
      <c r="H30" s="286"/>
      <c r="I30" s="180"/>
      <c r="J30" s="108"/>
    </row>
    <row r="31" spans="1:10">
      <c r="A31" s="176">
        <v>23</v>
      </c>
      <c r="B31" s="213"/>
      <c r="C31" s="184"/>
      <c r="D31" s="184"/>
      <c r="E31" s="183"/>
      <c r="F31" s="183"/>
      <c r="G31" s="183"/>
      <c r="H31" s="286"/>
      <c r="I31" s="180"/>
      <c r="J31" s="108"/>
    </row>
    <row r="32" spans="1:10">
      <c r="A32" s="176">
        <v>24</v>
      </c>
      <c r="B32" s="213"/>
      <c r="C32" s="184"/>
      <c r="D32" s="184"/>
      <c r="E32" s="183"/>
      <c r="F32" s="183"/>
      <c r="G32" s="183"/>
      <c r="H32" s="286"/>
      <c r="I32" s="180"/>
      <c r="J32" s="108"/>
    </row>
    <row r="33" spans="1:12">
      <c r="A33" s="176">
        <v>25</v>
      </c>
      <c r="B33" s="213"/>
      <c r="C33" s="184"/>
      <c r="D33" s="184"/>
      <c r="E33" s="183"/>
      <c r="F33" s="183"/>
      <c r="G33" s="183"/>
      <c r="H33" s="286"/>
      <c r="I33" s="180"/>
      <c r="J33" s="108"/>
    </row>
    <row r="34" spans="1:12">
      <c r="A34" s="176">
        <v>26</v>
      </c>
      <c r="B34" s="213"/>
      <c r="C34" s="184"/>
      <c r="D34" s="184"/>
      <c r="E34" s="183"/>
      <c r="F34" s="183"/>
      <c r="G34" s="183"/>
      <c r="H34" s="286"/>
      <c r="I34" s="180"/>
      <c r="J34" s="108"/>
    </row>
    <row r="35" spans="1:12">
      <c r="A35" s="176">
        <v>27</v>
      </c>
      <c r="B35" s="213"/>
      <c r="C35" s="184"/>
      <c r="D35" s="184"/>
      <c r="E35" s="183"/>
      <c r="F35" s="183"/>
      <c r="G35" s="183"/>
      <c r="H35" s="286"/>
      <c r="I35" s="180"/>
      <c r="J35" s="108"/>
    </row>
    <row r="36" spans="1:12">
      <c r="A36" s="176">
        <v>28</v>
      </c>
      <c r="B36" s="213"/>
      <c r="C36" s="184"/>
      <c r="D36" s="184"/>
      <c r="E36" s="183"/>
      <c r="F36" s="183"/>
      <c r="G36" s="183"/>
      <c r="H36" s="286"/>
      <c r="I36" s="180"/>
      <c r="J36" s="108"/>
    </row>
    <row r="37" spans="1:12">
      <c r="A37" s="176">
        <v>29</v>
      </c>
      <c r="B37" s="213"/>
      <c r="C37" s="184"/>
      <c r="D37" s="184"/>
      <c r="E37" s="183"/>
      <c r="F37" s="183"/>
      <c r="G37" s="183"/>
      <c r="H37" s="286"/>
      <c r="I37" s="180"/>
      <c r="J37" s="108"/>
    </row>
    <row r="38" spans="1:12">
      <c r="A38" s="176" t="s">
        <v>280</v>
      </c>
      <c r="B38" s="213"/>
      <c r="C38" s="184"/>
      <c r="D38" s="184"/>
      <c r="E38" s="183"/>
      <c r="F38" s="183"/>
      <c r="G38" s="288"/>
      <c r="H38" s="298" t="s">
        <v>434</v>
      </c>
      <c r="I38" s="289">
        <f>SUM(I9:I37)</f>
        <v>0</v>
      </c>
      <c r="J38" s="108"/>
    </row>
    <row r="40" spans="1:12">
      <c r="A40" s="191" t="s">
        <v>467</v>
      </c>
    </row>
    <row r="42" spans="1:12">
      <c r="B42" s="193" t="s">
        <v>107</v>
      </c>
      <c r="F42" s="194"/>
    </row>
    <row r="43" spans="1:12">
      <c r="F43" s="192"/>
      <c r="I43" s="192"/>
      <c r="J43" s="192"/>
      <c r="K43" s="192"/>
      <c r="L43" s="192"/>
    </row>
    <row r="44" spans="1:12">
      <c r="C44" s="195"/>
      <c r="F44" s="195"/>
      <c r="G44" s="195"/>
      <c r="H44" s="198"/>
      <c r="I44" s="196"/>
      <c r="J44" s="192"/>
      <c r="K44" s="192"/>
      <c r="L44" s="192"/>
    </row>
    <row r="45" spans="1:12">
      <c r="A45" s="192"/>
      <c r="C45" s="197" t="s">
        <v>269</v>
      </c>
      <c r="F45" s="198" t="s">
        <v>274</v>
      </c>
      <c r="G45" s="197"/>
      <c r="H45" s="197"/>
      <c r="I45" s="196"/>
      <c r="J45" s="192"/>
      <c r="K45" s="192"/>
      <c r="L45" s="192"/>
    </row>
    <row r="46" spans="1:12">
      <c r="A46" s="192"/>
      <c r="C46" s="199" t="s">
        <v>140</v>
      </c>
      <c r="F46" s="191" t="s">
        <v>270</v>
      </c>
      <c r="I46" s="192"/>
      <c r="J46" s="192"/>
      <c r="K46" s="192"/>
      <c r="L46" s="192"/>
    </row>
    <row r="47" spans="1:12" s="192" customFormat="1">
      <c r="B47" s="191"/>
      <c r="C47" s="199"/>
      <c r="G47" s="199"/>
      <c r="H47" s="199"/>
    </row>
    <row r="48" spans="1:12" s="192" customFormat="1" ht="12.75"/>
    <row r="49" s="192" customFormat="1" ht="12.75"/>
    <row r="50" s="192" customFormat="1" ht="12.75"/>
    <row r="51" s="192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43"/>
  <sheetViews>
    <sheetView showGridLines="0" tabSelected="1" view="pageBreakPreview" zoomScale="70" zoomScaleSheetLayoutView="70" workbookViewId="0">
      <selection activeCell="M2" sqref="M2:N2"/>
    </sheetView>
  </sheetViews>
  <sheetFormatPr defaultRowHeight="12.75"/>
  <cols>
    <col min="1" max="1" width="2.7109375" style="203" customWidth="1"/>
    <col min="2" max="2" width="9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4" ht="13.5">
      <c r="A1" s="200" t="s">
        <v>469</v>
      </c>
      <c r="B1" s="201"/>
      <c r="C1" s="201"/>
      <c r="D1" s="201"/>
      <c r="E1" s="201"/>
      <c r="F1" s="201"/>
      <c r="G1" s="201"/>
      <c r="H1" s="201"/>
      <c r="I1" s="204"/>
      <c r="J1" s="274"/>
      <c r="K1" s="274"/>
      <c r="L1" s="274"/>
      <c r="M1" s="274" t="s">
        <v>423</v>
      </c>
      <c r="N1" s="204"/>
    </row>
    <row r="2" spans="1:14" ht="15">
      <c r="A2" s="204" t="s">
        <v>319</v>
      </c>
      <c r="B2" s="201"/>
      <c r="C2" s="201"/>
      <c r="D2" s="202"/>
      <c r="E2" s="202"/>
      <c r="F2" s="202"/>
      <c r="G2" s="202"/>
      <c r="H2" s="202"/>
      <c r="I2" s="201"/>
      <c r="J2" s="201"/>
      <c r="K2" s="201"/>
      <c r="L2" s="201"/>
      <c r="M2" s="412" t="s">
        <v>528</v>
      </c>
      <c r="N2" s="413"/>
    </row>
    <row r="3" spans="1:14">
      <c r="A3" s="204"/>
      <c r="B3" s="201"/>
      <c r="C3" s="201"/>
      <c r="D3" s="202"/>
      <c r="E3" s="202"/>
      <c r="F3" s="202"/>
      <c r="G3" s="202"/>
      <c r="H3" s="202"/>
      <c r="I3" s="201"/>
      <c r="J3" s="201"/>
      <c r="K3" s="201"/>
      <c r="L3" s="201"/>
      <c r="M3" s="201"/>
      <c r="N3" s="204"/>
    </row>
    <row r="4" spans="1:14" ht="15">
      <c r="A4" s="117" t="s">
        <v>275</v>
      </c>
      <c r="B4" s="201"/>
      <c r="C4" s="201"/>
      <c r="D4" s="205"/>
      <c r="E4" s="275"/>
      <c r="F4" s="205"/>
      <c r="G4" s="202"/>
      <c r="H4" s="202"/>
      <c r="I4" s="202"/>
      <c r="J4" s="202"/>
      <c r="K4" s="202"/>
      <c r="L4" s="201"/>
      <c r="M4" s="202"/>
      <c r="N4" s="204"/>
    </row>
    <row r="5" spans="1:14" ht="15">
      <c r="A5" s="206"/>
      <c r="B5" s="206"/>
      <c r="C5" s="206"/>
      <c r="D5" s="370" t="s">
        <v>511</v>
      </c>
      <c r="E5" s="207"/>
      <c r="F5" s="207"/>
      <c r="G5" s="207"/>
      <c r="H5" s="207"/>
      <c r="I5" s="207"/>
      <c r="J5" s="207"/>
      <c r="K5" s="207"/>
      <c r="L5" s="207"/>
      <c r="M5" s="207"/>
      <c r="N5" s="204"/>
    </row>
    <row r="6" spans="1:14" ht="13.5" thickBot="1">
      <c r="A6" s="276"/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04"/>
    </row>
    <row r="7" spans="1:14" ht="51">
      <c r="A7" s="277" t="s">
        <v>64</v>
      </c>
      <c r="B7" s="278" t="s">
        <v>424</v>
      </c>
      <c r="C7" s="278" t="s">
        <v>425</v>
      </c>
      <c r="D7" s="279" t="s">
        <v>426</v>
      </c>
      <c r="E7" s="279" t="s">
        <v>276</v>
      </c>
      <c r="F7" s="279" t="s">
        <v>427</v>
      </c>
      <c r="G7" s="279" t="s">
        <v>428</v>
      </c>
      <c r="H7" s="278" t="s">
        <v>429</v>
      </c>
      <c r="I7" s="280" t="s">
        <v>430</v>
      </c>
      <c r="J7" s="280" t="s">
        <v>431</v>
      </c>
      <c r="K7" s="281" t="s">
        <v>432</v>
      </c>
      <c r="L7" s="281" t="s">
        <v>433</v>
      </c>
      <c r="M7" s="279" t="s">
        <v>423</v>
      </c>
      <c r="N7" s="204"/>
    </row>
    <row r="8" spans="1:14">
      <c r="A8" s="209">
        <v>1</v>
      </c>
      <c r="B8" s="210">
        <v>2</v>
      </c>
      <c r="C8" s="210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04"/>
    </row>
    <row r="9" spans="1:14" ht="15">
      <c r="A9" s="212">
        <v>1</v>
      </c>
      <c r="B9" s="213"/>
      <c r="C9" s="282"/>
      <c r="D9" s="212"/>
      <c r="E9" s="212"/>
      <c r="F9" s="212"/>
      <c r="G9" s="212"/>
      <c r="H9" s="212"/>
      <c r="I9" s="212"/>
      <c r="J9" s="212"/>
      <c r="K9" s="212"/>
      <c r="L9" s="212"/>
      <c r="M9" s="283" t="str">
        <f t="shared" ref="M9:M33" si="0">IF(ISBLANK(B9),"",$M$2)</f>
        <v/>
      </c>
      <c r="N9" s="204"/>
    </row>
    <row r="10" spans="1:14" ht="15">
      <c r="A10" s="212">
        <v>2</v>
      </c>
      <c r="B10" s="213"/>
      <c r="C10" s="282"/>
      <c r="D10" s="212"/>
      <c r="E10" s="212"/>
      <c r="F10" s="212"/>
      <c r="G10" s="212"/>
      <c r="H10" s="212"/>
      <c r="I10" s="212"/>
      <c r="J10" s="212"/>
      <c r="K10" s="212"/>
      <c r="L10" s="212"/>
      <c r="M10" s="283" t="str">
        <f t="shared" si="0"/>
        <v/>
      </c>
      <c r="N10" s="204"/>
    </row>
    <row r="11" spans="1:14" ht="15">
      <c r="A11" s="212">
        <v>3</v>
      </c>
      <c r="B11" s="213"/>
      <c r="C11" s="282"/>
      <c r="D11" s="212"/>
      <c r="E11" s="212"/>
      <c r="F11" s="212"/>
      <c r="G11" s="212"/>
      <c r="H11" s="212"/>
      <c r="I11" s="212"/>
      <c r="J11" s="212"/>
      <c r="K11" s="212"/>
      <c r="L11" s="212"/>
      <c r="M11" s="283" t="str">
        <f t="shared" si="0"/>
        <v/>
      </c>
      <c r="N11" s="204"/>
    </row>
    <row r="12" spans="1:14" ht="15">
      <c r="A12" s="212">
        <v>4</v>
      </c>
      <c r="B12" s="213"/>
      <c r="C12" s="282"/>
      <c r="D12" s="212"/>
      <c r="E12" s="212"/>
      <c r="F12" s="212"/>
      <c r="G12" s="212"/>
      <c r="H12" s="212"/>
      <c r="I12" s="212"/>
      <c r="J12" s="212"/>
      <c r="K12" s="212"/>
      <c r="L12" s="212"/>
      <c r="M12" s="283" t="str">
        <f t="shared" si="0"/>
        <v/>
      </c>
      <c r="N12" s="204"/>
    </row>
    <row r="13" spans="1:14" ht="15">
      <c r="A13" s="212">
        <v>5</v>
      </c>
      <c r="B13" s="213"/>
      <c r="C13" s="282"/>
      <c r="D13" s="212"/>
      <c r="E13" s="212"/>
      <c r="F13" s="212"/>
      <c r="G13" s="212"/>
      <c r="H13" s="212"/>
      <c r="I13" s="212"/>
      <c r="J13" s="212"/>
      <c r="K13" s="212"/>
      <c r="L13" s="212"/>
      <c r="M13" s="283" t="str">
        <f t="shared" si="0"/>
        <v/>
      </c>
      <c r="N13" s="204"/>
    </row>
    <row r="14" spans="1:14" ht="15">
      <c r="A14" s="212">
        <v>6</v>
      </c>
      <c r="B14" s="213"/>
      <c r="C14" s="282"/>
      <c r="D14" s="212"/>
      <c r="E14" s="212"/>
      <c r="F14" s="212"/>
      <c r="G14" s="212"/>
      <c r="H14" s="212"/>
      <c r="I14" s="212"/>
      <c r="J14" s="212"/>
      <c r="K14" s="212"/>
      <c r="L14" s="212"/>
      <c r="M14" s="283" t="str">
        <f t="shared" si="0"/>
        <v/>
      </c>
      <c r="N14" s="204"/>
    </row>
    <row r="15" spans="1:14" ht="15">
      <c r="A15" s="212">
        <v>7</v>
      </c>
      <c r="B15" s="213"/>
      <c r="C15" s="282"/>
      <c r="D15" s="212"/>
      <c r="E15" s="212"/>
      <c r="F15" s="212"/>
      <c r="G15" s="212"/>
      <c r="H15" s="212"/>
      <c r="I15" s="212"/>
      <c r="J15" s="212"/>
      <c r="K15" s="212"/>
      <c r="L15" s="212"/>
      <c r="M15" s="283" t="str">
        <f t="shared" si="0"/>
        <v/>
      </c>
      <c r="N15" s="204"/>
    </row>
    <row r="16" spans="1:14" ht="15">
      <c r="A16" s="212">
        <v>8</v>
      </c>
      <c r="B16" s="213"/>
      <c r="C16" s="282"/>
      <c r="D16" s="212"/>
      <c r="E16" s="212"/>
      <c r="F16" s="212"/>
      <c r="G16" s="212"/>
      <c r="H16" s="212"/>
      <c r="I16" s="212"/>
      <c r="J16" s="212"/>
      <c r="K16" s="212"/>
      <c r="L16" s="212"/>
      <c r="M16" s="283" t="str">
        <f t="shared" si="0"/>
        <v/>
      </c>
      <c r="N16" s="204"/>
    </row>
    <row r="17" spans="1:14" ht="15">
      <c r="A17" s="212">
        <v>9</v>
      </c>
      <c r="B17" s="213"/>
      <c r="C17" s="282"/>
      <c r="D17" s="212"/>
      <c r="E17" s="212"/>
      <c r="F17" s="212"/>
      <c r="G17" s="212"/>
      <c r="H17" s="212"/>
      <c r="I17" s="212"/>
      <c r="J17" s="212"/>
      <c r="K17" s="212"/>
      <c r="L17" s="212"/>
      <c r="M17" s="283" t="str">
        <f t="shared" si="0"/>
        <v/>
      </c>
      <c r="N17" s="204"/>
    </row>
    <row r="18" spans="1:14" ht="15">
      <c r="A18" s="212">
        <v>10</v>
      </c>
      <c r="B18" s="213"/>
      <c r="C18" s="282"/>
      <c r="D18" s="212"/>
      <c r="E18" s="212"/>
      <c r="F18" s="212"/>
      <c r="G18" s="212"/>
      <c r="H18" s="212"/>
      <c r="I18" s="212"/>
      <c r="J18" s="212"/>
      <c r="K18" s="212"/>
      <c r="L18" s="212"/>
      <c r="M18" s="283" t="str">
        <f t="shared" si="0"/>
        <v/>
      </c>
      <c r="N18" s="204"/>
    </row>
    <row r="19" spans="1:14" ht="15">
      <c r="A19" s="212">
        <v>11</v>
      </c>
      <c r="B19" s="213"/>
      <c r="C19" s="282"/>
      <c r="D19" s="212"/>
      <c r="E19" s="212"/>
      <c r="F19" s="212"/>
      <c r="G19" s="212"/>
      <c r="H19" s="212"/>
      <c r="I19" s="212"/>
      <c r="J19" s="212"/>
      <c r="K19" s="212"/>
      <c r="L19" s="212"/>
      <c r="M19" s="283" t="str">
        <f t="shared" si="0"/>
        <v/>
      </c>
      <c r="N19" s="204"/>
    </row>
    <row r="20" spans="1:14" ht="15">
      <c r="A20" s="212">
        <v>12</v>
      </c>
      <c r="B20" s="213"/>
      <c r="C20" s="282"/>
      <c r="D20" s="212"/>
      <c r="E20" s="212"/>
      <c r="F20" s="212"/>
      <c r="G20" s="212"/>
      <c r="H20" s="212"/>
      <c r="I20" s="212"/>
      <c r="J20" s="212"/>
      <c r="K20" s="212"/>
      <c r="L20" s="212"/>
      <c r="M20" s="283" t="str">
        <f t="shared" si="0"/>
        <v/>
      </c>
      <c r="N20" s="204"/>
    </row>
    <row r="21" spans="1:14" ht="15">
      <c r="A21" s="212">
        <v>13</v>
      </c>
      <c r="B21" s="213"/>
      <c r="C21" s="282"/>
      <c r="D21" s="212"/>
      <c r="E21" s="212"/>
      <c r="F21" s="212"/>
      <c r="G21" s="212"/>
      <c r="H21" s="212"/>
      <c r="I21" s="212"/>
      <c r="J21" s="212"/>
      <c r="K21" s="212"/>
      <c r="L21" s="212"/>
      <c r="M21" s="283" t="str">
        <f t="shared" si="0"/>
        <v/>
      </c>
      <c r="N21" s="204"/>
    </row>
    <row r="22" spans="1:14" ht="15">
      <c r="A22" s="212">
        <v>14</v>
      </c>
      <c r="B22" s="213"/>
      <c r="C22" s="282"/>
      <c r="D22" s="212"/>
      <c r="E22" s="212"/>
      <c r="F22" s="212"/>
      <c r="G22" s="212"/>
      <c r="H22" s="212"/>
      <c r="I22" s="212"/>
      <c r="J22" s="212"/>
      <c r="K22" s="212"/>
      <c r="L22" s="212"/>
      <c r="M22" s="283" t="str">
        <f t="shared" si="0"/>
        <v/>
      </c>
      <c r="N22" s="204"/>
    </row>
    <row r="23" spans="1:14" ht="15">
      <c r="A23" s="212">
        <v>15</v>
      </c>
      <c r="B23" s="213"/>
      <c r="C23" s="282"/>
      <c r="D23" s="212"/>
      <c r="E23" s="212"/>
      <c r="F23" s="212"/>
      <c r="G23" s="212"/>
      <c r="H23" s="212"/>
      <c r="I23" s="212"/>
      <c r="J23" s="212"/>
      <c r="K23" s="212"/>
      <c r="L23" s="212"/>
      <c r="M23" s="283" t="str">
        <f t="shared" si="0"/>
        <v/>
      </c>
      <c r="N23" s="204"/>
    </row>
    <row r="24" spans="1:14" ht="15">
      <c r="A24" s="212">
        <v>16</v>
      </c>
      <c r="B24" s="213"/>
      <c r="C24" s="282"/>
      <c r="D24" s="212"/>
      <c r="E24" s="212"/>
      <c r="F24" s="212"/>
      <c r="G24" s="212"/>
      <c r="H24" s="212"/>
      <c r="I24" s="212"/>
      <c r="J24" s="212"/>
      <c r="K24" s="212"/>
      <c r="L24" s="212"/>
      <c r="M24" s="283" t="str">
        <f t="shared" si="0"/>
        <v/>
      </c>
      <c r="N24" s="204"/>
    </row>
    <row r="25" spans="1:14" ht="15">
      <c r="A25" s="212">
        <v>17</v>
      </c>
      <c r="B25" s="213"/>
      <c r="C25" s="282"/>
      <c r="D25" s="212"/>
      <c r="E25" s="212"/>
      <c r="F25" s="212"/>
      <c r="G25" s="212"/>
      <c r="H25" s="212"/>
      <c r="I25" s="212"/>
      <c r="J25" s="212"/>
      <c r="K25" s="212"/>
      <c r="L25" s="212"/>
      <c r="M25" s="283" t="str">
        <f t="shared" si="0"/>
        <v/>
      </c>
      <c r="N25" s="204"/>
    </row>
    <row r="26" spans="1:14" ht="15">
      <c r="A26" s="212">
        <v>18</v>
      </c>
      <c r="B26" s="213"/>
      <c r="C26" s="282"/>
      <c r="D26" s="212"/>
      <c r="E26" s="212"/>
      <c r="F26" s="212"/>
      <c r="G26" s="212"/>
      <c r="H26" s="212"/>
      <c r="I26" s="212"/>
      <c r="J26" s="212"/>
      <c r="K26" s="212"/>
      <c r="L26" s="212"/>
      <c r="M26" s="283" t="str">
        <f t="shared" si="0"/>
        <v/>
      </c>
      <c r="N26" s="204"/>
    </row>
    <row r="27" spans="1:14" ht="15">
      <c r="A27" s="212">
        <v>19</v>
      </c>
      <c r="B27" s="213"/>
      <c r="C27" s="282"/>
      <c r="D27" s="212"/>
      <c r="E27" s="212"/>
      <c r="F27" s="212"/>
      <c r="G27" s="212"/>
      <c r="H27" s="212"/>
      <c r="I27" s="212"/>
      <c r="J27" s="212"/>
      <c r="K27" s="212"/>
      <c r="L27" s="212"/>
      <c r="M27" s="283" t="str">
        <f t="shared" si="0"/>
        <v/>
      </c>
      <c r="N27" s="204"/>
    </row>
    <row r="28" spans="1:14" ht="15">
      <c r="A28" s="212">
        <v>20</v>
      </c>
      <c r="B28" s="213"/>
      <c r="C28" s="282"/>
      <c r="D28" s="212"/>
      <c r="E28" s="212"/>
      <c r="F28" s="212"/>
      <c r="G28" s="212"/>
      <c r="H28" s="212"/>
      <c r="I28" s="212"/>
      <c r="J28" s="212"/>
      <c r="K28" s="212"/>
      <c r="L28" s="212"/>
      <c r="M28" s="283" t="str">
        <f t="shared" si="0"/>
        <v/>
      </c>
      <c r="N28" s="204"/>
    </row>
    <row r="29" spans="1:14" ht="15">
      <c r="A29" s="212">
        <v>21</v>
      </c>
      <c r="B29" s="213"/>
      <c r="C29" s="282"/>
      <c r="D29" s="212"/>
      <c r="E29" s="212"/>
      <c r="F29" s="212"/>
      <c r="G29" s="212"/>
      <c r="H29" s="212"/>
      <c r="I29" s="212"/>
      <c r="J29" s="212"/>
      <c r="K29" s="212"/>
      <c r="L29" s="212"/>
      <c r="M29" s="283" t="str">
        <f t="shared" si="0"/>
        <v/>
      </c>
      <c r="N29" s="204"/>
    </row>
    <row r="30" spans="1:14" ht="15">
      <c r="A30" s="212">
        <v>22</v>
      </c>
      <c r="B30" s="213"/>
      <c r="C30" s="282"/>
      <c r="D30" s="212"/>
      <c r="E30" s="212"/>
      <c r="F30" s="212"/>
      <c r="G30" s="212"/>
      <c r="H30" s="212"/>
      <c r="I30" s="212"/>
      <c r="J30" s="212"/>
      <c r="K30" s="212"/>
      <c r="L30" s="212"/>
      <c r="M30" s="283" t="str">
        <f t="shared" si="0"/>
        <v/>
      </c>
      <c r="N30" s="204"/>
    </row>
    <row r="31" spans="1:14" ht="15">
      <c r="A31" s="212">
        <v>23</v>
      </c>
      <c r="B31" s="213"/>
      <c r="C31" s="282"/>
      <c r="D31" s="212"/>
      <c r="E31" s="212"/>
      <c r="F31" s="212"/>
      <c r="G31" s="212"/>
      <c r="H31" s="212"/>
      <c r="I31" s="212"/>
      <c r="J31" s="212"/>
      <c r="K31" s="212"/>
      <c r="L31" s="212"/>
      <c r="M31" s="283" t="str">
        <f t="shared" si="0"/>
        <v/>
      </c>
      <c r="N31" s="204"/>
    </row>
    <row r="32" spans="1:14" ht="15">
      <c r="A32" s="212">
        <v>24</v>
      </c>
      <c r="B32" s="213"/>
      <c r="C32" s="282"/>
      <c r="D32" s="212"/>
      <c r="E32" s="212"/>
      <c r="F32" s="212"/>
      <c r="G32" s="212"/>
      <c r="H32" s="212"/>
      <c r="I32" s="212"/>
      <c r="J32" s="212"/>
      <c r="K32" s="212"/>
      <c r="L32" s="212"/>
      <c r="M32" s="283" t="str">
        <f t="shared" si="0"/>
        <v/>
      </c>
      <c r="N32" s="204"/>
    </row>
    <row r="33" spans="1:14" ht="15">
      <c r="A33" s="284" t="s">
        <v>280</v>
      </c>
      <c r="B33" s="213"/>
      <c r="C33" s="282"/>
      <c r="D33" s="212"/>
      <c r="E33" s="212"/>
      <c r="F33" s="212"/>
      <c r="G33" s="212"/>
      <c r="H33" s="212"/>
      <c r="I33" s="212"/>
      <c r="J33" s="212"/>
      <c r="K33" s="212"/>
      <c r="L33" s="212"/>
      <c r="M33" s="283" t="str">
        <f t="shared" si="0"/>
        <v/>
      </c>
      <c r="N33" s="204"/>
    </row>
    <row r="34" spans="1:14" s="219" customFormat="1"/>
    <row r="37" spans="1:14" s="21" customFormat="1" ht="15">
      <c r="B37" s="214" t="s">
        <v>107</v>
      </c>
    </row>
    <row r="38" spans="1:14" s="21" customFormat="1" ht="15">
      <c r="B38" s="214"/>
    </row>
    <row r="39" spans="1:14" s="21" customFormat="1" ht="15">
      <c r="C39" s="216"/>
      <c r="D39" s="215"/>
      <c r="E39" s="215"/>
      <c r="H39" s="216"/>
      <c r="I39" s="216"/>
      <c r="J39" s="215"/>
      <c r="K39" s="215"/>
      <c r="L39" s="215"/>
    </row>
    <row r="40" spans="1:14" s="21" customFormat="1" ht="15">
      <c r="C40" s="217" t="s">
        <v>269</v>
      </c>
      <c r="D40" s="215"/>
      <c r="E40" s="215"/>
      <c r="H40" s="214" t="s">
        <v>321</v>
      </c>
      <c r="M40" s="215"/>
    </row>
    <row r="41" spans="1:14" s="21" customFormat="1" ht="15">
      <c r="C41" s="217" t="s">
        <v>140</v>
      </c>
      <c r="D41" s="215"/>
      <c r="E41" s="215"/>
      <c r="H41" s="218" t="s">
        <v>270</v>
      </c>
      <c r="M41" s="215"/>
    </row>
    <row r="42" spans="1:14" ht="15">
      <c r="C42" s="217"/>
      <c r="F42" s="218"/>
      <c r="J42" s="220"/>
      <c r="K42" s="220"/>
      <c r="L42" s="220"/>
      <c r="M42" s="220"/>
    </row>
    <row r="43" spans="1:14" ht="15">
      <c r="C43" s="217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5">
      <c r="A2" s="63">
        <v>40907</v>
      </c>
      <c r="C2" t="s">
        <v>201</v>
      </c>
      <c r="E2" t="s">
        <v>232</v>
      </c>
      <c r="G2" s="65" t="s">
        <v>238</v>
      </c>
    </row>
    <row r="3" spans="1:7" ht="15">
      <c r="A3" s="63">
        <v>40908</v>
      </c>
      <c r="C3" t="s">
        <v>202</v>
      </c>
      <c r="E3" t="s">
        <v>233</v>
      </c>
      <c r="G3" s="65" t="s">
        <v>239</v>
      </c>
    </row>
    <row r="4" spans="1:7" ht="15">
      <c r="A4" s="63">
        <v>40909</v>
      </c>
      <c r="C4" t="s">
        <v>203</v>
      </c>
      <c r="E4" t="s">
        <v>234</v>
      </c>
      <c r="G4" s="65" t="s">
        <v>240</v>
      </c>
    </row>
    <row r="5" spans="1:7">
      <c r="A5" s="63">
        <v>40910</v>
      </c>
      <c r="C5" t="s">
        <v>204</v>
      </c>
      <c r="E5" t="s">
        <v>235</v>
      </c>
    </row>
    <row r="6" spans="1:7">
      <c r="A6" s="63">
        <v>40911</v>
      </c>
      <c r="C6" t="s">
        <v>205</v>
      </c>
    </row>
    <row r="7" spans="1:7">
      <c r="A7" s="63">
        <v>40912</v>
      </c>
      <c r="C7" t="s">
        <v>206</v>
      </c>
    </row>
    <row r="8" spans="1:7">
      <c r="A8" s="63">
        <v>40913</v>
      </c>
      <c r="C8" t="s">
        <v>207</v>
      </c>
    </row>
    <row r="9" spans="1:7">
      <c r="A9" s="63">
        <v>40914</v>
      </c>
      <c r="C9" t="s">
        <v>208</v>
      </c>
    </row>
    <row r="10" spans="1:7">
      <c r="A10" s="63">
        <v>40915</v>
      </c>
      <c r="C10" t="s">
        <v>209</v>
      </c>
    </row>
    <row r="11" spans="1:7">
      <c r="A11" s="63">
        <v>40916</v>
      </c>
      <c r="C11" t="s">
        <v>210</v>
      </c>
    </row>
    <row r="12" spans="1:7">
      <c r="A12" s="63">
        <v>40917</v>
      </c>
      <c r="C12" t="s">
        <v>211</v>
      </c>
    </row>
    <row r="13" spans="1:7">
      <c r="A13" s="63">
        <v>40918</v>
      </c>
      <c r="C13" t="s">
        <v>212</v>
      </c>
    </row>
    <row r="14" spans="1:7">
      <c r="A14" s="63">
        <v>40919</v>
      </c>
      <c r="C14" t="s">
        <v>213</v>
      </c>
    </row>
    <row r="15" spans="1:7">
      <c r="A15" s="63">
        <v>40920</v>
      </c>
      <c r="C15" t="s">
        <v>214</v>
      </c>
    </row>
    <row r="16" spans="1:7">
      <c r="A16" s="63">
        <v>40921</v>
      </c>
      <c r="C16" t="s">
        <v>215</v>
      </c>
    </row>
    <row r="17" spans="1:3">
      <c r="A17" s="63">
        <v>40922</v>
      </c>
      <c r="C17" t="s">
        <v>216</v>
      </c>
    </row>
    <row r="18" spans="1:3">
      <c r="A18" s="63">
        <v>40923</v>
      </c>
      <c r="C18" t="s">
        <v>217</v>
      </c>
    </row>
    <row r="19" spans="1:3">
      <c r="A19" s="63">
        <v>40924</v>
      </c>
      <c r="C19" t="s">
        <v>218</v>
      </c>
    </row>
    <row r="20" spans="1:3">
      <c r="A20" s="63">
        <v>40925</v>
      </c>
      <c r="C20" t="s">
        <v>219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273</v>
      </c>
      <c r="B1" s="263"/>
      <c r="C1" s="422" t="s">
        <v>110</v>
      </c>
      <c r="D1" s="422"/>
      <c r="E1" s="116"/>
    </row>
    <row r="2" spans="1:12" s="6" customFormat="1">
      <c r="A2" s="79" t="s">
        <v>141</v>
      </c>
      <c r="B2" s="263"/>
      <c r="C2" s="412" t="s">
        <v>528</v>
      </c>
      <c r="D2" s="413"/>
      <c r="E2" s="116"/>
    </row>
    <row r="3" spans="1:12" s="6" customFormat="1">
      <c r="A3" s="79"/>
      <c r="B3" s="263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64"/>
      <c r="C4" s="79"/>
      <c r="D4" s="79"/>
      <c r="E4" s="111"/>
      <c r="L4" s="6"/>
    </row>
    <row r="5" spans="1:12" s="2" customFormat="1">
      <c r="A5" s="370" t="s">
        <v>511</v>
      </c>
      <c r="B5" s="265"/>
      <c r="C5" s="60"/>
      <c r="D5" s="60"/>
      <c r="E5" s="111"/>
    </row>
    <row r="6" spans="1:12" s="2" customFormat="1">
      <c r="A6" s="80"/>
      <c r="B6" s="264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250</v>
      </c>
      <c r="C8" s="82" t="s">
        <v>66</v>
      </c>
      <c r="D8" s="82" t="s">
        <v>67</v>
      </c>
      <c r="E8" s="116"/>
      <c r="F8" s="20"/>
    </row>
    <row r="9" spans="1:12" s="7" customFormat="1">
      <c r="A9" s="250">
        <v>1</v>
      </c>
      <c r="B9" s="250" t="s">
        <v>65</v>
      </c>
      <c r="C9" s="88">
        <f>SUM(C10,C25)</f>
        <v>0</v>
      </c>
      <c r="D9" s="88">
        <f>SUM(D10,D25)</f>
        <v>0</v>
      </c>
      <c r="E9" s="116"/>
    </row>
    <row r="10" spans="1:12" s="7" customFormat="1">
      <c r="A10" s="90">
        <v>1.1000000000000001</v>
      </c>
      <c r="B10" s="90" t="s">
        <v>80</v>
      </c>
      <c r="C10" s="88">
        <f>SUM(C11,C12,C15,C18,C24)</f>
        <v>0</v>
      </c>
      <c r="D10" s="88">
        <f>SUM(D11,D12,D15,D18,D23,D24)</f>
        <v>0</v>
      </c>
      <c r="E10" s="116"/>
    </row>
    <row r="11" spans="1:12" s="9" customFormat="1" ht="18">
      <c r="A11" s="91" t="s">
        <v>30</v>
      </c>
      <c r="B11" s="91" t="s">
        <v>79</v>
      </c>
      <c r="C11" s="8"/>
      <c r="D11" s="8"/>
      <c r="E11" s="116"/>
    </row>
    <row r="12" spans="1:12" s="10" customFormat="1">
      <c r="A12" s="91" t="s">
        <v>31</v>
      </c>
      <c r="B12" s="91" t="s">
        <v>310</v>
      </c>
      <c r="C12" s="110">
        <f>SUM(C13:C14)</f>
        <v>0</v>
      </c>
      <c r="D12" s="110">
        <f>SUM(D13:D14)</f>
        <v>0</v>
      </c>
      <c r="E12" s="116"/>
    </row>
    <row r="13" spans="1:12" s="3" customFormat="1">
      <c r="A13" s="100" t="s">
        <v>81</v>
      </c>
      <c r="B13" s="100" t="s">
        <v>313</v>
      </c>
      <c r="C13" s="8"/>
      <c r="D13" s="8"/>
      <c r="E13" s="116"/>
    </row>
    <row r="14" spans="1:12" s="3" customFormat="1">
      <c r="A14" s="100" t="s">
        <v>109</v>
      </c>
      <c r="B14" s="100" t="s">
        <v>97</v>
      </c>
      <c r="C14" s="8"/>
      <c r="D14" s="8"/>
      <c r="E14" s="116"/>
    </row>
    <row r="15" spans="1:12" s="3" customFormat="1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6"/>
    </row>
    <row r="16" spans="1:12" s="3" customFormat="1">
      <c r="A16" s="100" t="s">
        <v>84</v>
      </c>
      <c r="B16" s="100" t="s">
        <v>86</v>
      </c>
      <c r="C16" s="8"/>
      <c r="D16" s="8"/>
      <c r="E16" s="116"/>
    </row>
    <row r="17" spans="1:5" s="3" customFormat="1" ht="30">
      <c r="A17" s="100" t="s">
        <v>85</v>
      </c>
      <c r="B17" s="100" t="s">
        <v>111</v>
      </c>
      <c r="C17" s="8"/>
      <c r="D17" s="8"/>
      <c r="E17" s="116"/>
    </row>
    <row r="18" spans="1:5" s="3" customFormat="1">
      <c r="A18" s="91" t="s">
        <v>87</v>
      </c>
      <c r="B18" s="91" t="s">
        <v>420</v>
      </c>
      <c r="C18" s="110">
        <f>SUM(C19:C22)</f>
        <v>0</v>
      </c>
      <c r="D18" s="110">
        <f>SUM(D19:D22)</f>
        <v>0</v>
      </c>
      <c r="E18" s="116"/>
    </row>
    <row r="19" spans="1:5" s="3" customFormat="1">
      <c r="A19" s="100" t="s">
        <v>88</v>
      </c>
      <c r="B19" s="100" t="s">
        <v>89</v>
      </c>
      <c r="C19" s="8"/>
      <c r="D19" s="8"/>
      <c r="E19" s="116"/>
    </row>
    <row r="20" spans="1:5" s="3" customFormat="1" ht="30">
      <c r="A20" s="100" t="s">
        <v>92</v>
      </c>
      <c r="B20" s="100" t="s">
        <v>90</v>
      </c>
      <c r="C20" s="8"/>
      <c r="D20" s="8"/>
      <c r="E20" s="116"/>
    </row>
    <row r="21" spans="1:5" s="3" customFormat="1">
      <c r="A21" s="100" t="s">
        <v>93</v>
      </c>
      <c r="B21" s="100" t="s">
        <v>91</v>
      </c>
      <c r="C21" s="8"/>
      <c r="D21" s="8"/>
      <c r="E21" s="116"/>
    </row>
    <row r="22" spans="1:5" s="3" customFormat="1">
      <c r="A22" s="100" t="s">
        <v>94</v>
      </c>
      <c r="B22" s="100" t="s">
        <v>448</v>
      </c>
      <c r="C22" s="8"/>
      <c r="D22" s="8"/>
      <c r="E22" s="116"/>
    </row>
    <row r="23" spans="1:5" s="3" customFormat="1">
      <c r="A23" s="91" t="s">
        <v>95</v>
      </c>
      <c r="B23" s="91" t="s">
        <v>449</v>
      </c>
      <c r="C23" s="290"/>
      <c r="D23" s="8"/>
      <c r="E23" s="116"/>
    </row>
    <row r="24" spans="1:5" s="3" customFormat="1">
      <c r="A24" s="91" t="s">
        <v>252</v>
      </c>
      <c r="B24" s="91" t="s">
        <v>455</v>
      </c>
      <c r="C24" s="8"/>
      <c r="D24" s="8"/>
      <c r="E24" s="116"/>
    </row>
    <row r="25" spans="1:5" s="3" customFormat="1">
      <c r="A25" s="90">
        <v>1.2</v>
      </c>
      <c r="B25" s="250" t="s">
        <v>96</v>
      </c>
      <c r="C25" s="88">
        <f>SUM(C26,C30)</f>
        <v>0</v>
      </c>
      <c r="D25" s="88">
        <f>SUM(D26,D30)</f>
        <v>0</v>
      </c>
      <c r="E25" s="116"/>
    </row>
    <row r="26" spans="1:5">
      <c r="A26" s="91" t="s">
        <v>32</v>
      </c>
      <c r="B26" s="91" t="s">
        <v>313</v>
      </c>
      <c r="C26" s="110">
        <f>SUM(C27:C29)</f>
        <v>0</v>
      </c>
      <c r="D26" s="110">
        <f>SUM(D27:D29)</f>
        <v>0</v>
      </c>
      <c r="E26" s="116"/>
    </row>
    <row r="27" spans="1:5">
      <c r="A27" s="258" t="s">
        <v>98</v>
      </c>
      <c r="B27" s="100" t="s">
        <v>311</v>
      </c>
      <c r="C27" s="8"/>
      <c r="D27" s="8"/>
      <c r="E27" s="116"/>
    </row>
    <row r="28" spans="1:5">
      <c r="A28" s="258" t="s">
        <v>99</v>
      </c>
      <c r="B28" s="100" t="s">
        <v>314</v>
      </c>
      <c r="C28" s="8"/>
      <c r="D28" s="8"/>
      <c r="E28" s="116"/>
    </row>
    <row r="29" spans="1:5">
      <c r="A29" s="258" t="s">
        <v>458</v>
      </c>
      <c r="B29" s="100" t="s">
        <v>312</v>
      </c>
      <c r="C29" s="8"/>
      <c r="D29" s="8"/>
      <c r="E29" s="116"/>
    </row>
    <row r="30" spans="1:5">
      <c r="A30" s="91" t="s">
        <v>33</v>
      </c>
      <c r="B30" s="287" t="s">
        <v>456</v>
      </c>
      <c r="C30" s="8"/>
      <c r="D30" s="8"/>
      <c r="E30" s="116"/>
    </row>
    <row r="31" spans="1:5" s="23" customFormat="1" ht="12.75">
      <c r="B31" s="266"/>
    </row>
    <row r="32" spans="1:5" s="2" customFormat="1">
      <c r="A32" s="1"/>
      <c r="B32" s="267"/>
      <c r="E32" s="5"/>
    </row>
    <row r="33" spans="1:9" s="2" customFormat="1">
      <c r="B33" s="267"/>
      <c r="E33" s="5"/>
    </row>
    <row r="34" spans="1:9">
      <c r="A34" s="1"/>
    </row>
    <row r="35" spans="1:9">
      <c r="A35" s="2"/>
    </row>
    <row r="36" spans="1:9" s="2" customFormat="1">
      <c r="A36" s="72" t="s">
        <v>107</v>
      </c>
      <c r="B36" s="267"/>
      <c r="E36" s="5"/>
    </row>
    <row r="37" spans="1:9" s="2" customFormat="1">
      <c r="B37" s="267"/>
      <c r="E37"/>
      <c r="F37"/>
      <c r="G37"/>
      <c r="H37"/>
      <c r="I37"/>
    </row>
    <row r="38" spans="1:9" s="2" customFormat="1">
      <c r="B38" s="267"/>
      <c r="D38" s="12"/>
      <c r="E38"/>
      <c r="F38"/>
      <c r="G38"/>
      <c r="H38"/>
      <c r="I38"/>
    </row>
    <row r="39" spans="1:9" s="2" customFormat="1">
      <c r="A39"/>
      <c r="B39" s="269" t="s">
        <v>452</v>
      </c>
      <c r="D39" s="12"/>
      <c r="E39"/>
      <c r="F39"/>
      <c r="G39"/>
      <c r="H39"/>
      <c r="I39"/>
    </row>
    <row r="40" spans="1:9" s="2" customFormat="1">
      <c r="A40"/>
      <c r="B40" s="267" t="s">
        <v>271</v>
      </c>
      <c r="D40" s="12"/>
      <c r="E40"/>
      <c r="F40"/>
      <c r="G40"/>
      <c r="H40"/>
      <c r="I40"/>
    </row>
    <row r="41" spans="1:9" customFormat="1" ht="12.75">
      <c r="B41" s="270" t="s">
        <v>140</v>
      </c>
    </row>
    <row r="42" spans="1:9" customFormat="1" ht="12.75">
      <c r="B42" s="27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topLeftCell="A10" zoomScale="70" zoomScaleSheetLayoutView="70" workbookViewId="0">
      <selection activeCell="J14" sqref="J14"/>
    </sheetView>
  </sheetViews>
  <sheetFormatPr defaultRowHeight="15"/>
  <cols>
    <col min="1" max="1" width="14.28515625" style="2" bestFit="1" customWidth="1"/>
    <col min="2" max="2" width="76.7109375" style="2" customWidth="1"/>
    <col min="3" max="3" width="18.140625" style="2" customWidth="1"/>
    <col min="4" max="4" width="16" style="2" customWidth="1"/>
    <col min="5" max="5" width="0.7109375" style="2" hidden="1" customWidth="1"/>
    <col min="6" max="6" width="9.140625" style="2" hidden="1" customWidth="1"/>
    <col min="7" max="16384" width="9.140625" style="2"/>
  </cols>
  <sheetData>
    <row r="1" spans="1:5" s="6" customFormat="1">
      <c r="A1" s="77" t="s">
        <v>408</v>
      </c>
      <c r="B1" s="247"/>
      <c r="C1" s="422" t="s">
        <v>110</v>
      </c>
      <c r="D1" s="422"/>
      <c r="E1" s="94"/>
    </row>
    <row r="2" spans="1:5" s="6" customFormat="1">
      <c r="A2" s="77" t="s">
        <v>409</v>
      </c>
      <c r="B2" s="247"/>
      <c r="C2" s="412" t="s">
        <v>528</v>
      </c>
      <c r="D2" s="413"/>
      <c r="E2" s="94"/>
    </row>
    <row r="3" spans="1:5" s="6" customFormat="1">
      <c r="A3" s="77" t="s">
        <v>410</v>
      </c>
      <c r="B3" s="247"/>
      <c r="C3" s="248"/>
      <c r="D3" s="248"/>
      <c r="E3" s="94"/>
    </row>
    <row r="4" spans="1:5" s="6" customFormat="1">
      <c r="A4" s="79" t="s">
        <v>141</v>
      </c>
      <c r="B4" s="247"/>
      <c r="C4" s="248"/>
      <c r="D4" s="248"/>
      <c r="E4" s="94"/>
    </row>
    <row r="5" spans="1:5" s="6" customFormat="1">
      <c r="A5" s="79"/>
      <c r="B5" s="247"/>
      <c r="C5" s="248"/>
      <c r="D5" s="248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9" t="str">
        <f>'[1]ფორმა N1'!D4</f>
        <v/>
      </c>
      <c r="B7" s="370" t="s">
        <v>511</v>
      </c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7"/>
      <c r="B9" s="247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50">
        <v>1</v>
      </c>
      <c r="B11" s="250" t="s">
        <v>57</v>
      </c>
      <c r="C11" s="403">
        <f>C20+C35+C37</f>
        <v>433.3</v>
      </c>
      <c r="D11" s="403">
        <f>D20+D35+D37</f>
        <v>433.3</v>
      </c>
      <c r="E11" s="251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/>
      <c r="D15" s="87"/>
      <c r="E15" s="251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98</v>
      </c>
      <c r="B17" s="100" t="s">
        <v>61</v>
      </c>
      <c r="C17" s="4"/>
      <c r="D17" s="252"/>
      <c r="E17" s="98"/>
    </row>
    <row r="18" spans="1:6" s="3" customFormat="1">
      <c r="A18" s="100" t="s">
        <v>99</v>
      </c>
      <c r="B18" s="100" t="s">
        <v>62</v>
      </c>
      <c r="C18" s="4"/>
      <c r="D18" s="252"/>
      <c r="E18" s="98"/>
    </row>
    <row r="19" spans="1:6" s="3" customFormat="1">
      <c r="A19" s="91" t="s">
        <v>33</v>
      </c>
      <c r="B19" s="91" t="s">
        <v>2</v>
      </c>
      <c r="C19" s="86"/>
      <c r="D19" s="86"/>
      <c r="E19" s="253"/>
      <c r="F19" s="254"/>
    </row>
    <row r="20" spans="1:6" s="257" customFormat="1" ht="30">
      <c r="A20" s="100" t="s">
        <v>12</v>
      </c>
      <c r="B20" s="100" t="s">
        <v>251</v>
      </c>
      <c r="C20" s="408">
        <v>161.5</v>
      </c>
      <c r="D20" s="408">
        <v>161.5</v>
      </c>
      <c r="E20" s="408">
        <v>161.5</v>
      </c>
      <c r="F20" s="408">
        <v>161.5</v>
      </c>
    </row>
    <row r="21" spans="1:6" s="257" customFormat="1">
      <c r="A21" s="100" t="s">
        <v>13</v>
      </c>
      <c r="B21" s="100" t="s">
        <v>14</v>
      </c>
      <c r="C21" s="255"/>
      <c r="D21" s="40"/>
      <c r="E21" s="256"/>
    </row>
    <row r="22" spans="1:6" s="257" customFormat="1" ht="30">
      <c r="A22" s="100" t="s">
        <v>283</v>
      </c>
      <c r="B22" s="100" t="s">
        <v>22</v>
      </c>
      <c r="C22" s="255"/>
      <c r="D22" s="41"/>
      <c r="E22" s="256"/>
    </row>
    <row r="23" spans="1:6" s="257" customFormat="1" ht="16.5" customHeight="1">
      <c r="A23" s="100" t="s">
        <v>284</v>
      </c>
      <c r="B23" s="100" t="s">
        <v>15</v>
      </c>
      <c r="C23" s="410">
        <v>0</v>
      </c>
      <c r="D23" s="409">
        <v>0</v>
      </c>
      <c r="E23" s="256"/>
    </row>
    <row r="24" spans="1:6" s="257" customFormat="1" ht="16.5" customHeight="1">
      <c r="A24" s="100" t="s">
        <v>285</v>
      </c>
      <c r="B24" s="100" t="s">
        <v>16</v>
      </c>
      <c r="C24" s="255"/>
      <c r="D24" s="404"/>
      <c r="E24" s="256"/>
    </row>
    <row r="25" spans="1:6" s="257" customFormat="1" ht="16.5" customHeight="1">
      <c r="A25" s="100" t="s">
        <v>286</v>
      </c>
      <c r="B25" s="100" t="s">
        <v>17</v>
      </c>
      <c r="C25" s="86"/>
      <c r="D25" s="405"/>
      <c r="E25" s="256"/>
    </row>
    <row r="26" spans="1:6" s="257" customFormat="1" ht="16.5" customHeight="1">
      <c r="A26" s="258" t="s">
        <v>287</v>
      </c>
      <c r="B26" s="258" t="s">
        <v>18</v>
      </c>
      <c r="C26" s="255"/>
      <c r="D26" s="404"/>
      <c r="E26" s="256"/>
    </row>
    <row r="27" spans="1:6" s="257" customFormat="1" ht="16.5" customHeight="1">
      <c r="A27" s="258" t="s">
        <v>288</v>
      </c>
      <c r="B27" s="258" t="s">
        <v>19</v>
      </c>
      <c r="C27" s="255"/>
      <c r="D27" s="404"/>
      <c r="E27" s="256"/>
    </row>
    <row r="28" spans="1:6" s="257" customFormat="1" ht="16.5" customHeight="1">
      <c r="A28" s="258" t="s">
        <v>289</v>
      </c>
      <c r="B28" s="258" t="s">
        <v>20</v>
      </c>
      <c r="C28" s="408">
        <v>0</v>
      </c>
      <c r="D28" s="410">
        <v>0</v>
      </c>
      <c r="E28" s="255">
        <v>1086.75</v>
      </c>
    </row>
    <row r="29" spans="1:6" s="257" customFormat="1" ht="16.5" customHeight="1">
      <c r="A29" s="258" t="s">
        <v>290</v>
      </c>
      <c r="B29" s="258" t="s">
        <v>23</v>
      </c>
      <c r="C29" s="402"/>
      <c r="D29" s="42"/>
      <c r="E29" s="256"/>
    </row>
    <row r="30" spans="1:6" s="257" customFormat="1" ht="16.5" customHeight="1">
      <c r="A30" s="100" t="s">
        <v>291</v>
      </c>
      <c r="B30" s="100" t="s">
        <v>21</v>
      </c>
      <c r="C30" s="408"/>
      <c r="D30" s="409"/>
      <c r="E30" s="256"/>
    </row>
    <row r="31" spans="1:6" s="3" customFormat="1" ht="16.5" customHeight="1">
      <c r="A31" s="91" t="s">
        <v>34</v>
      </c>
      <c r="B31" s="91" t="s">
        <v>3</v>
      </c>
      <c r="C31" s="4"/>
      <c r="D31" s="252"/>
      <c r="E31" s="253"/>
    </row>
    <row r="32" spans="1:6" s="3" customFormat="1" ht="16.5" customHeight="1">
      <c r="A32" s="91" t="s">
        <v>35</v>
      </c>
      <c r="B32" s="91" t="s">
        <v>4</v>
      </c>
      <c r="C32" s="4"/>
      <c r="D32" s="252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52"/>
      <c r="E33" s="98"/>
    </row>
    <row r="34" spans="1:5" s="3" customFormat="1">
      <c r="A34" s="91" t="s">
        <v>37</v>
      </c>
      <c r="B34" s="91" t="s">
        <v>63</v>
      </c>
      <c r="C34" s="86"/>
      <c r="D34" s="86"/>
      <c r="E34" s="98"/>
    </row>
    <row r="35" spans="1:5" s="3" customFormat="1" ht="16.5" customHeight="1">
      <c r="A35" s="100" t="s">
        <v>292</v>
      </c>
      <c r="B35" s="100" t="s">
        <v>56</v>
      </c>
      <c r="C35" s="4">
        <v>270</v>
      </c>
      <c r="D35" s="4">
        <v>270</v>
      </c>
      <c r="E35" s="98"/>
    </row>
    <row r="36" spans="1:5" s="3" customFormat="1" ht="16.5" customHeight="1">
      <c r="A36" s="100" t="s">
        <v>293</v>
      </c>
      <c r="B36" s="100" t="s">
        <v>55</v>
      </c>
      <c r="C36" s="4"/>
      <c r="D36" s="252"/>
      <c r="E36" s="98"/>
    </row>
    <row r="37" spans="1:5" s="3" customFormat="1" ht="16.5" customHeight="1">
      <c r="A37" s="91" t="s">
        <v>38</v>
      </c>
      <c r="B37" s="91" t="s">
        <v>49</v>
      </c>
      <c r="C37" s="407">
        <v>1.8</v>
      </c>
      <c r="D37" s="407">
        <v>1.8</v>
      </c>
      <c r="E37" s="98"/>
    </row>
    <row r="38" spans="1:5" s="3" customFormat="1" ht="16.5" customHeight="1">
      <c r="A38" s="91" t="s">
        <v>39</v>
      </c>
      <c r="B38" s="91" t="s">
        <v>411</v>
      </c>
      <c r="C38" s="86">
        <f>SUM(C39:C43)</f>
        <v>0</v>
      </c>
      <c r="D38" s="86">
        <f>SUM(D39:D43)</f>
        <v>0</v>
      </c>
      <c r="E38" s="98"/>
    </row>
    <row r="39" spans="1:5" s="3" customFormat="1" ht="16.5" customHeight="1">
      <c r="A39" s="17" t="s">
        <v>357</v>
      </c>
      <c r="B39" s="17" t="s">
        <v>361</v>
      </c>
      <c r="C39" s="4"/>
      <c r="D39" s="252"/>
      <c r="E39" s="98"/>
    </row>
    <row r="40" spans="1:5" s="3" customFormat="1" ht="16.5" customHeight="1">
      <c r="A40" s="17" t="s">
        <v>358</v>
      </c>
      <c r="B40" s="17" t="s">
        <v>362</v>
      </c>
      <c r="C40" s="4"/>
      <c r="D40" s="252"/>
      <c r="E40" s="98"/>
    </row>
    <row r="41" spans="1:5" s="3" customFormat="1" ht="16.5" customHeight="1">
      <c r="A41" s="17" t="s">
        <v>359</v>
      </c>
      <c r="B41" s="17" t="s">
        <v>365</v>
      </c>
      <c r="C41" s="4"/>
      <c r="D41" s="252"/>
      <c r="E41" s="98"/>
    </row>
    <row r="42" spans="1:5" s="3" customFormat="1" ht="16.5" customHeight="1">
      <c r="A42" s="17" t="s">
        <v>364</v>
      </c>
      <c r="B42" s="17" t="s">
        <v>366</v>
      </c>
      <c r="C42" s="4"/>
      <c r="D42" s="252"/>
      <c r="E42" s="98"/>
    </row>
    <row r="43" spans="1:5" s="3" customFormat="1" ht="16.5" customHeight="1">
      <c r="A43" s="17" t="s">
        <v>367</v>
      </c>
      <c r="B43" s="17" t="s">
        <v>363</v>
      </c>
      <c r="C43" s="4"/>
      <c r="D43" s="252"/>
      <c r="E43" s="98"/>
    </row>
    <row r="44" spans="1:5" s="3" customFormat="1" ht="30">
      <c r="A44" s="91" t="s">
        <v>40</v>
      </c>
      <c r="B44" s="91" t="s">
        <v>28</v>
      </c>
      <c r="C44" s="4"/>
      <c r="D44" s="252"/>
      <c r="E44" s="98"/>
    </row>
    <row r="45" spans="1:5" s="3" customFormat="1" ht="16.5" customHeight="1">
      <c r="A45" s="91" t="s">
        <v>41</v>
      </c>
      <c r="B45" s="91" t="s">
        <v>24</v>
      </c>
      <c r="C45" s="4"/>
      <c r="D45" s="252"/>
      <c r="E45" s="98"/>
    </row>
    <row r="46" spans="1:5" s="3" customFormat="1" ht="16.5" customHeight="1">
      <c r="A46" s="91" t="s">
        <v>42</v>
      </c>
      <c r="B46" s="91" t="s">
        <v>25</v>
      </c>
      <c r="C46" s="4"/>
      <c r="D46" s="4"/>
      <c r="E46" s="98"/>
    </row>
    <row r="47" spans="1:5" s="3" customFormat="1" ht="16.5" customHeight="1">
      <c r="A47" s="91" t="s">
        <v>43</v>
      </c>
      <c r="B47" s="91" t="s">
        <v>26</v>
      </c>
      <c r="C47" s="4"/>
      <c r="D47" s="252"/>
      <c r="E47" s="98"/>
    </row>
    <row r="48" spans="1:5" s="3" customFormat="1" ht="16.5" customHeight="1">
      <c r="A48" s="91" t="s">
        <v>44</v>
      </c>
      <c r="B48" s="91" t="s">
        <v>412</v>
      </c>
      <c r="C48" s="406"/>
      <c r="D48" s="86">
        <f>SUM(D49:D51)</f>
        <v>0</v>
      </c>
      <c r="E48" s="98"/>
    </row>
    <row r="49" spans="1:6" s="3" customFormat="1" ht="16.5" customHeight="1">
      <c r="A49" s="100" t="s">
        <v>373</v>
      </c>
      <c r="B49" s="100" t="s">
        <v>376</v>
      </c>
      <c r="C49" s="4"/>
      <c r="D49" s="252"/>
      <c r="E49" s="98"/>
    </row>
    <row r="50" spans="1:6" s="3" customFormat="1" ht="16.5" customHeight="1">
      <c r="A50" s="100" t="s">
        <v>374</v>
      </c>
      <c r="B50" s="100" t="s">
        <v>375</v>
      </c>
      <c r="C50" s="4"/>
      <c r="D50" s="252"/>
      <c r="E50" s="98"/>
    </row>
    <row r="51" spans="1:6" s="3" customFormat="1" ht="16.5" customHeight="1">
      <c r="A51" s="100" t="s">
        <v>377</v>
      </c>
      <c r="B51" s="100" t="s">
        <v>378</v>
      </c>
      <c r="C51" s="4"/>
      <c r="D51" s="252"/>
      <c r="E51" s="98"/>
    </row>
    <row r="52" spans="1:6" s="3" customFormat="1">
      <c r="A52" s="91" t="s">
        <v>45</v>
      </c>
      <c r="B52" s="91" t="s">
        <v>29</v>
      </c>
      <c r="C52" s="4"/>
      <c r="D52" s="252"/>
      <c r="E52" s="98"/>
    </row>
    <row r="53" spans="1:6" s="3" customFormat="1" ht="16.5" customHeight="1">
      <c r="A53" s="91" t="s">
        <v>46</v>
      </c>
      <c r="B53" s="91" t="s">
        <v>6</v>
      </c>
      <c r="C53" s="4"/>
      <c r="D53" s="252"/>
      <c r="E53" s="253"/>
      <c r="F53" s="254"/>
    </row>
    <row r="54" spans="1:6" s="3" customFormat="1" ht="30">
      <c r="A54" s="90">
        <v>1.3</v>
      </c>
      <c r="B54" s="90" t="s">
        <v>417</v>
      </c>
      <c r="C54" s="87">
        <f>SUM(C55:C56)</f>
        <v>0</v>
      </c>
      <c r="D54" s="87">
        <f>SUM(D55:D56)</f>
        <v>0</v>
      </c>
      <c r="E54" s="253"/>
      <c r="F54" s="254"/>
    </row>
    <row r="55" spans="1:6" s="3" customFormat="1" ht="30">
      <c r="A55" s="91" t="s">
        <v>50</v>
      </c>
      <c r="B55" s="91" t="s">
        <v>48</v>
      </c>
      <c r="C55" s="4"/>
      <c r="D55" s="252"/>
      <c r="E55" s="253"/>
      <c r="F55" s="254"/>
    </row>
    <row r="56" spans="1:6" s="3" customFormat="1" ht="16.5" customHeight="1">
      <c r="A56" s="91" t="s">
        <v>51</v>
      </c>
      <c r="B56" s="91" t="s">
        <v>47</v>
      </c>
      <c r="C56" s="4"/>
      <c r="D56" s="252"/>
      <c r="E56" s="253"/>
      <c r="F56" s="254"/>
    </row>
    <row r="57" spans="1:6" s="3" customFormat="1">
      <c r="A57" s="90">
        <v>1.4</v>
      </c>
      <c r="B57" s="90" t="s">
        <v>419</v>
      </c>
      <c r="C57" s="4"/>
      <c r="D57" s="252"/>
      <c r="E57" s="253"/>
      <c r="F57" s="254"/>
    </row>
    <row r="58" spans="1:6" s="257" customFormat="1">
      <c r="A58" s="90">
        <v>1.5</v>
      </c>
      <c r="B58" s="90" t="s">
        <v>7</v>
      </c>
      <c r="C58" s="255"/>
      <c r="D58" s="41"/>
      <c r="E58" s="256"/>
    </row>
    <row r="59" spans="1:6" s="257" customFormat="1">
      <c r="A59" s="90">
        <v>1.6</v>
      </c>
      <c r="B59" s="46" t="s">
        <v>8</v>
      </c>
      <c r="C59" s="88">
        <f>SUM(C60:C64)</f>
        <v>0</v>
      </c>
      <c r="D59" s="89">
        <f>SUM(D60:D64)</f>
        <v>0</v>
      </c>
      <c r="E59" s="256"/>
    </row>
    <row r="60" spans="1:6" s="257" customFormat="1">
      <c r="A60" s="91" t="s">
        <v>299</v>
      </c>
      <c r="B60" s="47" t="s">
        <v>52</v>
      </c>
      <c r="C60" s="255"/>
      <c r="D60" s="41"/>
      <c r="E60" s="256"/>
    </row>
    <row r="61" spans="1:6" s="257" customFormat="1" ht="30">
      <c r="A61" s="91" t="s">
        <v>300</v>
      </c>
      <c r="B61" s="47" t="s">
        <v>54</v>
      </c>
      <c r="C61" s="255"/>
      <c r="D61" s="41"/>
      <c r="E61" s="256"/>
    </row>
    <row r="62" spans="1:6" s="257" customFormat="1">
      <c r="A62" s="91" t="s">
        <v>301</v>
      </c>
      <c r="B62" s="47" t="s">
        <v>53</v>
      </c>
      <c r="C62" s="41"/>
      <c r="D62" s="41"/>
      <c r="E62" s="256"/>
    </row>
    <row r="63" spans="1:6" s="257" customFormat="1">
      <c r="A63" s="91" t="s">
        <v>302</v>
      </c>
      <c r="B63" s="47" t="s">
        <v>27</v>
      </c>
      <c r="C63" s="255"/>
      <c r="D63" s="41"/>
      <c r="E63" s="256"/>
    </row>
    <row r="64" spans="1:6" s="257" customFormat="1">
      <c r="A64" s="91" t="s">
        <v>339</v>
      </c>
      <c r="B64" s="47" t="s">
        <v>340</v>
      </c>
      <c r="C64" s="255"/>
      <c r="D64" s="41"/>
      <c r="E64" s="256"/>
    </row>
    <row r="65" spans="1:5">
      <c r="A65" s="250">
        <v>2</v>
      </c>
      <c r="B65" s="250" t="s">
        <v>413</v>
      </c>
      <c r="C65" s="259"/>
      <c r="D65" s="88">
        <f>SUM(D66:D72)</f>
        <v>0</v>
      </c>
      <c r="E65" s="99"/>
    </row>
    <row r="66" spans="1:5">
      <c r="A66" s="101">
        <v>2.1</v>
      </c>
      <c r="B66" s="260" t="s">
        <v>100</v>
      </c>
      <c r="C66" s="261"/>
      <c r="D66" s="22"/>
      <c r="E66" s="99"/>
    </row>
    <row r="67" spans="1:5">
      <c r="A67" s="101">
        <v>2.2000000000000002</v>
      </c>
      <c r="B67" s="260" t="s">
        <v>414</v>
      </c>
      <c r="C67" s="261"/>
      <c r="D67" s="22"/>
      <c r="E67" s="99"/>
    </row>
    <row r="68" spans="1:5">
      <c r="A68" s="101">
        <v>2.2999999999999998</v>
      </c>
      <c r="B68" s="260" t="s">
        <v>104</v>
      </c>
      <c r="C68" s="261"/>
      <c r="D68" s="22"/>
      <c r="E68" s="99"/>
    </row>
    <row r="69" spans="1:5">
      <c r="A69" s="101">
        <v>2.4</v>
      </c>
      <c r="B69" s="260" t="s">
        <v>103</v>
      </c>
      <c r="C69" s="261"/>
      <c r="D69" s="22"/>
      <c r="E69" s="99"/>
    </row>
    <row r="70" spans="1:5">
      <c r="A70" s="101">
        <v>2.5</v>
      </c>
      <c r="B70" s="260" t="s">
        <v>415</v>
      </c>
      <c r="C70" s="261"/>
      <c r="D70" s="22"/>
      <c r="E70" s="99"/>
    </row>
    <row r="71" spans="1:5">
      <c r="A71" s="101">
        <v>2.6</v>
      </c>
      <c r="B71" s="260" t="s">
        <v>101</v>
      </c>
      <c r="C71" s="261"/>
      <c r="D71" s="22"/>
      <c r="E71" s="99"/>
    </row>
    <row r="72" spans="1:5">
      <c r="A72" s="101">
        <v>2.7</v>
      </c>
      <c r="B72" s="260" t="s">
        <v>102</v>
      </c>
      <c r="C72" s="262"/>
      <c r="D72" s="22"/>
      <c r="E72" s="99"/>
    </row>
    <row r="73" spans="1:5">
      <c r="A73" s="250">
        <v>3</v>
      </c>
      <c r="B73" s="250" t="s">
        <v>453</v>
      </c>
      <c r="C73" s="88"/>
      <c r="D73" s="22"/>
      <c r="E73" s="99"/>
    </row>
    <row r="74" spans="1:5">
      <c r="A74" s="250">
        <v>4</v>
      </c>
      <c r="B74" s="250" t="s">
        <v>253</v>
      </c>
      <c r="C74" s="88"/>
      <c r="D74" s="88">
        <f>SUM(D75:D76)</f>
        <v>0</v>
      </c>
      <c r="E74" s="99"/>
    </row>
    <row r="75" spans="1:5">
      <c r="A75" s="101">
        <v>4.0999999999999996</v>
      </c>
      <c r="B75" s="101" t="s">
        <v>254</v>
      </c>
      <c r="C75" s="261"/>
      <c r="D75" s="8"/>
      <c r="E75" s="99"/>
    </row>
    <row r="76" spans="1:5">
      <c r="A76" s="101">
        <v>4.2</v>
      </c>
      <c r="B76" s="101" t="s">
        <v>255</v>
      </c>
      <c r="C76" s="262"/>
      <c r="D76" s="8"/>
      <c r="E76" s="99"/>
    </row>
    <row r="77" spans="1:5">
      <c r="A77" s="250">
        <v>5</v>
      </c>
      <c r="B77" s="250" t="s">
        <v>281</v>
      </c>
      <c r="C77" s="292"/>
      <c r="D77" s="262"/>
      <c r="E77" s="99"/>
    </row>
    <row r="78" spans="1:5">
      <c r="B78" s="45"/>
    </row>
    <row r="79" spans="1:5">
      <c r="E79" s="5"/>
    </row>
    <row r="80" spans="1:5">
      <c r="B80" s="45"/>
    </row>
    <row r="81" spans="1:9" s="23" customFormat="1" ht="12.75"/>
    <row r="82" spans="1:9">
      <c r="A82" s="72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72" t="s">
        <v>450</v>
      </c>
      <c r="D85" s="12"/>
      <c r="E85"/>
      <c r="F85"/>
      <c r="G85"/>
      <c r="H85"/>
      <c r="I85"/>
    </row>
    <row r="86" spans="1:9">
      <c r="A86"/>
      <c r="B86" s="2" t="s">
        <v>451</v>
      </c>
      <c r="D86" s="12"/>
      <c r="E86"/>
      <c r="F86"/>
      <c r="G86"/>
      <c r="H86"/>
      <c r="I86"/>
    </row>
    <row r="87" spans="1:9" customFormat="1" ht="12.75">
      <c r="B87" s="68" t="s">
        <v>140</v>
      </c>
    </row>
    <row r="8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colBreaks count="1" manualBreakCount="1">
    <brk id="4" max="88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329</v>
      </c>
      <c r="B1" s="80"/>
      <c r="C1" s="422" t="s">
        <v>110</v>
      </c>
      <c r="D1" s="422"/>
      <c r="E1" s="94"/>
    </row>
    <row r="2" spans="1:5" s="6" customFormat="1">
      <c r="A2" s="77" t="s">
        <v>330</v>
      </c>
      <c r="B2" s="80"/>
      <c r="C2" s="412" t="s">
        <v>528</v>
      </c>
      <c r="D2" s="413"/>
      <c r="E2" s="94"/>
    </row>
    <row r="3" spans="1:5" s="6" customFormat="1">
      <c r="A3" s="79" t="s">
        <v>141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/>
      <c r="B6" s="370" t="s">
        <v>511</v>
      </c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335</v>
      </c>
      <c r="C9" s="82" t="s">
        <v>10</v>
      </c>
      <c r="D9" s="82" t="s">
        <v>9</v>
      </c>
      <c r="E9" s="94"/>
    </row>
    <row r="10" spans="1:5" s="9" customFormat="1" ht="18">
      <c r="A10" s="101" t="s">
        <v>331</v>
      </c>
      <c r="B10" s="101"/>
      <c r="C10" s="4"/>
      <c r="D10" s="4"/>
      <c r="E10" s="96"/>
    </row>
    <row r="11" spans="1:5" s="10" customFormat="1">
      <c r="A11" s="101" t="s">
        <v>332</v>
      </c>
      <c r="B11" s="101"/>
      <c r="C11" s="4"/>
      <c r="D11" s="4"/>
      <c r="E11" s="97"/>
    </row>
    <row r="12" spans="1:5" s="10" customFormat="1">
      <c r="A12" s="90" t="s">
        <v>280</v>
      </c>
      <c r="B12" s="90"/>
      <c r="C12" s="4"/>
      <c r="D12" s="4"/>
      <c r="E12" s="97"/>
    </row>
    <row r="13" spans="1:5" s="10" customFormat="1">
      <c r="A13" s="90" t="s">
        <v>280</v>
      </c>
      <c r="B13" s="90"/>
      <c r="C13" s="4"/>
      <c r="D13" s="4"/>
      <c r="E13" s="97"/>
    </row>
    <row r="14" spans="1:5" s="10" customFormat="1">
      <c r="A14" s="90" t="s">
        <v>280</v>
      </c>
      <c r="B14" s="90"/>
      <c r="C14" s="4"/>
      <c r="D14" s="4"/>
      <c r="E14" s="97"/>
    </row>
    <row r="15" spans="1:5" s="10" customFormat="1">
      <c r="A15" s="90" t="s">
        <v>280</v>
      </c>
      <c r="B15" s="90"/>
      <c r="C15" s="4"/>
      <c r="D15" s="4"/>
      <c r="E15" s="97"/>
    </row>
    <row r="16" spans="1:5" s="10" customFormat="1">
      <c r="A16" s="90" t="s">
        <v>280</v>
      </c>
      <c r="B16" s="90"/>
      <c r="C16" s="4"/>
      <c r="D16" s="4"/>
      <c r="E16" s="97"/>
    </row>
    <row r="17" spans="1:5" s="10" customFormat="1" ht="17.25" customHeight="1">
      <c r="A17" s="101" t="s">
        <v>333</v>
      </c>
      <c r="B17" s="90"/>
      <c r="C17" s="4"/>
      <c r="D17" s="4"/>
      <c r="E17" s="97"/>
    </row>
    <row r="18" spans="1:5" s="10" customFormat="1" ht="18" customHeight="1">
      <c r="A18" s="101" t="s">
        <v>334</v>
      </c>
      <c r="B18" s="90"/>
      <c r="C18" s="4"/>
      <c r="D18" s="4"/>
      <c r="E18" s="97"/>
    </row>
    <row r="19" spans="1:5" s="10" customFormat="1">
      <c r="A19" s="90" t="s">
        <v>280</v>
      </c>
      <c r="B19" s="90"/>
      <c r="C19" s="4"/>
      <c r="D19" s="4"/>
      <c r="E19" s="97"/>
    </row>
    <row r="20" spans="1:5" s="10" customFormat="1">
      <c r="A20" s="90" t="s">
        <v>280</v>
      </c>
      <c r="B20" s="90"/>
      <c r="C20" s="4"/>
      <c r="D20" s="4"/>
      <c r="E20" s="97"/>
    </row>
    <row r="21" spans="1:5" s="10" customFormat="1">
      <c r="A21" s="90" t="s">
        <v>280</v>
      </c>
      <c r="B21" s="90"/>
      <c r="C21" s="4"/>
      <c r="D21" s="4"/>
      <c r="E21" s="97"/>
    </row>
    <row r="22" spans="1:5" s="10" customFormat="1">
      <c r="A22" s="90" t="s">
        <v>280</v>
      </c>
      <c r="B22" s="90"/>
      <c r="C22" s="4"/>
      <c r="D22" s="4"/>
      <c r="E22" s="97"/>
    </row>
    <row r="23" spans="1:5" s="10" customFormat="1">
      <c r="A23" s="90" t="s">
        <v>280</v>
      </c>
      <c r="B23" s="90"/>
      <c r="C23" s="4"/>
      <c r="D23" s="4"/>
      <c r="E23" s="97"/>
    </row>
    <row r="24" spans="1:5">
      <c r="A24" s="102"/>
      <c r="B24" s="102" t="s">
        <v>338</v>
      </c>
      <c r="C24" s="89">
        <f>SUM(C10:C23)</f>
        <v>0</v>
      </c>
      <c r="D24" s="89">
        <f>SUM(D10:D23)</f>
        <v>0</v>
      </c>
      <c r="E24" s="99"/>
    </row>
    <row r="25" spans="1:5">
      <c r="A25" s="45"/>
      <c r="B25" s="45"/>
    </row>
    <row r="26" spans="1:5">
      <c r="A26" s="272" t="s">
        <v>443</v>
      </c>
      <c r="E26" s="5"/>
    </row>
    <row r="27" spans="1:5">
      <c r="A27" s="2" t="s">
        <v>444</v>
      </c>
    </row>
    <row r="28" spans="1:5">
      <c r="A28" s="222" t="s">
        <v>445</v>
      </c>
    </row>
    <row r="29" spans="1:5">
      <c r="A29" s="222"/>
    </row>
    <row r="30" spans="1:5">
      <c r="A30" s="222" t="s">
        <v>353</v>
      </c>
    </row>
    <row r="31" spans="1:5" s="23" customFormat="1" ht="12.75"/>
    <row r="32" spans="1:5">
      <c r="A32" s="72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2"/>
      <c r="B35" s="72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2.75">
      <c r="A37" s="68"/>
      <c r="B37" s="68" t="s">
        <v>140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77" t="s">
        <v>416</v>
      </c>
      <c r="B1" s="77"/>
      <c r="C1" s="80"/>
      <c r="D1" s="80"/>
      <c r="E1" s="80"/>
      <c r="F1" s="80"/>
      <c r="G1" s="234"/>
      <c r="H1" s="234"/>
      <c r="I1" s="422" t="s">
        <v>110</v>
      </c>
      <c r="J1" s="422"/>
    </row>
    <row r="2" spans="1:10" ht="15">
      <c r="A2" s="79" t="s">
        <v>141</v>
      </c>
      <c r="B2" s="77"/>
      <c r="C2" s="80"/>
      <c r="D2" s="80"/>
      <c r="E2" s="80"/>
      <c r="F2" s="80"/>
      <c r="G2" s="234"/>
      <c r="H2" s="234"/>
      <c r="I2" s="412" t="s">
        <v>528</v>
      </c>
      <c r="J2" s="413"/>
    </row>
    <row r="3" spans="1:10" ht="15">
      <c r="A3" s="79"/>
      <c r="B3" s="79"/>
      <c r="C3" s="77"/>
      <c r="D3" s="77"/>
      <c r="E3" s="77"/>
      <c r="F3" s="77"/>
      <c r="G3" s="170"/>
      <c r="H3" s="170"/>
      <c r="I3" s="234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/>
      <c r="B5" s="83"/>
      <c r="C5" s="370" t="s">
        <v>511</v>
      </c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169"/>
      <c r="B7" s="169"/>
      <c r="C7" s="169"/>
      <c r="D7" s="228"/>
      <c r="E7" s="169"/>
      <c r="F7" s="169"/>
      <c r="G7" s="81"/>
      <c r="H7" s="81"/>
      <c r="I7" s="81"/>
    </row>
    <row r="8" spans="1:10" ht="45">
      <c r="A8" s="93" t="s">
        <v>64</v>
      </c>
      <c r="B8" s="93" t="s">
        <v>342</v>
      </c>
      <c r="C8" s="93" t="s">
        <v>343</v>
      </c>
      <c r="D8" s="93" t="s">
        <v>228</v>
      </c>
      <c r="E8" s="93" t="s">
        <v>347</v>
      </c>
      <c r="F8" s="93" t="s">
        <v>351</v>
      </c>
      <c r="G8" s="82" t="s">
        <v>10</v>
      </c>
      <c r="H8" s="82" t="s">
        <v>9</v>
      </c>
      <c r="I8" s="82" t="s">
        <v>398</v>
      </c>
      <c r="J8" s="237" t="s">
        <v>350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7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101">
        <v>16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101">
        <v>17</v>
      </c>
      <c r="B25" s="90"/>
      <c r="C25" s="90"/>
      <c r="D25" s="90"/>
      <c r="E25" s="90"/>
      <c r="F25" s="101"/>
      <c r="G25" s="4"/>
      <c r="H25" s="4"/>
      <c r="I25" s="4"/>
    </row>
    <row r="26" spans="1:9" ht="15">
      <c r="A26" s="101">
        <v>18</v>
      </c>
      <c r="B26" s="90"/>
      <c r="C26" s="90"/>
      <c r="D26" s="90"/>
      <c r="E26" s="90"/>
      <c r="F26" s="101"/>
      <c r="G26" s="4"/>
      <c r="H26" s="4"/>
      <c r="I26" s="4"/>
    </row>
    <row r="27" spans="1:9" ht="15">
      <c r="A27" s="101">
        <v>19</v>
      </c>
      <c r="B27" s="90"/>
      <c r="C27" s="90"/>
      <c r="D27" s="90"/>
      <c r="E27" s="90"/>
      <c r="F27" s="101"/>
      <c r="G27" s="4"/>
      <c r="H27" s="4"/>
      <c r="I27" s="4"/>
    </row>
    <row r="28" spans="1:9" ht="15">
      <c r="A28" s="101">
        <v>20</v>
      </c>
      <c r="B28" s="90"/>
      <c r="C28" s="90"/>
      <c r="D28" s="90"/>
      <c r="E28" s="90"/>
      <c r="F28" s="101"/>
      <c r="G28" s="4"/>
      <c r="H28" s="4"/>
      <c r="I28" s="4"/>
    </row>
    <row r="29" spans="1:9" ht="15">
      <c r="A29" s="101">
        <v>21</v>
      </c>
      <c r="B29" s="90"/>
      <c r="C29" s="90"/>
      <c r="D29" s="90"/>
      <c r="E29" s="90"/>
      <c r="F29" s="101"/>
      <c r="G29" s="4"/>
      <c r="H29" s="4"/>
      <c r="I29" s="4"/>
    </row>
    <row r="30" spans="1:9" ht="15">
      <c r="A30" s="101">
        <v>22</v>
      </c>
      <c r="B30" s="90"/>
      <c r="C30" s="90"/>
      <c r="D30" s="90"/>
      <c r="E30" s="90"/>
      <c r="F30" s="101"/>
      <c r="G30" s="4"/>
      <c r="H30" s="4"/>
      <c r="I30" s="4"/>
    </row>
    <row r="31" spans="1:9" ht="15">
      <c r="A31" s="101">
        <v>23</v>
      </c>
      <c r="B31" s="90"/>
      <c r="C31" s="90"/>
      <c r="D31" s="90"/>
      <c r="E31" s="90"/>
      <c r="F31" s="101"/>
      <c r="G31" s="4"/>
      <c r="H31" s="4"/>
      <c r="I31" s="4"/>
    </row>
    <row r="32" spans="1:9" ht="15">
      <c r="A32" s="101">
        <v>24</v>
      </c>
      <c r="B32" s="90"/>
      <c r="C32" s="90"/>
      <c r="D32" s="90"/>
      <c r="E32" s="90"/>
      <c r="F32" s="101"/>
      <c r="G32" s="4"/>
      <c r="H32" s="4"/>
      <c r="I32" s="4"/>
    </row>
    <row r="33" spans="1:9" ht="15">
      <c r="A33" s="90" t="s">
        <v>278</v>
      </c>
      <c r="B33" s="90"/>
      <c r="C33" s="90"/>
      <c r="D33" s="90"/>
      <c r="E33" s="90"/>
      <c r="F33" s="101"/>
      <c r="G33" s="4"/>
      <c r="H33" s="4"/>
      <c r="I33" s="4"/>
    </row>
    <row r="34" spans="1:9" ht="15">
      <c r="A34" s="90"/>
      <c r="B34" s="102"/>
      <c r="C34" s="102"/>
      <c r="D34" s="102"/>
      <c r="E34" s="102"/>
      <c r="F34" s="90" t="s">
        <v>459</v>
      </c>
      <c r="G34" s="89">
        <f>SUM(G9:G33)</f>
        <v>0</v>
      </c>
      <c r="H34" s="89">
        <f>SUM(H9:H33)</f>
        <v>0</v>
      </c>
      <c r="I34" s="89">
        <f>SUM(I9:I33)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>
      <c r="A36" s="236" t="s">
        <v>447</v>
      </c>
      <c r="B36" s="236"/>
      <c r="C36" s="235"/>
      <c r="D36" s="235"/>
      <c r="E36" s="235"/>
      <c r="F36" s="235"/>
      <c r="G36" s="235"/>
      <c r="H36" s="191"/>
      <c r="I36" s="191"/>
    </row>
    <row r="37" spans="1:9" ht="15">
      <c r="A37" s="236"/>
      <c r="B37" s="236"/>
      <c r="C37" s="235"/>
      <c r="D37" s="235"/>
      <c r="E37" s="235"/>
      <c r="F37" s="235"/>
      <c r="G37" s="235"/>
      <c r="H37" s="191"/>
      <c r="I37" s="191"/>
    </row>
    <row r="38" spans="1:9" ht="15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5"/>
      <c r="F43" s="195"/>
      <c r="G43" s="195"/>
      <c r="H43" s="191"/>
      <c r="I43" s="191"/>
    </row>
    <row r="44" spans="1:9" ht="15">
      <c r="A44" s="197"/>
      <c r="B44" s="197"/>
      <c r="C44" s="197" t="s">
        <v>397</v>
      </c>
      <c r="D44" s="197"/>
      <c r="E44" s="197"/>
      <c r="F44" s="197"/>
      <c r="G44" s="197"/>
      <c r="H44" s="191"/>
      <c r="I44" s="191"/>
    </row>
    <row r="45" spans="1:9" ht="15">
      <c r="A45" s="191"/>
      <c r="B45" s="191"/>
      <c r="C45" s="191" t="s">
        <v>396</v>
      </c>
      <c r="D45" s="191"/>
      <c r="E45" s="191"/>
      <c r="F45" s="191"/>
      <c r="G45" s="191"/>
      <c r="H45" s="191"/>
      <c r="I45" s="191"/>
    </row>
    <row r="46" spans="1:9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7" t="s">
        <v>368</v>
      </c>
      <c r="B1" s="80"/>
      <c r="C1" s="80"/>
      <c r="D1" s="80"/>
      <c r="E1" s="80"/>
      <c r="F1" s="80"/>
      <c r="G1" s="422" t="s">
        <v>110</v>
      </c>
      <c r="H1" s="422"/>
    </row>
    <row r="2" spans="1:8" ht="15">
      <c r="A2" s="79" t="s">
        <v>141</v>
      </c>
      <c r="B2" s="80"/>
      <c r="C2" s="80"/>
      <c r="D2" s="80"/>
      <c r="E2" s="80"/>
      <c r="F2" s="80"/>
      <c r="G2" s="412" t="s">
        <v>528</v>
      </c>
      <c r="H2" s="413"/>
    </row>
    <row r="3" spans="1:8" ht="15">
      <c r="A3" s="79"/>
      <c r="B3" s="79"/>
      <c r="C3" s="79"/>
      <c r="D3" s="79"/>
      <c r="E3" s="79"/>
      <c r="F3" s="79"/>
      <c r="G3" s="170"/>
      <c r="H3" s="170"/>
    </row>
    <row r="4" spans="1:8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8" ht="15">
      <c r="A5" s="83"/>
      <c r="B5" s="370" t="s">
        <v>511</v>
      </c>
      <c r="C5" s="83"/>
      <c r="D5" s="83"/>
      <c r="E5" s="83"/>
      <c r="F5" s="83"/>
      <c r="G5" s="84"/>
      <c r="H5" s="84"/>
    </row>
    <row r="6" spans="1:8" ht="15">
      <c r="A6" s="80"/>
      <c r="B6" s="80"/>
      <c r="C6" s="80"/>
      <c r="D6" s="80"/>
      <c r="E6" s="80"/>
      <c r="F6" s="80"/>
      <c r="G6" s="79"/>
      <c r="H6" s="79"/>
    </row>
    <row r="7" spans="1:8" ht="15">
      <c r="A7" s="169"/>
      <c r="B7" s="169"/>
      <c r="C7" s="285"/>
      <c r="D7" s="169"/>
      <c r="E7" s="169"/>
      <c r="F7" s="169"/>
      <c r="G7" s="81"/>
      <c r="H7" s="81"/>
    </row>
    <row r="8" spans="1:8" ht="45">
      <c r="A8" s="93" t="s">
        <v>342</v>
      </c>
      <c r="B8" s="93" t="s">
        <v>343</v>
      </c>
      <c r="C8" s="93" t="s">
        <v>228</v>
      </c>
      <c r="D8" s="93" t="s">
        <v>346</v>
      </c>
      <c r="E8" s="93" t="s">
        <v>345</v>
      </c>
      <c r="F8" s="93" t="s">
        <v>392</v>
      </c>
      <c r="G8" s="82" t="s">
        <v>10</v>
      </c>
      <c r="H8" s="82" t="s">
        <v>9</v>
      </c>
    </row>
    <row r="9" spans="1:8" ht="15">
      <c r="A9" s="101"/>
      <c r="B9" s="101"/>
      <c r="C9" s="101"/>
      <c r="D9" s="101"/>
      <c r="E9" s="101"/>
      <c r="F9" s="101"/>
      <c r="G9" s="4"/>
      <c r="H9" s="4"/>
    </row>
    <row r="10" spans="1:8" ht="15">
      <c r="A10" s="101"/>
      <c r="B10" s="101"/>
      <c r="C10" s="101"/>
      <c r="D10" s="101"/>
      <c r="E10" s="101"/>
      <c r="F10" s="101"/>
      <c r="G10" s="4"/>
      <c r="H10" s="4"/>
    </row>
    <row r="11" spans="1:8" ht="15">
      <c r="A11" s="90"/>
      <c r="B11" s="90"/>
      <c r="C11" s="90"/>
      <c r="D11" s="90"/>
      <c r="E11" s="90"/>
      <c r="F11" s="90"/>
      <c r="G11" s="4"/>
      <c r="H11" s="4"/>
    </row>
    <row r="12" spans="1:8" ht="15">
      <c r="A12" s="90"/>
      <c r="B12" s="90"/>
      <c r="C12" s="90"/>
      <c r="D12" s="90"/>
      <c r="E12" s="90"/>
      <c r="F12" s="90"/>
      <c r="G12" s="4"/>
      <c r="H12" s="4"/>
    </row>
    <row r="13" spans="1:8" ht="15">
      <c r="A13" s="90"/>
      <c r="B13" s="90"/>
      <c r="C13" s="90"/>
      <c r="D13" s="90"/>
      <c r="E13" s="90"/>
      <c r="F13" s="90"/>
      <c r="G13" s="4"/>
      <c r="H13" s="4"/>
    </row>
    <row r="14" spans="1:8" ht="15">
      <c r="A14" s="90"/>
      <c r="B14" s="90"/>
      <c r="C14" s="90"/>
      <c r="D14" s="90"/>
      <c r="E14" s="90"/>
      <c r="F14" s="90"/>
      <c r="G14" s="4"/>
      <c r="H14" s="4"/>
    </row>
    <row r="15" spans="1:8" ht="15">
      <c r="A15" s="90"/>
      <c r="B15" s="90"/>
      <c r="C15" s="90"/>
      <c r="D15" s="90"/>
      <c r="E15" s="90"/>
      <c r="F15" s="90"/>
      <c r="G15" s="4"/>
      <c r="H15" s="4"/>
    </row>
    <row r="16" spans="1:8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8" ht="15">
      <c r="A33" s="90"/>
      <c r="B33" s="90"/>
      <c r="C33" s="90"/>
      <c r="D33" s="90"/>
      <c r="E33" s="90"/>
      <c r="F33" s="90"/>
      <c r="G33" s="4"/>
      <c r="H33" s="4"/>
    </row>
    <row r="34" spans="1:8" ht="15">
      <c r="A34" s="102"/>
      <c r="B34" s="102"/>
      <c r="C34" s="102"/>
      <c r="D34" s="102"/>
      <c r="E34" s="102"/>
      <c r="F34" s="102" t="s">
        <v>341</v>
      </c>
      <c r="G34" s="89">
        <f>SUM(G9:G33)</f>
        <v>0</v>
      </c>
      <c r="H34" s="89">
        <f>SUM(H9:H33)</f>
        <v>0</v>
      </c>
    </row>
    <row r="35" spans="1:8" ht="15">
      <c r="A35" s="235"/>
      <c r="B35" s="235"/>
      <c r="C35" s="235"/>
      <c r="D35" s="235"/>
      <c r="E35" s="235"/>
      <c r="F35" s="235"/>
      <c r="G35" s="191"/>
      <c r="H35" s="191"/>
    </row>
    <row r="36" spans="1:8" ht="15">
      <c r="A36" s="236" t="s">
        <v>352</v>
      </c>
      <c r="B36" s="235"/>
      <c r="C36" s="235"/>
      <c r="D36" s="235"/>
      <c r="E36" s="235"/>
      <c r="F36" s="235"/>
      <c r="G36" s="191"/>
      <c r="H36" s="191"/>
    </row>
    <row r="37" spans="1:8" ht="15">
      <c r="A37" s="236" t="s">
        <v>355</v>
      </c>
      <c r="B37" s="235"/>
      <c r="C37" s="235"/>
      <c r="D37" s="235"/>
      <c r="E37" s="235"/>
      <c r="F37" s="235"/>
      <c r="G37" s="191"/>
      <c r="H37" s="191"/>
    </row>
    <row r="38" spans="1:8" ht="15">
      <c r="A38" s="236"/>
      <c r="B38" s="191"/>
      <c r="C38" s="191"/>
      <c r="D38" s="191"/>
      <c r="E38" s="191"/>
      <c r="F38" s="191"/>
      <c r="G38" s="191"/>
      <c r="H38" s="191"/>
    </row>
    <row r="39" spans="1:8" ht="15">
      <c r="A39" s="236"/>
      <c r="B39" s="191"/>
      <c r="C39" s="191"/>
      <c r="D39" s="191"/>
      <c r="E39" s="191"/>
      <c r="F39" s="191"/>
      <c r="G39" s="191"/>
      <c r="H39" s="191"/>
    </row>
    <row r="40" spans="1:8">
      <c r="A40" s="232"/>
      <c r="B40" s="232"/>
      <c r="C40" s="232"/>
      <c r="D40" s="232"/>
      <c r="E40" s="232"/>
      <c r="F40" s="232"/>
      <c r="G40" s="232"/>
      <c r="H40" s="232"/>
    </row>
    <row r="41" spans="1:8" ht="15">
      <c r="A41" s="197" t="s">
        <v>107</v>
      </c>
      <c r="B41" s="191"/>
      <c r="C41" s="191"/>
      <c r="D41" s="191"/>
      <c r="E41" s="191"/>
      <c r="F41" s="191"/>
      <c r="G41" s="191"/>
      <c r="H41" s="191"/>
    </row>
    <row r="42" spans="1:8" ht="15">
      <c r="A42" s="191"/>
      <c r="B42" s="191"/>
      <c r="C42" s="191"/>
      <c r="D42" s="191"/>
      <c r="E42" s="191"/>
      <c r="F42" s="191"/>
      <c r="G42" s="191"/>
      <c r="H42" s="191"/>
    </row>
    <row r="43" spans="1:8" ht="15">
      <c r="A43" s="191"/>
      <c r="B43" s="191"/>
      <c r="C43" s="191"/>
      <c r="D43" s="191"/>
      <c r="E43" s="191"/>
      <c r="F43" s="191"/>
      <c r="G43" s="191"/>
      <c r="H43" s="198"/>
    </row>
    <row r="44" spans="1:8" ht="15">
      <c r="A44" s="197"/>
      <c r="B44" s="197" t="s">
        <v>272</v>
      </c>
      <c r="C44" s="197"/>
      <c r="D44" s="197"/>
      <c r="E44" s="197"/>
      <c r="F44" s="197"/>
      <c r="G44" s="191"/>
      <c r="H44" s="198"/>
    </row>
    <row r="45" spans="1:8" ht="15">
      <c r="A45" s="191"/>
      <c r="B45" s="191" t="s">
        <v>271</v>
      </c>
      <c r="C45" s="191"/>
      <c r="D45" s="191"/>
      <c r="E45" s="191"/>
      <c r="F45" s="191"/>
      <c r="G45" s="191"/>
      <c r="H45" s="198"/>
    </row>
    <row r="46" spans="1:8">
      <c r="A46" s="199"/>
      <c r="B46" s="199" t="s">
        <v>140</v>
      </c>
      <c r="C46" s="199"/>
      <c r="D46" s="199"/>
      <c r="E46" s="199"/>
      <c r="F46" s="199"/>
      <c r="G46" s="192"/>
      <c r="H46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77" t="s">
        <v>468</v>
      </c>
      <c r="B1" s="77"/>
      <c r="C1" s="80"/>
      <c r="D1" s="80"/>
      <c r="E1" s="80"/>
      <c r="F1" s="80"/>
      <c r="G1" s="422" t="s">
        <v>110</v>
      </c>
      <c r="H1" s="422"/>
    </row>
    <row r="2" spans="1:10" ht="15">
      <c r="A2" s="79" t="s">
        <v>141</v>
      </c>
      <c r="B2" s="77"/>
      <c r="C2" s="80"/>
      <c r="D2" s="80"/>
      <c r="E2" s="80"/>
      <c r="F2" s="80"/>
      <c r="G2" s="412" t="s">
        <v>528</v>
      </c>
      <c r="H2" s="413"/>
    </row>
    <row r="3" spans="1:10" ht="15">
      <c r="A3" s="79"/>
      <c r="B3" s="79"/>
      <c r="C3" s="79"/>
      <c r="D3" s="79"/>
      <c r="E3" s="79"/>
      <c r="F3" s="79"/>
      <c r="G3" s="226"/>
      <c r="H3" s="226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>
      <c r="A5" s="83"/>
      <c r="B5" s="83"/>
      <c r="C5" s="83"/>
      <c r="D5" s="370" t="s">
        <v>511</v>
      </c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25"/>
      <c r="B7" s="225"/>
      <c r="C7" s="225"/>
      <c r="D7" s="228"/>
      <c r="E7" s="225"/>
      <c r="F7" s="225"/>
      <c r="G7" s="81"/>
      <c r="H7" s="81"/>
    </row>
    <row r="8" spans="1:10" ht="30">
      <c r="A8" s="93" t="s">
        <v>64</v>
      </c>
      <c r="B8" s="93" t="s">
        <v>342</v>
      </c>
      <c r="C8" s="93" t="s">
        <v>343</v>
      </c>
      <c r="D8" s="93" t="s">
        <v>228</v>
      </c>
      <c r="E8" s="93" t="s">
        <v>351</v>
      </c>
      <c r="F8" s="93" t="s">
        <v>344</v>
      </c>
      <c r="G8" s="82" t="s">
        <v>10</v>
      </c>
      <c r="H8" s="82" t="s">
        <v>9</v>
      </c>
      <c r="J8" s="237" t="s">
        <v>350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7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349</v>
      </c>
      <c r="G34" s="89">
        <f>SUM(G9:G33)</f>
        <v>0</v>
      </c>
      <c r="H34" s="89">
        <f>SUM(H9:H33)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>
      <c r="A36" s="236" t="s">
        <v>403</v>
      </c>
      <c r="B36" s="236"/>
      <c r="C36" s="235"/>
      <c r="D36" s="235"/>
      <c r="E36" s="235"/>
      <c r="F36" s="235"/>
      <c r="G36" s="235"/>
      <c r="H36" s="191"/>
      <c r="I36" s="191"/>
    </row>
    <row r="37" spans="1:9" ht="15">
      <c r="A37" s="236" t="s">
        <v>348</v>
      </c>
      <c r="B37" s="236"/>
      <c r="C37" s="235"/>
      <c r="D37" s="235"/>
      <c r="E37" s="235"/>
      <c r="F37" s="235"/>
      <c r="G37" s="235"/>
      <c r="H37" s="191"/>
      <c r="I37" s="191"/>
    </row>
    <row r="38" spans="1:9" ht="15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436</v>
      </c>
      <c r="D44" s="197"/>
      <c r="E44" s="235"/>
      <c r="F44" s="197"/>
      <c r="G44" s="197"/>
      <c r="H44" s="191"/>
      <c r="I44" s="198"/>
    </row>
    <row r="45" spans="1:9" ht="15">
      <c r="A45" s="191"/>
      <c r="B45" s="191"/>
      <c r="C45" s="191" t="s">
        <v>271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140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304</v>
      </c>
      <c r="B1" s="117"/>
      <c r="C1" s="422" t="s">
        <v>110</v>
      </c>
      <c r="D1" s="422"/>
      <c r="E1" s="156"/>
    </row>
    <row r="2" spans="1:12">
      <c r="A2" s="79" t="s">
        <v>141</v>
      </c>
      <c r="B2" s="117"/>
      <c r="C2" s="412" t="s">
        <v>528</v>
      </c>
      <c r="D2" s="413"/>
      <c r="E2" s="156"/>
    </row>
    <row r="3" spans="1:12">
      <c r="A3" s="79"/>
      <c r="B3" s="117"/>
      <c r="C3" s="390"/>
      <c r="D3" s="390"/>
      <c r="E3" s="156"/>
    </row>
    <row r="4" spans="1:12" s="2" customFormat="1">
      <c r="A4" s="80" t="str">
        <f>'[2]ფორმა N2'!A4</f>
        <v>ანგარიშვალდებული პირის დასახელება:</v>
      </c>
      <c r="B4" s="80"/>
      <c r="C4" s="79"/>
      <c r="D4" s="79"/>
      <c r="E4" s="111"/>
      <c r="L4" s="21"/>
    </row>
    <row r="5" spans="1:12" s="2" customFormat="1">
      <c r="A5" s="122" t="str">
        <f>'[2]ფორმა N1'!D4</f>
        <v/>
      </c>
      <c r="B5" s="370" t="s">
        <v>511</v>
      </c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89"/>
      <c r="B7" s="389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6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>
      <c r="A15" s="17" t="s">
        <v>98</v>
      </c>
      <c r="B15" s="17" t="s">
        <v>61</v>
      </c>
      <c r="C15" s="36"/>
      <c r="D15" s="37"/>
      <c r="E15" s="156"/>
    </row>
    <row r="16" spans="1:12" ht="17.25" customHeight="1">
      <c r="A16" s="17" t="s">
        <v>99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>
      <c r="A18" s="17" t="s">
        <v>12</v>
      </c>
      <c r="B18" s="17" t="s">
        <v>251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283</v>
      </c>
      <c r="B20" s="17" t="s">
        <v>22</v>
      </c>
      <c r="C20" s="38"/>
      <c r="D20" s="41"/>
      <c r="E20" s="156"/>
    </row>
    <row r="21" spans="1:5">
      <c r="A21" s="17" t="s">
        <v>284</v>
      </c>
      <c r="B21" s="17" t="s">
        <v>15</v>
      </c>
      <c r="C21" s="38"/>
      <c r="D21" s="41"/>
      <c r="E21" s="156"/>
    </row>
    <row r="22" spans="1:5">
      <c r="A22" s="17" t="s">
        <v>285</v>
      </c>
      <c r="B22" s="17" t="s">
        <v>16</v>
      </c>
      <c r="C22" s="38"/>
      <c r="D22" s="41"/>
      <c r="E22" s="156"/>
    </row>
    <row r="23" spans="1:5">
      <c r="A23" s="17" t="s">
        <v>286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>
      <c r="A24" s="18" t="s">
        <v>287</v>
      </c>
      <c r="B24" s="18" t="s">
        <v>18</v>
      </c>
      <c r="C24" s="38"/>
      <c r="D24" s="41"/>
      <c r="E24" s="156"/>
    </row>
    <row r="25" spans="1:5" ht="16.5" customHeight="1">
      <c r="A25" s="18" t="s">
        <v>288</v>
      </c>
      <c r="B25" s="18" t="s">
        <v>19</v>
      </c>
      <c r="C25" s="38"/>
      <c r="D25" s="41"/>
      <c r="E25" s="156"/>
    </row>
    <row r="26" spans="1:5" ht="16.5" customHeight="1">
      <c r="A26" s="18" t="s">
        <v>289</v>
      </c>
      <c r="B26" s="18" t="s">
        <v>20</v>
      </c>
      <c r="C26" s="38"/>
      <c r="D26" s="41"/>
      <c r="E26" s="156"/>
    </row>
    <row r="27" spans="1:5" ht="16.5" customHeight="1">
      <c r="A27" s="18" t="s">
        <v>290</v>
      </c>
      <c r="B27" s="18" t="s">
        <v>23</v>
      </c>
      <c r="C27" s="38"/>
      <c r="D27" s="42"/>
      <c r="E27" s="156"/>
    </row>
    <row r="28" spans="1:5">
      <c r="A28" s="17" t="s">
        <v>291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>
      <c r="A33" s="17" t="s">
        <v>292</v>
      </c>
      <c r="B33" s="17" t="s">
        <v>56</v>
      </c>
      <c r="C33" s="34"/>
      <c r="D33" s="35"/>
      <c r="E33" s="156"/>
    </row>
    <row r="34" spans="1:5">
      <c r="A34" s="17" t="s">
        <v>293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4"/>
      <c r="D35" s="35"/>
      <c r="E35" s="156"/>
    </row>
    <row r="36" spans="1:5">
      <c r="A36" s="16" t="s">
        <v>39</v>
      </c>
      <c r="B36" s="16" t="s">
        <v>360</v>
      </c>
      <c r="C36" s="86">
        <f>SUM(C37:C42)</f>
        <v>0</v>
      </c>
      <c r="D36" s="86">
        <f>SUM(D37:D42)</f>
        <v>0</v>
      </c>
      <c r="E36" s="156"/>
    </row>
    <row r="37" spans="1:5">
      <c r="A37" s="17" t="s">
        <v>357</v>
      </c>
      <c r="B37" s="17" t="s">
        <v>361</v>
      </c>
      <c r="C37" s="34"/>
      <c r="D37" s="34"/>
      <c r="E37" s="156"/>
    </row>
    <row r="38" spans="1:5">
      <c r="A38" s="17" t="s">
        <v>358</v>
      </c>
      <c r="B38" s="17" t="s">
        <v>362</v>
      </c>
      <c r="C38" s="34"/>
      <c r="D38" s="34"/>
      <c r="E38" s="156"/>
    </row>
    <row r="39" spans="1:5">
      <c r="A39" s="17" t="s">
        <v>359</v>
      </c>
      <c r="B39" s="17" t="s">
        <v>365</v>
      </c>
      <c r="C39" s="34"/>
      <c r="D39" s="35"/>
      <c r="E39" s="156"/>
    </row>
    <row r="40" spans="1:5">
      <c r="A40" s="17" t="s">
        <v>364</v>
      </c>
      <c r="B40" s="17" t="s">
        <v>366</v>
      </c>
      <c r="C40" s="34"/>
      <c r="D40" s="35"/>
      <c r="E40" s="156"/>
    </row>
    <row r="41" spans="1:5">
      <c r="A41" s="17" t="s">
        <v>367</v>
      </c>
      <c r="B41" s="17" t="s">
        <v>504</v>
      </c>
      <c r="C41" s="34"/>
      <c r="D41" s="35"/>
      <c r="E41" s="156"/>
    </row>
    <row r="42" spans="1:5">
      <c r="A42" s="17" t="s">
        <v>505</v>
      </c>
      <c r="B42" s="17" t="s">
        <v>363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298</v>
      </c>
      <c r="C47" s="86">
        <f>SUM(C48:C50)</f>
        <v>0</v>
      </c>
      <c r="D47" s="86">
        <f>SUM(D48:D50)</f>
        <v>0</v>
      </c>
      <c r="E47" s="156"/>
    </row>
    <row r="48" spans="1:5">
      <c r="A48" s="100" t="s">
        <v>373</v>
      </c>
      <c r="B48" s="100" t="s">
        <v>376</v>
      </c>
      <c r="C48" s="34"/>
      <c r="D48" s="35"/>
      <c r="E48" s="156"/>
    </row>
    <row r="49" spans="1:5">
      <c r="A49" s="100" t="s">
        <v>374</v>
      </c>
      <c r="B49" s="100" t="s">
        <v>375</v>
      </c>
      <c r="C49" s="34"/>
      <c r="D49" s="35"/>
      <c r="E49" s="156"/>
    </row>
    <row r="50" spans="1:5">
      <c r="A50" s="100" t="s">
        <v>377</v>
      </c>
      <c r="B50" s="100" t="s">
        <v>378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417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419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299</v>
      </c>
      <c r="B59" s="47" t="s">
        <v>52</v>
      </c>
      <c r="C59" s="38"/>
      <c r="D59" s="41"/>
      <c r="E59" s="156"/>
    </row>
    <row r="60" spans="1:5" ht="30">
      <c r="A60" s="16" t="s">
        <v>300</v>
      </c>
      <c r="B60" s="47" t="s">
        <v>54</v>
      </c>
      <c r="C60" s="38"/>
      <c r="D60" s="41"/>
      <c r="E60" s="156"/>
    </row>
    <row r="61" spans="1:5">
      <c r="A61" s="16" t="s">
        <v>301</v>
      </c>
      <c r="B61" s="47" t="s">
        <v>53</v>
      </c>
      <c r="C61" s="41"/>
      <c r="D61" s="41"/>
      <c r="E61" s="156"/>
    </row>
    <row r="62" spans="1:5">
      <c r="A62" s="16" t="s">
        <v>302</v>
      </c>
      <c r="B62" s="47" t="s">
        <v>27</v>
      </c>
      <c r="C62" s="38"/>
      <c r="D62" s="41"/>
      <c r="E62" s="156"/>
    </row>
    <row r="63" spans="1:5">
      <c r="A63" s="16" t="s">
        <v>339</v>
      </c>
      <c r="B63" s="223" t="s">
        <v>340</v>
      </c>
      <c r="C63" s="38"/>
      <c r="D63" s="224"/>
      <c r="E63" s="156"/>
    </row>
    <row r="64" spans="1:5">
      <c r="A64" s="13">
        <v>2</v>
      </c>
      <c r="B64" s="48" t="s">
        <v>106</v>
      </c>
      <c r="C64" s="295"/>
      <c r="D64" s="121">
        <f>SUM(D65:D70)</f>
        <v>0</v>
      </c>
      <c r="E64" s="156"/>
    </row>
    <row r="65" spans="1:5">
      <c r="A65" s="15">
        <v>2.1</v>
      </c>
      <c r="B65" s="49" t="s">
        <v>100</v>
      </c>
      <c r="C65" s="295"/>
      <c r="D65" s="43"/>
      <c r="E65" s="156"/>
    </row>
    <row r="66" spans="1:5">
      <c r="A66" s="15">
        <v>2.2000000000000002</v>
      </c>
      <c r="B66" s="49" t="s">
        <v>104</v>
      </c>
      <c r="C66" s="297"/>
      <c r="D66" s="44"/>
      <c r="E66" s="156"/>
    </row>
    <row r="67" spans="1:5">
      <c r="A67" s="15">
        <v>2.2999999999999998</v>
      </c>
      <c r="B67" s="49" t="s">
        <v>103</v>
      </c>
      <c r="C67" s="297"/>
      <c r="D67" s="44"/>
      <c r="E67" s="156"/>
    </row>
    <row r="68" spans="1:5">
      <c r="A68" s="15">
        <v>2.4</v>
      </c>
      <c r="B68" s="49" t="s">
        <v>105</v>
      </c>
      <c r="C68" s="297"/>
      <c r="D68" s="44"/>
      <c r="E68" s="156"/>
    </row>
    <row r="69" spans="1:5">
      <c r="A69" s="15">
        <v>2.5</v>
      </c>
      <c r="B69" s="49" t="s">
        <v>101</v>
      </c>
      <c r="C69" s="297"/>
      <c r="D69" s="44"/>
      <c r="E69" s="156"/>
    </row>
    <row r="70" spans="1:5">
      <c r="A70" s="15">
        <v>2.6</v>
      </c>
      <c r="B70" s="49" t="s">
        <v>102</v>
      </c>
      <c r="C70" s="297"/>
      <c r="D70" s="44"/>
      <c r="E70" s="156"/>
    </row>
    <row r="71" spans="1:5" s="2" customFormat="1">
      <c r="A71" s="13">
        <v>3</v>
      </c>
      <c r="B71" s="293" t="s">
        <v>453</v>
      </c>
      <c r="C71" s="296"/>
      <c r="D71" s="294"/>
      <c r="E71" s="108"/>
    </row>
    <row r="72" spans="1:5" s="2" customFormat="1">
      <c r="A72" s="13">
        <v>4</v>
      </c>
      <c r="B72" s="13" t="s">
        <v>253</v>
      </c>
      <c r="C72" s="296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254</v>
      </c>
      <c r="C73" s="8"/>
      <c r="D73" s="8"/>
      <c r="E73" s="108"/>
    </row>
    <row r="74" spans="1:5" s="2" customFormat="1">
      <c r="A74" s="15">
        <v>4.2</v>
      </c>
      <c r="B74" s="15" t="s">
        <v>255</v>
      </c>
      <c r="C74" s="8"/>
      <c r="D74" s="8"/>
      <c r="E74" s="108"/>
    </row>
    <row r="75" spans="1:5" s="2" customFormat="1">
      <c r="A75" s="13">
        <v>5</v>
      </c>
      <c r="B75" s="291" t="s">
        <v>281</v>
      </c>
      <c r="C75" s="8"/>
      <c r="D75" s="88"/>
      <c r="E75" s="108"/>
    </row>
    <row r="76" spans="1:5" s="2" customFormat="1">
      <c r="A76" s="400"/>
      <c r="B76" s="400"/>
      <c r="C76" s="12"/>
      <c r="D76" s="12"/>
      <c r="E76" s="108"/>
    </row>
    <row r="77" spans="1:5" s="2" customFormat="1">
      <c r="A77" s="423" t="s">
        <v>506</v>
      </c>
      <c r="B77" s="423"/>
      <c r="C77" s="423"/>
      <c r="D77" s="423"/>
      <c r="E77" s="108"/>
    </row>
    <row r="78" spans="1:5" s="2" customFormat="1">
      <c r="A78" s="400"/>
      <c r="B78" s="400"/>
      <c r="C78" s="12"/>
      <c r="D78" s="12"/>
      <c r="E78" s="108"/>
    </row>
    <row r="79" spans="1:5" s="23" customFormat="1" ht="12.75"/>
    <row r="80" spans="1:5" s="2" customFormat="1">
      <c r="A80" s="72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507</v>
      </c>
      <c r="D83" s="12"/>
      <c r="E83"/>
      <c r="F83"/>
      <c r="G83"/>
      <c r="H83"/>
      <c r="I83"/>
    </row>
    <row r="84" spans="1:9" s="2" customFormat="1">
      <c r="A84"/>
      <c r="B84" s="424" t="s">
        <v>508</v>
      </c>
      <c r="C84" s="424"/>
      <c r="D84" s="424"/>
      <c r="E84"/>
      <c r="F84"/>
      <c r="G84"/>
      <c r="H84"/>
      <c r="I84"/>
    </row>
    <row r="85" spans="1:9" customFormat="1" ht="12.75">
      <c r="B85" s="68" t="s">
        <v>509</v>
      </c>
    </row>
    <row r="86" spans="1:9" s="2" customFormat="1">
      <c r="A86" s="11"/>
      <c r="B86" s="424" t="s">
        <v>510</v>
      </c>
      <c r="C86" s="424"/>
      <c r="D86" s="424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4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19</vt:i4>
      </vt:variant>
    </vt:vector>
  </HeadingPairs>
  <TitlesOfParts>
    <vt:vector size="4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compi</cp:lastModifiedBy>
  <cp:lastPrinted>2016-06-29T10:58:29Z</cp:lastPrinted>
  <dcterms:created xsi:type="dcterms:W3CDTF">2011-12-27T13:20:18Z</dcterms:created>
  <dcterms:modified xsi:type="dcterms:W3CDTF">2016-06-29T10:59:56Z</dcterms:modified>
</cp:coreProperties>
</file>