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  <sheet name="Sheet2" sheetId="49" r:id="rId31"/>
    <sheet name="Sheet3" sheetId="50" r:id="rId32"/>
  </sheets>
  <externalReferences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 calcMode="manual"/>
</workbook>
</file>

<file path=xl/calcChain.xml><?xml version="1.0" encoding="utf-8"?>
<calcChain xmlns="http://schemas.openxmlformats.org/spreadsheetml/2006/main">
  <c r="C45" i="12"/>
  <c r="H24" i="40"/>
  <c r="B19" i="10"/>
  <c r="B17" s="1"/>
  <c r="B10"/>
  <c r="XEN33" i="41"/>
  <c r="XEN32"/>
  <c r="XEN31"/>
  <c r="XEN30"/>
  <c r="XEN29"/>
  <c r="XEN28"/>
  <c r="XEN27"/>
  <c r="XEN26"/>
  <c r="XEN25"/>
  <c r="XEN24"/>
  <c r="XEN23"/>
  <c r="XEN22"/>
  <c r="XEN21"/>
  <c r="XEN20"/>
  <c r="XEN19"/>
  <c r="XEN18"/>
  <c r="XEN17"/>
  <c r="XEN16"/>
  <c r="XEN15"/>
  <c r="XEN14"/>
  <c r="XEN13"/>
  <c r="XEN12"/>
  <c r="XEN11"/>
  <c r="XEN10"/>
  <c r="XEN9"/>
  <c r="D72" i="47" l="1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4"/>
  <c r="K35" i="46" l="1"/>
  <c r="H34" i="45"/>
  <c r="G34"/>
  <c r="H34" i="44"/>
  <c r="G34"/>
  <c r="I34" i="43"/>
  <c r="H34"/>
  <c r="G34"/>
  <c r="I38" i="35" l="1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12"/>
  <c r="C12"/>
  <c r="H39" i="10" l="1"/>
  <c r="H36" s="1"/>
  <c r="H32"/>
  <c r="H24"/>
  <c r="H19"/>
  <c r="H17" s="1"/>
  <c r="A4" i="39" l="1"/>
  <c r="A4" i="35" l="1"/>
  <c r="H34" i="34" l="1"/>
  <c r="G34"/>
  <c r="A4"/>
  <c r="A4" i="33" l="1"/>
  <c r="A4" i="32"/>
  <c r="A4" i="30" l="1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5" i="9" l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D14"/>
  <c r="J10"/>
  <c r="F10"/>
  <c r="D10"/>
  <c r="D18" i="3"/>
  <c r="C18"/>
  <c r="D15"/>
  <c r="C15"/>
  <c r="D12"/>
  <c r="C25" l="1"/>
  <c r="D25"/>
  <c r="D9" i="10"/>
</calcChain>
</file>

<file path=xl/sharedStrings.xml><?xml version="1.0" encoding="utf-8"?>
<sst xmlns="http://schemas.openxmlformats.org/spreadsheetml/2006/main" count="1138" uniqueCount="565">
  <si>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</si>
  <si>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</si>
  <si>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</si>
  <si>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</si>
  <si>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</si>
  <si>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</si>
  <si>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</si>
  <si>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</si>
  <si>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</si>
  <si>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</si>
  <si>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</si>
  <si>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</si>
  <si>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</si>
  <si>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</si>
  <si>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</si>
  <si>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</si>
  <si>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</si>
  <si>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</si>
  <si>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</si>
  <si>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</si>
  <si>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</si>
  <si>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</si>
  <si>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</si>
  <si>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</si>
  <si>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</si>
  <si>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</si>
  <si>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</si>
  <si>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</si>
  <si>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</si>
  <si>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</si>
  <si>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</si>
  <si>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</si>
  <si>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</si>
  <si>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</si>
  <si>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</si>
  <si>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</si>
  <si>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</si>
  <si>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</si>
  <si>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</si>
  <si>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</si>
  <si>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</si>
  <si>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</si>
  <si>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</si>
  <si>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</si>
  <si>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</si>
  <si>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</si>
  <si>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</si>
  <si>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</si>
  <si>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</si>
  <si>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</si>
  <si>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</si>
  <si>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</si>
  <si>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</si>
  <si>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</si>
  <si>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</si>
  <si>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</si>
  <si>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</si>
  <si>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</si>
  <si>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</si>
  <si>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</si>
  <si>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</si>
  <si>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</si>
  <si>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</si>
  <si>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</si>
  <si>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</si>
  <si>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</si>
  <si>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</si>
  <si>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</si>
  <si>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</si>
  <si>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</si>
  <si>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</si>
  <si>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</si>
  <si>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</si>
  <si>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</si>
  <si>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</si>
  <si>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</si>
  <si>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</si>
  <si>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</si>
  <si>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</si>
  <si>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</si>
  <si>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</si>
  <si>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</si>
  <si>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</si>
  <si>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</si>
  <si>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</si>
  <si>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</si>
  <si>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</si>
  <si>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</si>
  <si>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</si>
  <si>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</si>
  <si>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</si>
  <si>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</si>
  <si>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</si>
  <si>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</si>
  <si>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</si>
  <si>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</si>
  <si>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</si>
  <si>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</si>
  <si>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</si>
  <si>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</si>
  <si>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</si>
  <si>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</si>
  <si>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</si>
  <si>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</si>
  <si>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</si>
  <si>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</si>
  <si>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</si>
  <si>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</si>
  <si>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</si>
  <si>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</si>
  <si>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</si>
  <si>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</si>
  <si>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</si>
  <si>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</si>
  <si>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</si>
  <si>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</si>
  <si>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</si>
  <si>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</si>
  <si>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</si>
  <si>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</si>
  <si>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</si>
  <si>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</si>
  <si>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</si>
  <si>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</si>
  <si>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</si>
  <si>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</si>
  <si>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</si>
  <si>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</si>
  <si>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</si>
  <si>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</si>
  <si>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</si>
  <si>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</si>
  <si>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</si>
  <si>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</si>
  <si>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</si>
  <si>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</si>
  <si>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</si>
  <si>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</si>
  <si>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</si>
  <si>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</si>
  <si>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</si>
  <si>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</si>
  <si>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</si>
  <si>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</si>
  <si>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</si>
  <si>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</si>
  <si>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</si>
  <si>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</si>
  <si>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</si>
  <si>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</si>
  <si>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</si>
  <si>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</si>
  <si>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</si>
  <si>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</si>
  <si>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</si>
  <si>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</si>
  <si>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</si>
  <si>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</si>
  <si>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</si>
  <si>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</si>
  <si>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</si>
  <si>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</si>
  <si>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</si>
  <si>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</si>
  <si>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</si>
  <si>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</si>
  <si>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</si>
  <si>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</si>
  <si>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</si>
  <si>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</si>
  <si>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</si>
  <si>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</si>
  <si>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</si>
  <si>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</si>
  <si>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</si>
  <si>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</si>
  <si>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</si>
  <si>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</si>
  <si>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</si>
  <si>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</si>
  <si>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</si>
  <si>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</si>
  <si>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</si>
  <si>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</si>
  <si>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</si>
  <si>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</si>
  <si>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</si>
  <si>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</si>
  <si>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</si>
  <si>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</si>
  <si>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</si>
  <si>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</si>
  <si>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</si>
  <si>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</si>
  <si>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</si>
  <si>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</si>
  <si>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</si>
  <si>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</si>
  <si>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</si>
  <si>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</si>
  <si>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</si>
  <si>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</si>
  <si>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</si>
  <si>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</si>
  <si>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</si>
  <si>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</si>
  <si>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</si>
  <si>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</si>
  <si>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</si>
  <si>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</si>
  <si>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</si>
  <si>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</si>
  <si>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</si>
  <si>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</si>
  <si>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</si>
  <si>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</si>
  <si>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</si>
  <si>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</si>
  <si>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</si>
  <si>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</si>
  <si>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</si>
  <si>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</si>
  <si>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</si>
  <si>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</si>
  <si>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</si>
  <si>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</si>
  <si>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</si>
  <si>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</si>
  <si>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</si>
  <si>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</si>
  <si>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</si>
  <si>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</si>
  <si>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</si>
  <si>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</si>
  <si>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</si>
  <si>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</si>
  <si>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</si>
  <si>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</si>
  <si>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</si>
  <si>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</si>
  <si>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</si>
  <si>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</si>
  <si>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</si>
  <si>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</si>
  <si>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</si>
  <si>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</si>
  <si>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</si>
  <si>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</si>
  <si>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</si>
  <si>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</si>
  <si>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</si>
  <si>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</si>
  <si>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</si>
  <si>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</si>
  <si>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</si>
  <si>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</si>
  <si>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</si>
  <si>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</si>
  <si>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</si>
  <si>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</si>
  <si>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</si>
  <si>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</si>
  <si>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</si>
  <si>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</si>
  <si>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</si>
  <si>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</si>
  <si>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</si>
  <si>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</si>
  <si>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</si>
  <si>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</si>
  <si>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</si>
  <si>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</si>
  <si>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</si>
  <si>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</si>
  <si>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</si>
  <si>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</si>
  <si>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</si>
  <si>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</si>
  <si>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</si>
  <si>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</si>
  <si>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</si>
  <si>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</si>
  <si>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</si>
  <si>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</si>
  <si>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</si>
  <si>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</si>
  <si>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</si>
  <si>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</si>
  <si>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</si>
  <si>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</si>
  <si>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</si>
  <si>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</si>
  <si>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</si>
  <si>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</si>
  <si>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</si>
  <si>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</si>
  <si>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</si>
  <si>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</si>
  <si>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</si>
  <si>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</si>
  <si>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</si>
  <si>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</si>
  <si>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</si>
  <si>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</si>
  <si>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</si>
  <si>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</si>
  <si>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</si>
  <si>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</si>
  <si>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</si>
  <si>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</si>
  <si>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</si>
  <si>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</si>
  <si>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</si>
  <si>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</si>
  <si>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</si>
  <si>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</si>
  <si>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</si>
  <si>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</si>
  <si>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</si>
  <si>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</si>
  <si>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</si>
  <si>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</si>
  <si>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</si>
  <si>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</si>
  <si>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</si>
  <si>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</si>
  <si>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</si>
  <si>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</si>
  <si>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</si>
  <si>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</si>
  <si>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</si>
  <si>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</si>
  <si>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</si>
  <si>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</si>
  <si>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</si>
  <si>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</si>
  <si>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</si>
  <si>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</si>
  <si>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</si>
  <si>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</si>
  <si>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</si>
  <si>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</si>
  <si>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</si>
  <si>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</si>
  <si>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</si>
  <si>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</si>
  <si>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</si>
  <si>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</si>
  <si>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</si>
  <si>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</si>
  <si>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</si>
  <si>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</si>
  <si>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</si>
  <si>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</si>
  <si>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</si>
  <si>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</si>
  <si>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</si>
  <si>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</si>
  <si>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</si>
  <si>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</si>
  <si>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</si>
  <si>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</si>
  <si>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</si>
  <si>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</si>
  <si>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</si>
  <si>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</si>
  <si>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</si>
  <si>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</si>
  <si>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</si>
  <si>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</si>
  <si>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</si>
  <si>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</si>
  <si>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</si>
  <si>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</si>
  <si>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</si>
  <si>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</si>
  <si>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</si>
  <si>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</si>
  <si>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</si>
  <si>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</si>
  <si>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</si>
  <si>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</si>
  <si>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</si>
  <si>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</si>
  <si>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</si>
  <si>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</si>
  <si>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</si>
  <si>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</si>
  <si>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</si>
  <si>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</si>
  <si>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</si>
  <si>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</si>
  <si>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</si>
  <si>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</si>
  <si>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</si>
  <si>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</si>
  <si>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</si>
  <si>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</si>
  <si>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</si>
  <si>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</si>
  <si>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</si>
  <si>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</si>
  <si>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</si>
  <si>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</si>
  <si>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</si>
  <si>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</si>
  <si>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</si>
  <si>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</si>
  <si>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</si>
  <si>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</si>
  <si>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</si>
  <si>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</si>
  <si>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</si>
  <si>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</si>
  <si>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</si>
  <si>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</si>
  <si>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</si>
  <si>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</si>
  <si>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</si>
  <si>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</si>
  <si>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</si>
  <si>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</si>
  <si>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</si>
  <si>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</si>
  <si>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</si>
  <si>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</si>
  <si>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</si>
  <si>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</si>
  <si>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</si>
  <si>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</si>
  <si>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</si>
  <si>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</si>
  <si>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</si>
  <si>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</si>
  <si>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</si>
  <si>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</si>
  <si>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</si>
  <si>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</si>
  <si>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</si>
  <si>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</si>
  <si>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</si>
  <si>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</si>
  <si>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</si>
  <si>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</si>
  <si>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</si>
  <si>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</si>
  <si>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</si>
  <si>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</si>
  <si>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</si>
  <si>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</si>
  <si>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</si>
  <si>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</si>
  <si>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</si>
  <si>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</si>
  <si>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</si>
  <si>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</si>
  <si>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</si>
  <si>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</si>
  <si>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</si>
  <si>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</si>
  <si>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</si>
  <si>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</si>
  <si>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</si>
  <si>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</si>
  <si>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</si>
  <si>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</si>
  <si>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</si>
  <si>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</si>
  <si>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</si>
  <si>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</si>
  <si>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</si>
  <si>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</si>
  <si>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</si>
  <si>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</si>
  <si>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</si>
  <si>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</si>
  <si>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</si>
  <si>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</si>
  <si>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</si>
  <si>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</si>
  <si>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</si>
  <si>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</si>
  <si>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</si>
  <si>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</si>
  <si>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</si>
  <si>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</si>
  <si>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</si>
  <si>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</si>
  <si>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</si>
  <si>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</si>
  <si>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</si>
  <si>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</si>
  <si>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</si>
  <si>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</si>
  <si>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</si>
  <si>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</si>
  <si>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</si>
  <si>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</si>
  <si>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</si>
  <si>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</si>
  <si>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</si>
  <si>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</si>
  <si>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</si>
  <si>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</si>
  <si>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</si>
  <si>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</si>
  <si>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</si>
  <si>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</si>
  <si>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</si>
  <si>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</si>
  <si>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 moqalaqeTa politikuri gaerTianeba ,,saqarTvelos evropeli demokratebi"</t>
  </si>
  <si>
    <t>p. daviTaia                                                              l. boWormeli</t>
  </si>
  <si>
    <t>საქართველოს ბანკი</t>
  </si>
  <si>
    <t>GE49BG0000000130142500</t>
  </si>
  <si>
    <t>GE22BG0000000130142501</t>
  </si>
  <si>
    <t>GE69BG0000000309425300</t>
  </si>
  <si>
    <t>05,03,2008</t>
  </si>
  <si>
    <t>26,01,2010</t>
  </si>
  <si>
    <t>01,04,2013</t>
  </si>
  <si>
    <r>
      <t xml:space="preserve">mersedesbenc </t>
    </r>
    <r>
      <rPr>
        <b/>
        <sz val="10"/>
        <color theme="1"/>
        <rFont val="Sylfaen"/>
        <family val="1"/>
      </rPr>
      <t>S 450</t>
    </r>
  </si>
  <si>
    <t>sedani</t>
  </si>
  <si>
    <t>EDG002</t>
  </si>
  <si>
    <t>11.12.2013</t>
  </si>
  <si>
    <t>mersedesbenc ml350</t>
  </si>
  <si>
    <t>ml 350</t>
  </si>
  <si>
    <t>AA898VA</t>
  </si>
  <si>
    <t>12.19.2014</t>
  </si>
  <si>
    <t>პ. დავითაია                                                     ლ. ბოჭორმელი</t>
  </si>
  <si>
    <t>პ.  დავითაია</t>
  </si>
  <si>
    <t>ლ. ბოჭორმელი</t>
  </si>
  <si>
    <t>პ.  დავითაია                                                         ლ. ბოჭორმელი</t>
  </si>
  <si>
    <t>პ. დავითაია                                                                                   ლ. ბოჭორმელი</t>
  </si>
  <si>
    <t>პ.  დავითაია                                                                                   ლ. ბოჭორმელი</t>
  </si>
  <si>
    <t xml:space="preserve">   პ/ დავითაია                                                                                                   ლ. ბოჭორმელი</t>
  </si>
  <si>
    <t>პ/ დავითაია                                                                            ლ. ბოჭორმელი</t>
  </si>
  <si>
    <t xml:space="preserve">      პ. დავითაია                                                                                ლ. ბოჭორმელი</t>
  </si>
  <si>
    <t xml:space="preserve">                პ. დავითაია                                                         ლ. ბოჭორმელი</t>
  </si>
  <si>
    <t xml:space="preserve">   პ. დავითაია                                                                              ლ.  ბოჭორმელი</t>
  </si>
  <si>
    <t>პ/ დავითაია                                                                                                         ლ. ბოჭორმელი</t>
  </si>
  <si>
    <t xml:space="preserve">            პ. დავითაია                                                   ლ. ბოჭორმელი</t>
  </si>
  <si>
    <t>პ. დავითაია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</si>
  <si>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ლ. ბოჭორმელი</t>
  </si>
  <si>
    <t xml:space="preserve">             პ. დავითაია                                                                     ლ. ბოჭორმელი</t>
  </si>
  <si>
    <t>პ. დავითაია                                                         ლ. ბოჭორმელი</t>
  </si>
  <si>
    <t>პ.  დავითაია                                                                 ლ. ბოჭორმელი</t>
  </si>
  <si>
    <t>პ. დავითაია    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</si>
  <si>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 ლ. ბოჭორმელი</t>
  </si>
  <si>
    <t>პ. დავითაია                                                                                 ლ. ბოჭორმელი</t>
  </si>
  <si>
    <t xml:space="preserve">    პ. და ვითაია                                                                  ლ. ბოჭორმელი</t>
  </si>
  <si>
    <t>პ. დავითაია                                                                          ლ. ბოჭორმელი</t>
  </si>
  <si>
    <t>პ. დავითაია                                                                                      ლ. ბოჭორმელი</t>
  </si>
  <si>
    <t>მოქალაქეთა პოლიტიკური გაერთიანება,, საქართველოს ევროპელი დემოკრატები"</t>
  </si>
  <si>
    <t>ქ.თბილისი კოსტავას 23, ბ 18</t>
  </si>
  <si>
    <t>ოფისი</t>
  </si>
  <si>
    <t>01.09.2014 წ. –დან 5 წლის ვადით</t>
  </si>
  <si>
    <t>83.76კვმ</t>
  </si>
  <si>
    <t>უსასყიდლოდ სარგებლობაში</t>
  </si>
  <si>
    <t>მაია</t>
  </si>
  <si>
    <t>შერვაშიძე</t>
  </si>
  <si>
    <t>მსუბუქი</t>
  </si>
  <si>
    <t>08.06-28.06.2016ww</t>
  </si>
  <si>
    <t>GE82BG0000000668909200</t>
  </si>
  <si>
    <t>06.20.2016</t>
  </si>
  <si>
    <t>08.06.2016-28.06.2016ww</t>
  </si>
  <si>
    <t>08.06.2016-28.06.2016www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</si>
</sst>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AcadNusx"/>
    </font>
    <font>
      <sz val="8"/>
      <color indexed="8"/>
      <name val="Sylfaen"/>
      <family val="1"/>
    </font>
    <font>
      <sz val="10"/>
      <color indexed="8"/>
      <name val="LitNusx"/>
    </font>
    <font>
      <sz val="10"/>
      <name val="LitNusx"/>
      <family val="2"/>
    </font>
    <font>
      <sz val="10"/>
      <name val="GEO-LitNusx"/>
      <family val="2"/>
    </font>
    <font>
      <b/>
      <sz val="10"/>
      <name val="GEO-LitNusx"/>
      <family val="2"/>
    </font>
    <font>
      <b/>
      <sz val="11"/>
      <name val="Sylfaen"/>
      <family val="1"/>
      <charset val="204"/>
    </font>
    <font>
      <sz val="12"/>
      <name val="LitNusx"/>
      <family val="2"/>
    </font>
    <font>
      <sz val="10"/>
      <color theme="1"/>
      <name val="AcadNusx"/>
    </font>
    <font>
      <sz val="10"/>
      <color indexed="8"/>
      <name val="LitNusx"/>
      <family val="2"/>
    </font>
    <font>
      <sz val="8"/>
      <color indexed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71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33" fillId="2" borderId="0" xfId="9" applyNumberFormat="1" applyFont="1" applyFill="1" applyBorder="1" applyAlignment="1" applyProtection="1">
      <alignment vertical="center"/>
    </xf>
    <xf numFmtId="0" fontId="8" fillId="5" borderId="0" xfId="0" applyFont="1" applyFill="1" applyProtection="1">
      <protection locked="0"/>
    </xf>
    <xf numFmtId="3" fontId="14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3" fontId="19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/>
      <protection locked="0"/>
    </xf>
    <xf numFmtId="3" fontId="14" fillId="2" borderId="1" xfId="1" applyNumberFormat="1" applyFont="1" applyFill="1" applyBorder="1" applyAlignment="1" applyProtection="1">
      <alignment vertical="center" wrapText="1"/>
      <protection locked="0"/>
    </xf>
    <xf numFmtId="3" fontId="14" fillId="2" borderId="1" xfId="1" applyNumberFormat="1" applyFont="1" applyFill="1" applyBorder="1" applyAlignment="1" applyProtection="1">
      <alignment vertical="center"/>
      <protection locked="0"/>
    </xf>
    <xf numFmtId="0" fontId="14" fillId="0" borderId="1" xfId="2" applyFont="1" applyFill="1" applyBorder="1" applyAlignment="1" applyProtection="1">
      <alignment vertical="top"/>
      <protection locked="0"/>
    </xf>
    <xf numFmtId="166" fontId="14" fillId="0" borderId="1" xfId="2" applyNumberFormat="1" applyFont="1" applyFill="1" applyBorder="1" applyAlignment="1" applyProtection="1">
      <alignment vertical="center"/>
      <protection locked="0"/>
    </xf>
    <xf numFmtId="4" fontId="14" fillId="0" borderId="1" xfId="2" applyNumberFormat="1" applyFont="1" applyFill="1" applyBorder="1" applyAlignment="1" applyProtection="1">
      <alignment vertical="center"/>
      <protection locked="0"/>
    </xf>
    <xf numFmtId="164" fontId="14" fillId="0" borderId="1" xfId="2" applyNumberFormat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/>
    <xf numFmtId="3" fontId="19" fillId="5" borderId="1" xfId="0" applyNumberFormat="1" applyFont="1" applyFill="1" applyBorder="1" applyAlignment="1" applyProtection="1"/>
    <xf numFmtId="1" fontId="34" fillId="0" borderId="2" xfId="2" applyNumberFormat="1" applyFont="1" applyFill="1" applyBorder="1" applyAlignment="1" applyProtection="1">
      <alignment horizontal="left" vertical="top" wrapText="1"/>
      <protection locked="0"/>
    </xf>
    <xf numFmtId="1" fontId="35" fillId="0" borderId="30" xfId="2" applyNumberFormat="1" applyFont="1" applyFill="1" applyBorder="1" applyAlignment="1" applyProtection="1">
      <alignment horizontal="left" vertical="top" wrapText="1"/>
      <protection locked="0"/>
    </xf>
    <xf numFmtId="0" fontId="14" fillId="0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36" fillId="0" borderId="0" xfId="0" applyFont="1"/>
    <xf numFmtId="0" fontId="31" fillId="0" borderId="1" xfId="1" applyFont="1" applyFill="1" applyBorder="1" applyAlignment="1" applyProtection="1">
      <alignment horizontal="left" vertical="center" wrapText="1" indent="1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3" applyFont="1" applyProtection="1">
      <protection locked="0"/>
    </xf>
    <xf numFmtId="0" fontId="40" fillId="5" borderId="0" xfId="0" applyFont="1" applyFill="1" applyBorder="1" applyAlignment="1">
      <alignment vertical="center"/>
    </xf>
    <xf numFmtId="0" fontId="13" fillId="2" borderId="0" xfId="3" applyFont="1" applyFill="1" applyProtection="1"/>
    <xf numFmtId="0" fontId="8" fillId="2" borderId="0" xfId="3" applyFill="1" applyProtection="1"/>
    <xf numFmtId="0" fontId="8" fillId="2" borderId="0" xfId="3" applyFill="1" applyProtection="1">
      <protection locked="0"/>
    </xf>
    <xf numFmtId="0" fontId="31" fillId="2" borderId="0" xfId="1" applyFont="1" applyFill="1" applyAlignment="1" applyProtection="1">
      <alignment horizontal="right" vertical="center"/>
    </xf>
    <xf numFmtId="0" fontId="8" fillId="2" borderId="0" xfId="3" applyFill="1" applyBorder="1" applyProtection="1"/>
    <xf numFmtId="14" fontId="8" fillId="2" borderId="0" xfId="3" applyNumberFormat="1" applyFill="1" applyBorder="1" applyProtection="1">
      <protection locked="0"/>
    </xf>
    <xf numFmtId="0" fontId="14" fillId="2" borderId="0" xfId="3" applyFont="1" applyFill="1" applyProtection="1"/>
    <xf numFmtId="0" fontId="8" fillId="2" borderId="0" xfId="3" applyFill="1" applyBorder="1" applyProtection="1">
      <protection locked="0"/>
    </xf>
    <xf numFmtId="0" fontId="8" fillId="2" borderId="0" xfId="3" applyFill="1" applyBorder="1" applyAlignment="1" applyProtection="1">
      <alignment horizontal="left"/>
      <protection locked="0"/>
    </xf>
    <xf numFmtId="0" fontId="8" fillId="2" borderId="36" xfId="3" applyFill="1" applyBorder="1" applyProtection="1"/>
    <xf numFmtId="0" fontId="8" fillId="2" borderId="1" xfId="3" applyFont="1" applyFill="1" applyBorder="1" applyAlignment="1" applyProtection="1">
      <alignment horizontal="center" vertical="center"/>
    </xf>
    <xf numFmtId="0" fontId="8" fillId="2" borderId="1" xfId="3" applyFill="1" applyBorder="1" applyAlignment="1" applyProtection="1">
      <alignment horizontal="center" vertical="center" wrapText="1"/>
    </xf>
    <xf numFmtId="0" fontId="8" fillId="2" borderId="2" xfId="3" applyFill="1" applyBorder="1" applyAlignment="1" applyProtection="1">
      <alignment horizontal="center" vertical="center" wrapText="1"/>
    </xf>
    <xf numFmtId="0" fontId="8" fillId="2" borderId="1" xfId="3" applyFont="1" applyFill="1" applyBorder="1" applyAlignment="1" applyProtection="1">
      <alignment horizontal="center" vertical="center" wrapText="1"/>
    </xf>
    <xf numFmtId="0" fontId="8" fillId="2" borderId="2" xfId="3" applyFont="1" applyFill="1" applyBorder="1" applyAlignment="1" applyProtection="1">
      <alignment horizontal="center" vertical="center" wrapText="1"/>
    </xf>
    <xf numFmtId="0" fontId="13" fillId="2" borderId="1" xfId="3" applyFont="1" applyFill="1" applyBorder="1" applyAlignment="1" applyProtection="1">
      <alignment horizontal="center" vertical="center"/>
    </xf>
    <xf numFmtId="0" fontId="13" fillId="2" borderId="1" xfId="3" applyFont="1" applyFill="1" applyBorder="1" applyAlignment="1" applyProtection="1">
      <alignment horizontal="center" vertical="center" wrapText="1"/>
    </xf>
    <xf numFmtId="0" fontId="13" fillId="2" borderId="2" xfId="3" applyFont="1" applyFill="1" applyBorder="1" applyAlignment="1" applyProtection="1">
      <alignment horizontal="center" vertical="center" wrapText="1"/>
    </xf>
    <xf numFmtId="0" fontId="8" fillId="2" borderId="1" xfId="3" applyFill="1" applyBorder="1" applyProtection="1">
      <protection locked="0"/>
    </xf>
    <xf numFmtId="14" fontId="8" fillId="2" borderId="1" xfId="3" applyNumberFormat="1" applyFill="1" applyBorder="1" applyProtection="1">
      <protection locked="0"/>
    </xf>
    <xf numFmtId="0" fontId="24" fillId="2" borderId="1" xfId="7" applyFont="1" applyFill="1" applyBorder="1" applyAlignment="1" applyProtection="1">
      <alignment wrapText="1"/>
      <protection locked="0"/>
    </xf>
    <xf numFmtId="14" fontId="8" fillId="2" borderId="1" xfId="3" applyNumberFormat="1" applyFill="1" applyBorder="1" applyProtection="1"/>
    <xf numFmtId="0" fontId="8" fillId="2" borderId="1" xfId="3" applyFill="1" applyBorder="1" applyAlignment="1" applyProtection="1">
      <alignment horizontal="left" vertical="center"/>
      <protection locked="0"/>
    </xf>
    <xf numFmtId="0" fontId="8" fillId="2" borderId="0" xfId="3" applyFill="1"/>
    <xf numFmtId="0" fontId="14" fillId="2" borderId="0" xfId="3" applyFont="1" applyFill="1" applyProtection="1">
      <protection locked="0"/>
    </xf>
    <xf numFmtId="0" fontId="19" fillId="2" borderId="0" xfId="3" applyFont="1" applyFill="1" applyProtection="1">
      <protection locked="0"/>
    </xf>
    <xf numFmtId="0" fontId="14" fillId="2" borderId="3" xfId="3" applyFont="1" applyFill="1" applyBorder="1" applyProtection="1">
      <protection locked="0"/>
    </xf>
    <xf numFmtId="0" fontId="14" fillId="2" borderId="0" xfId="3" applyFont="1" applyFill="1" applyBorder="1" applyProtection="1">
      <protection locked="0"/>
    </xf>
    <xf numFmtId="0" fontId="19" fillId="2" borderId="0" xfId="3" applyFont="1" applyFill="1" applyAlignment="1" applyProtection="1">
      <alignment horizontal="lef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41" fillId="0" borderId="1" xfId="4" applyFont="1" applyBorder="1" applyAlignment="1" applyProtection="1">
      <alignment vertical="center" wrapText="1"/>
      <protection locked="0"/>
    </xf>
    <xf numFmtId="0" fontId="41" fillId="0" borderId="2" xfId="4" applyFont="1" applyBorder="1" applyAlignment="1" applyProtection="1">
      <alignment vertical="center" wrapText="1"/>
      <protection locked="0"/>
    </xf>
    <xf numFmtId="1" fontId="42" fillId="0" borderId="30" xfId="2" applyNumberFormat="1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7" xfId="0" applyFont="1" applyBorder="1" applyProtection="1">
      <protection locked="0"/>
    </xf>
    <xf numFmtId="0" fontId="19" fillId="0" borderId="1" xfId="0" applyFont="1" applyBorder="1" applyProtection="1"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1" fontId="43" fillId="0" borderId="2" xfId="2" applyNumberFormat="1" applyFont="1" applyFill="1" applyBorder="1" applyAlignment="1" applyProtection="1">
      <alignment horizontal="left" vertical="top" wrapText="1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zoomScale="70" zoomScaleSheetLayoutView="70" workbookViewId="0">
      <selection activeCell="K4" sqref="K4"/>
    </sheetView>
  </sheetViews>
  <sheetFormatPr defaultRowHeight="15"/>
  <cols>
    <col min="1" max="1" width="6.28515625" style="291" bestFit="1" customWidth="1"/>
    <col min="2" max="2" width="13.140625" style="291" customWidth="1"/>
    <col min="3" max="3" width="12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>
      <c r="A1" s="295"/>
      <c r="B1" s="294"/>
      <c r="C1" s="295"/>
      <c r="D1" s="294"/>
      <c r="E1" s="295"/>
      <c r="F1" s="295"/>
      <c r="G1" s="294"/>
      <c r="H1" s="295"/>
      <c r="I1" s="295"/>
      <c r="J1" s="294"/>
      <c r="K1" s="295"/>
      <c r="L1" s="294"/>
    </row>
    <row r="2" spans="1:12">
      <c r="A2" s="301"/>
      <c r="B2" s="301"/>
      <c r="C2" s="301"/>
      <c r="D2" s="301"/>
      <c r="E2" s="301"/>
      <c r="F2" s="301"/>
      <c r="G2" s="301"/>
      <c r="H2" s="301"/>
      <c r="I2" s="375"/>
      <c r="J2" s="375"/>
      <c r="K2" s="374"/>
      <c r="L2" s="294"/>
    </row>
    <row r="3" spans="1:12" s="302" customFormat="1">
      <c r="A3" s="373" t="s">
        <v>308</v>
      </c>
      <c r="B3" s="356"/>
      <c r="C3" s="356"/>
      <c r="D3" s="356"/>
      <c r="E3" s="357"/>
      <c r="F3" s="351"/>
      <c r="G3" s="357"/>
      <c r="H3" s="372"/>
      <c r="I3" s="356"/>
      <c r="J3" s="357"/>
      <c r="K3" s="357"/>
      <c r="L3" s="371" t="s">
        <v>110</v>
      </c>
    </row>
    <row r="4" spans="1:12" s="302" customFormat="1">
      <c r="A4" s="370" t="s">
        <v>141</v>
      </c>
      <c r="B4" s="356"/>
      <c r="C4" s="356"/>
      <c r="D4" s="356"/>
      <c r="E4" s="357"/>
      <c r="F4" s="351"/>
      <c r="G4" s="357"/>
      <c r="H4" s="369"/>
      <c r="I4" s="356"/>
      <c r="J4" s="357"/>
      <c r="K4" s="414" t="s">
        <v>560</v>
      </c>
      <c r="L4" s="414"/>
    </row>
    <row r="5" spans="1:12" s="302" customFormat="1">
      <c r="A5" s="368"/>
      <c r="B5" s="356"/>
      <c r="C5" s="367"/>
      <c r="D5" s="366"/>
      <c r="E5" s="357"/>
      <c r="F5" s="365"/>
      <c r="G5" s="357"/>
      <c r="H5" s="357"/>
      <c r="I5" s="351"/>
      <c r="J5" s="356"/>
      <c r="K5" s="356"/>
      <c r="L5" s="355"/>
    </row>
    <row r="6" spans="1:12" s="302" customFormat="1" ht="16.5">
      <c r="A6" s="362" t="s">
        <v>275</v>
      </c>
      <c r="B6" s="351"/>
      <c r="C6" s="351"/>
      <c r="D6" s="412" t="s">
        <v>510</v>
      </c>
      <c r="E6" s="363"/>
      <c r="F6" s="358"/>
      <c r="G6" s="357"/>
      <c r="H6" s="364"/>
      <c r="I6" s="363"/>
      <c r="J6" s="356"/>
      <c r="K6" s="357"/>
      <c r="L6" s="355"/>
    </row>
    <row r="7" spans="1:12" s="302" customFormat="1">
      <c r="A7" s="362"/>
      <c r="B7" s="351"/>
      <c r="C7" s="351"/>
      <c r="D7" s="351"/>
      <c r="E7" s="357"/>
      <c r="F7" s="358"/>
      <c r="G7" s="358"/>
      <c r="H7" s="358"/>
      <c r="I7" s="360"/>
      <c r="J7" s="357"/>
      <c r="K7" s="356"/>
      <c r="L7" s="355"/>
    </row>
    <row r="8" spans="1:12" s="302" customFormat="1" ht="15.75" thickBot="1">
      <c r="A8" s="361"/>
      <c r="B8" s="357"/>
      <c r="C8" s="360"/>
      <c r="D8" s="359"/>
      <c r="E8" s="357"/>
      <c r="F8" s="358"/>
      <c r="G8" s="358"/>
      <c r="H8" s="358"/>
      <c r="I8" s="357"/>
      <c r="J8" s="356"/>
      <c r="K8" s="356"/>
      <c r="L8" s="355"/>
    </row>
    <row r="9" spans="1:12" ht="15.75" thickBot="1">
      <c r="A9" s="354"/>
      <c r="B9" s="353"/>
      <c r="C9" s="352"/>
      <c r="D9" s="352"/>
      <c r="E9" s="352"/>
      <c r="F9" s="351"/>
      <c r="G9" s="351"/>
      <c r="H9" s="351"/>
      <c r="I9" s="451" t="s">
        <v>477</v>
      </c>
      <c r="J9" s="452"/>
      <c r="K9" s="453"/>
      <c r="L9" s="350"/>
    </row>
    <row r="10" spans="1:12" s="338" customFormat="1" ht="39" customHeight="1" thickBot="1">
      <c r="A10" s="349" t="s">
        <v>64</v>
      </c>
      <c r="B10" s="348" t="s">
        <v>142</v>
      </c>
      <c r="C10" s="348" t="s">
        <v>476</v>
      </c>
      <c r="D10" s="347" t="s">
        <v>281</v>
      </c>
      <c r="E10" s="346" t="s">
        <v>475</v>
      </c>
      <c r="F10" s="345" t="s">
        <v>474</v>
      </c>
      <c r="G10" s="344" t="s">
        <v>229</v>
      </c>
      <c r="H10" s="343" t="s">
        <v>226</v>
      </c>
      <c r="I10" s="342" t="s">
        <v>473</v>
      </c>
      <c r="J10" s="341" t="s">
        <v>278</v>
      </c>
      <c r="K10" s="340" t="s">
        <v>230</v>
      </c>
      <c r="L10" s="339" t="s">
        <v>231</v>
      </c>
    </row>
    <row r="11" spans="1:12" s="332" customFormat="1" ht="15.75" thickBot="1">
      <c r="A11" s="336">
        <v>1</v>
      </c>
      <c r="B11" s="335">
        <v>2</v>
      </c>
      <c r="C11" s="337">
        <v>3</v>
      </c>
      <c r="D11" s="337">
        <v>4</v>
      </c>
      <c r="E11" s="336">
        <v>5</v>
      </c>
      <c r="F11" s="335">
        <v>6</v>
      </c>
      <c r="G11" s="337">
        <v>7</v>
      </c>
      <c r="H11" s="335">
        <v>8</v>
      </c>
      <c r="I11" s="336">
        <v>9</v>
      </c>
      <c r="J11" s="335">
        <v>10</v>
      </c>
      <c r="K11" s="334">
        <v>11</v>
      </c>
      <c r="L11" s="333">
        <v>12</v>
      </c>
    </row>
    <row r="12" spans="1:12">
      <c r="A12" s="331">
        <v>1</v>
      </c>
      <c r="B12" s="322"/>
      <c r="C12" s="321"/>
      <c r="D12" s="330"/>
      <c r="E12" s="329"/>
      <c r="F12" s="318"/>
      <c r="G12" s="328"/>
      <c r="H12" s="328"/>
      <c r="I12" s="327"/>
      <c r="J12" s="326"/>
      <c r="K12" s="325"/>
      <c r="L12" s="324"/>
    </row>
    <row r="13" spans="1:12">
      <c r="A13" s="323">
        <v>2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2">
      <c r="A14" s="323">
        <v>3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2">
      <c r="A15" s="323">
        <v>4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2">
      <c r="A16" s="323">
        <v>5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6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7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8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9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10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11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12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13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14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15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16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>
      <c r="A28" s="323">
        <v>17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23">
        <v>18</v>
      </c>
      <c r="B29" s="322"/>
      <c r="C29" s="321"/>
      <c r="D29" s="320"/>
      <c r="E29" s="319"/>
      <c r="F29" s="318"/>
      <c r="G29" s="318"/>
      <c r="H29" s="318"/>
      <c r="I29" s="317"/>
      <c r="J29" s="316"/>
      <c r="K29" s="315"/>
      <c r="L29" s="314"/>
    </row>
    <row r="30" spans="1:12">
      <c r="A30" s="323">
        <v>19</v>
      </c>
      <c r="B30" s="322"/>
      <c r="C30" s="321"/>
      <c r="D30" s="320"/>
      <c r="E30" s="319"/>
      <c r="F30" s="318"/>
      <c r="G30" s="318"/>
      <c r="H30" s="318"/>
      <c r="I30" s="317"/>
      <c r="J30" s="316"/>
      <c r="K30" s="315"/>
      <c r="L30" s="314"/>
    </row>
    <row r="31" spans="1:12" ht="15.75" thickBot="1">
      <c r="A31" s="313" t="s">
        <v>277</v>
      </c>
      <c r="B31" s="312"/>
      <c r="C31" s="311"/>
      <c r="D31" s="310"/>
      <c r="E31" s="309"/>
      <c r="F31" s="308"/>
      <c r="G31" s="308"/>
      <c r="H31" s="308"/>
      <c r="I31" s="307"/>
      <c r="J31" s="306"/>
      <c r="K31" s="305"/>
      <c r="L31" s="304"/>
    </row>
    <row r="32" spans="1:12">
      <c r="A32" s="294"/>
      <c r="B32" s="295"/>
      <c r="C32" s="294"/>
      <c r="D32" s="295"/>
      <c r="E32" s="294"/>
      <c r="F32" s="295"/>
      <c r="G32" s="294"/>
      <c r="H32" s="295"/>
      <c r="I32" s="294"/>
      <c r="J32" s="295"/>
      <c r="K32" s="294"/>
      <c r="L32" s="295"/>
    </row>
    <row r="33" spans="1:12">
      <c r="A33" s="294"/>
      <c r="B33" s="301"/>
      <c r="C33" s="294"/>
      <c r="D33" s="301"/>
      <c r="E33" s="294"/>
      <c r="F33" s="301"/>
      <c r="G33" s="294"/>
      <c r="H33" s="301"/>
      <c r="I33" s="294"/>
      <c r="J33" s="301"/>
      <c r="K33" s="294"/>
      <c r="L33" s="301"/>
    </row>
    <row r="34" spans="1:12" s="302" customFormat="1">
      <c r="A34" s="450" t="s">
        <v>434</v>
      </c>
      <c r="B34" s="450"/>
      <c r="C34" s="450"/>
      <c r="D34" s="450"/>
      <c r="E34" s="450"/>
      <c r="F34" s="450"/>
      <c r="G34" s="450"/>
      <c r="H34" s="450"/>
      <c r="I34" s="450"/>
      <c r="J34" s="450"/>
      <c r="K34" s="450"/>
      <c r="L34" s="450"/>
    </row>
    <row r="35" spans="1:12" s="303" customFormat="1" ht="12.75">
      <c r="A35" s="450" t="s">
        <v>472</v>
      </c>
      <c r="B35" s="450"/>
      <c r="C35" s="450"/>
      <c r="D35" s="450"/>
      <c r="E35" s="450"/>
      <c r="F35" s="450"/>
      <c r="G35" s="450"/>
      <c r="H35" s="450"/>
      <c r="I35" s="450"/>
      <c r="J35" s="450"/>
      <c r="K35" s="450"/>
      <c r="L35" s="450"/>
    </row>
    <row r="36" spans="1:12" s="303" customFormat="1" ht="12.75">
      <c r="A36" s="450"/>
      <c r="B36" s="450"/>
      <c r="C36" s="450"/>
      <c r="D36" s="450"/>
      <c r="E36" s="450"/>
      <c r="F36" s="450"/>
      <c r="G36" s="450"/>
      <c r="H36" s="450"/>
      <c r="I36" s="450"/>
      <c r="J36" s="450"/>
      <c r="K36" s="450"/>
      <c r="L36" s="450"/>
    </row>
    <row r="37" spans="1:12" s="302" customFormat="1">
      <c r="A37" s="450" t="s">
        <v>471</v>
      </c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</row>
    <row r="38" spans="1:12" s="302" customFormat="1">
      <c r="A38" s="450"/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</row>
    <row r="39" spans="1:12" s="302" customFormat="1">
      <c r="A39" s="450" t="s">
        <v>470</v>
      </c>
      <c r="B39" s="450"/>
      <c r="C39" s="450"/>
      <c r="D39" s="450"/>
      <c r="E39" s="450"/>
      <c r="F39" s="450"/>
      <c r="G39" s="450"/>
      <c r="H39" s="450"/>
      <c r="I39" s="450"/>
      <c r="J39" s="450"/>
      <c r="K39" s="450"/>
      <c r="L39" s="450"/>
    </row>
    <row r="40" spans="1:12" s="302" customFormat="1">
      <c r="A40" s="294"/>
      <c r="B40" s="295"/>
      <c r="C40" s="294"/>
      <c r="D40" s="295"/>
      <c r="E40" s="294"/>
      <c r="F40" s="295"/>
      <c r="G40" s="294"/>
      <c r="H40" s="295"/>
      <c r="I40" s="294"/>
      <c r="J40" s="295"/>
      <c r="K40" s="294"/>
      <c r="L40" s="295"/>
    </row>
    <row r="41" spans="1:12" s="302" customFormat="1">
      <c r="A41" s="294"/>
      <c r="B41" s="301"/>
      <c r="C41" s="294"/>
      <c r="D41" s="301"/>
      <c r="E41" s="294"/>
      <c r="F41" s="301"/>
      <c r="G41" s="294"/>
      <c r="H41" s="301"/>
      <c r="I41" s="294"/>
      <c r="J41" s="301"/>
      <c r="K41" s="294"/>
      <c r="L41" s="301"/>
    </row>
    <row r="42" spans="1:12" s="302" customFormat="1">
      <c r="A42" s="294"/>
      <c r="B42" s="295"/>
      <c r="C42" s="294"/>
      <c r="D42" s="295"/>
      <c r="E42" s="294"/>
      <c r="F42" s="295"/>
      <c r="G42" s="294"/>
      <c r="H42" s="295"/>
      <c r="I42" s="294"/>
      <c r="J42" s="295"/>
      <c r="K42" s="294"/>
      <c r="L42" s="295"/>
    </row>
    <row r="43" spans="1:12">
      <c r="A43" s="294"/>
      <c r="B43" s="301"/>
      <c r="C43" s="294"/>
      <c r="D43" s="301"/>
      <c r="E43" s="294"/>
      <c r="F43" s="301"/>
      <c r="G43" s="294"/>
      <c r="H43" s="301"/>
      <c r="I43" s="294"/>
      <c r="J43" s="301"/>
      <c r="K43" s="294"/>
      <c r="L43" s="301"/>
    </row>
    <row r="44" spans="1:12" s="296" customFormat="1" ht="16.5">
      <c r="A44" s="456" t="s">
        <v>107</v>
      </c>
      <c r="B44" s="456"/>
      <c r="C44" s="388" t="s">
        <v>511</v>
      </c>
      <c r="D44" s="294"/>
      <c r="E44" s="295"/>
      <c r="F44" s="295"/>
      <c r="G44" s="294"/>
      <c r="H44" s="295"/>
      <c r="I44" s="295"/>
      <c r="J44" s="294"/>
      <c r="K44" s="295"/>
      <c r="L44" s="294"/>
    </row>
    <row r="45" spans="1:12" s="296" customFormat="1">
      <c r="A45" s="295"/>
      <c r="B45" s="294"/>
      <c r="C45" s="299"/>
      <c r="D45" s="300"/>
      <c r="E45" s="299"/>
      <c r="F45" s="295"/>
      <c r="G45" s="294"/>
      <c r="H45" s="298"/>
      <c r="I45" s="295"/>
      <c r="J45" s="294"/>
      <c r="K45" s="295"/>
      <c r="L45" s="294"/>
    </row>
    <row r="46" spans="1:12" s="296" customFormat="1" ht="15" customHeight="1">
      <c r="A46" s="295"/>
      <c r="B46" s="294"/>
      <c r="C46" s="449" t="s">
        <v>269</v>
      </c>
      <c r="D46" s="449"/>
      <c r="E46" s="449"/>
      <c r="F46" s="295"/>
      <c r="G46" s="294"/>
      <c r="H46" s="454" t="s">
        <v>469</v>
      </c>
      <c r="I46" s="297"/>
      <c r="J46" s="294"/>
      <c r="K46" s="295"/>
      <c r="L46" s="294"/>
    </row>
    <row r="47" spans="1:12" s="296" customFormat="1">
      <c r="A47" s="295"/>
      <c r="B47" s="294"/>
      <c r="C47" s="295"/>
      <c r="D47" s="294"/>
      <c r="E47" s="295"/>
      <c r="F47" s="295"/>
      <c r="G47" s="294"/>
      <c r="H47" s="455"/>
      <c r="I47" s="297"/>
      <c r="J47" s="294"/>
      <c r="K47" s="295"/>
      <c r="L47" s="294"/>
    </row>
    <row r="48" spans="1:12" s="293" customFormat="1">
      <c r="A48" s="295"/>
      <c r="B48" s="294"/>
      <c r="C48" s="449" t="s">
        <v>140</v>
      </c>
      <c r="D48" s="449"/>
      <c r="E48" s="449"/>
      <c r="F48" s="295"/>
      <c r="G48" s="294"/>
      <c r="H48" s="295"/>
      <c r="I48" s="295"/>
      <c r="J48" s="294"/>
      <c r="K48" s="295"/>
      <c r="L48" s="294"/>
    </row>
    <row r="49" spans="5:5" s="293" customFormat="1">
      <c r="E49" s="291"/>
    </row>
    <row r="50" spans="5:5" s="293" customFormat="1">
      <c r="E50" s="291"/>
    </row>
    <row r="51" spans="5:5" s="293" customFormat="1">
      <c r="E51" s="291"/>
    </row>
    <row r="52" spans="5:5" s="293" customFormat="1">
      <c r="E52" s="291"/>
    </row>
    <row r="53" spans="5:5" s="293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335</v>
      </c>
      <c r="B1" s="80"/>
      <c r="C1" s="457" t="s">
        <v>110</v>
      </c>
      <c r="D1" s="457"/>
      <c r="E1" s="94"/>
    </row>
    <row r="2" spans="1:5" s="6" customFormat="1">
      <c r="A2" s="77" t="s">
        <v>329</v>
      </c>
      <c r="B2" s="80"/>
      <c r="C2" s="414" t="s">
        <v>560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2" t="s">
        <v>421</v>
      </c>
    </row>
    <row r="30" spans="1:5">
      <c r="A30" s="222"/>
    </row>
    <row r="31" spans="1:5">
      <c r="A31" s="222" t="s">
        <v>353</v>
      </c>
    </row>
    <row r="32" spans="1:5" s="23" customFormat="1" ht="12.75"/>
    <row r="33" spans="1:9">
      <c r="A33" s="72" t="s">
        <v>107</v>
      </c>
      <c r="B33" s="2" t="s">
        <v>542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478</v>
      </c>
      <c r="B1" s="77"/>
      <c r="C1" s="80"/>
      <c r="D1" s="80"/>
      <c r="E1" s="80"/>
      <c r="F1" s="80"/>
      <c r="G1" s="289"/>
      <c r="H1" s="289"/>
      <c r="I1" s="457" t="s">
        <v>110</v>
      </c>
      <c r="J1" s="457"/>
    </row>
    <row r="2" spans="1:10" ht="15">
      <c r="A2" s="79" t="s">
        <v>141</v>
      </c>
      <c r="B2" s="77"/>
      <c r="C2" s="80"/>
      <c r="D2" s="80"/>
      <c r="E2" s="80"/>
      <c r="F2" s="80"/>
      <c r="G2" s="289"/>
      <c r="H2" s="289"/>
      <c r="I2" s="414" t="s">
        <v>560</v>
      </c>
      <c r="J2" s="414"/>
    </row>
    <row r="3" spans="1:10" ht="15">
      <c r="A3" s="79"/>
      <c r="B3" s="79"/>
      <c r="C3" s="77"/>
      <c r="D3" s="77"/>
      <c r="E3" s="77"/>
      <c r="F3" s="77"/>
      <c r="G3" s="289"/>
      <c r="H3" s="289"/>
      <c r="I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83"/>
      <c r="B5" s="412" t="s">
        <v>510</v>
      </c>
      <c r="C5" s="363"/>
      <c r="D5" s="358"/>
      <c r="E5" s="357"/>
      <c r="F5" s="364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480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541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481</v>
      </c>
      <c r="B1" s="80"/>
      <c r="C1" s="80"/>
      <c r="D1" s="80"/>
      <c r="E1" s="80"/>
      <c r="F1" s="80"/>
      <c r="G1" s="457" t="s">
        <v>110</v>
      </c>
      <c r="H1" s="457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560</v>
      </c>
      <c r="H2" s="414"/>
    </row>
    <row r="3" spans="1:8" ht="15">
      <c r="A3" s="79"/>
      <c r="B3" s="79"/>
      <c r="C3" s="79"/>
      <c r="D3" s="79"/>
      <c r="E3" s="79"/>
      <c r="F3" s="79"/>
      <c r="G3" s="289"/>
      <c r="H3" s="289"/>
    </row>
    <row r="4" spans="1:8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288"/>
      <c r="B7" s="288"/>
      <c r="C7" s="288"/>
      <c r="D7" s="288"/>
      <c r="E7" s="288"/>
      <c r="F7" s="288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06"/>
      <c r="H9" s="406"/>
    </row>
    <row r="10" spans="1:8" ht="13.5">
      <c r="A10" s="405"/>
      <c r="B10" s="405"/>
      <c r="C10" s="405"/>
      <c r="D10" s="405"/>
      <c r="E10" s="405"/>
      <c r="F10" s="405"/>
      <c r="G10" s="406"/>
      <c r="H10" s="406"/>
    </row>
    <row r="11" spans="1:8" ht="13.5">
      <c r="A11" s="409"/>
      <c r="B11" s="405"/>
      <c r="C11" s="405"/>
      <c r="D11" s="405"/>
      <c r="E11" s="405"/>
      <c r="F11" s="407"/>
      <c r="G11" s="406"/>
      <c r="H11" s="406"/>
    </row>
    <row r="12" spans="1:8" ht="13.5">
      <c r="A12" s="405"/>
      <c r="B12" s="405"/>
      <c r="C12" s="405"/>
      <c r="D12" s="405"/>
      <c r="E12" s="405"/>
      <c r="F12" s="407"/>
      <c r="G12" s="406"/>
      <c r="H12" s="406"/>
    </row>
    <row r="13" spans="1:8" ht="13.5">
      <c r="A13" s="407"/>
      <c r="B13" s="407"/>
      <c r="C13" s="407"/>
      <c r="D13" s="407"/>
      <c r="E13" s="407"/>
      <c r="F13" s="407"/>
      <c r="G13" s="406"/>
      <c r="H13" s="406"/>
    </row>
    <row r="14" spans="1:8" ht="13.5">
      <c r="A14" s="407"/>
      <c r="B14" s="407"/>
      <c r="C14" s="407"/>
      <c r="D14" s="407"/>
      <c r="E14" s="407"/>
      <c r="F14" s="407"/>
      <c r="G14" s="406"/>
      <c r="H14" s="406"/>
    </row>
    <row r="15" spans="1:8" ht="13.5">
      <c r="A15" s="407"/>
      <c r="B15" s="407"/>
      <c r="C15" s="407"/>
      <c r="D15" s="407"/>
      <c r="E15" s="407"/>
      <c r="F15" s="407"/>
      <c r="G15" s="406"/>
      <c r="H15" s="406"/>
    </row>
    <row r="16" spans="1:8" ht="13.5">
      <c r="A16" s="407"/>
      <c r="B16" s="407"/>
      <c r="C16" s="407"/>
      <c r="D16" s="407"/>
      <c r="E16" s="407"/>
      <c r="F16" s="407"/>
      <c r="G16" s="406"/>
      <c r="H16" s="406"/>
    </row>
    <row r="17" spans="1:16" ht="13.5">
      <c r="A17" s="407"/>
      <c r="B17" s="407"/>
      <c r="C17" s="407"/>
      <c r="D17" s="407"/>
      <c r="E17" s="407"/>
      <c r="F17" s="407"/>
      <c r="G17" s="406"/>
      <c r="H17" s="406"/>
    </row>
    <row r="18" spans="1:16" ht="13.5">
      <c r="A18" s="407"/>
      <c r="B18" s="407"/>
      <c r="C18" s="407"/>
      <c r="D18" s="407"/>
      <c r="E18" s="407"/>
      <c r="F18" s="407"/>
      <c r="G18" s="406"/>
      <c r="H18" s="406"/>
    </row>
    <row r="19" spans="1:16" ht="13.5">
      <c r="A19" s="407"/>
      <c r="B19" s="407"/>
      <c r="C19" s="407"/>
      <c r="D19" s="407"/>
      <c r="E19" s="407"/>
      <c r="F19" s="407"/>
      <c r="G19" s="406"/>
      <c r="H19" s="406"/>
    </row>
    <row r="20" spans="1:16" ht="13.5">
      <c r="A20" s="407"/>
      <c r="B20" s="407"/>
      <c r="C20" s="407"/>
      <c r="D20" s="407"/>
      <c r="E20" s="407"/>
      <c r="F20" s="407"/>
      <c r="G20" s="406"/>
      <c r="H20" s="406"/>
      <c r="P20" s="408"/>
    </row>
    <row r="21" spans="1:16" ht="13.5">
      <c r="A21" s="407"/>
      <c r="B21" s="407"/>
      <c r="C21" s="407"/>
      <c r="D21" s="407"/>
      <c r="E21" s="407"/>
      <c r="F21" s="407"/>
      <c r="G21" s="406"/>
      <c r="H21" s="406"/>
    </row>
    <row r="22" spans="1:16" ht="13.5">
      <c r="A22" s="407"/>
      <c r="B22" s="407"/>
      <c r="C22" s="407"/>
      <c r="D22" s="407"/>
      <c r="E22" s="407"/>
      <c r="F22" s="407"/>
      <c r="G22" s="406"/>
      <c r="H22" s="406"/>
    </row>
    <row r="23" spans="1:16" ht="13.5">
      <c r="A23" s="407"/>
      <c r="B23" s="407"/>
      <c r="C23" s="407"/>
      <c r="D23" s="407"/>
      <c r="E23" s="407"/>
      <c r="F23" s="407"/>
      <c r="G23" s="406"/>
      <c r="H23" s="406"/>
    </row>
    <row r="24" spans="1:16" ht="13.5">
      <c r="A24" s="407"/>
      <c r="B24" s="407"/>
      <c r="C24" s="407"/>
      <c r="D24" s="407"/>
      <c r="E24" s="407"/>
      <c r="F24" s="407"/>
      <c r="G24" s="406"/>
      <c r="H24" s="406"/>
    </row>
    <row r="25" spans="1:16" ht="13.5">
      <c r="A25" s="407"/>
      <c r="B25" s="407"/>
      <c r="C25" s="407"/>
      <c r="D25" s="407"/>
      <c r="E25" s="407"/>
      <c r="F25" s="407"/>
      <c r="G25" s="406"/>
      <c r="H25" s="406"/>
    </row>
    <row r="26" spans="1:16" ht="13.5">
      <c r="A26" s="407"/>
      <c r="B26" s="407"/>
      <c r="C26" s="407"/>
      <c r="D26" s="407"/>
      <c r="E26" s="407"/>
      <c r="F26" s="407"/>
      <c r="G26" s="406"/>
      <c r="H26" s="406"/>
    </row>
    <row r="27" spans="1:16" ht="13.5">
      <c r="A27" s="407"/>
      <c r="B27" s="407"/>
      <c r="C27" s="407"/>
      <c r="D27" s="407"/>
      <c r="E27" s="407"/>
      <c r="F27" s="407"/>
      <c r="G27" s="406"/>
      <c r="H27" s="406"/>
    </row>
    <row r="28" spans="1:16" ht="13.5">
      <c r="A28" s="407"/>
      <c r="B28" s="407"/>
      <c r="C28" s="407"/>
      <c r="D28" s="407"/>
      <c r="E28" s="407"/>
      <c r="F28" s="407"/>
      <c r="G28" s="406"/>
      <c r="H28" s="406"/>
    </row>
    <row r="29" spans="1:16" ht="13.5">
      <c r="A29" s="407"/>
      <c r="B29" s="407"/>
      <c r="C29" s="407"/>
      <c r="D29" s="407"/>
      <c r="E29" s="407"/>
      <c r="F29" s="407"/>
      <c r="G29" s="406"/>
      <c r="H29" s="406"/>
    </row>
    <row r="30" spans="1:16" ht="13.5">
      <c r="A30" s="407"/>
      <c r="B30" s="407"/>
      <c r="C30" s="407"/>
      <c r="D30" s="407"/>
      <c r="E30" s="407"/>
      <c r="F30" s="407"/>
      <c r="G30" s="406"/>
      <c r="H30" s="406"/>
    </row>
    <row r="31" spans="1:16" ht="13.5">
      <c r="A31" s="407"/>
      <c r="B31" s="407"/>
      <c r="C31" s="407"/>
      <c r="D31" s="407"/>
      <c r="E31" s="407"/>
      <c r="F31" s="407"/>
      <c r="G31" s="406"/>
      <c r="H31" s="406"/>
    </row>
    <row r="32" spans="1:16" ht="13.5">
      <c r="A32" s="407"/>
      <c r="B32" s="407"/>
      <c r="C32" s="407"/>
      <c r="D32" s="407"/>
      <c r="E32" s="407"/>
      <c r="F32" s="407"/>
      <c r="G32" s="406"/>
      <c r="H32" s="406"/>
    </row>
    <row r="33" spans="1:8" ht="13.5">
      <c r="A33" s="407"/>
      <c r="B33" s="407"/>
      <c r="C33" s="407"/>
      <c r="D33" s="407"/>
      <c r="E33" s="407"/>
      <c r="F33" s="407"/>
      <c r="G33" s="406"/>
      <c r="H33" s="406"/>
    </row>
    <row r="34" spans="1:8" ht="15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482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 t="s">
        <v>540</v>
      </c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483</v>
      </c>
      <c r="B1" s="77"/>
      <c r="C1" s="80"/>
      <c r="D1" s="80"/>
      <c r="E1" s="80"/>
      <c r="F1" s="80"/>
      <c r="G1" s="457" t="s">
        <v>110</v>
      </c>
      <c r="H1" s="457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560</v>
      </c>
      <c r="H2" s="414"/>
    </row>
    <row r="3" spans="1:10" ht="15">
      <c r="A3" s="79"/>
      <c r="B3" s="79"/>
      <c r="C3" s="79"/>
      <c r="D3" s="79"/>
      <c r="E3" s="79"/>
      <c r="F3" s="79"/>
      <c r="G3" s="289"/>
      <c r="H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8"/>
      <c r="B7" s="288"/>
      <c r="C7" s="288"/>
      <c r="D7" s="288"/>
      <c r="E7" s="288"/>
      <c r="F7" s="288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484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539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C1" zoomScale="85" zoomScaleSheetLayoutView="85" workbookViewId="0">
      <selection activeCell="G4" sqref="G4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61" t="s">
        <v>485</v>
      </c>
      <c r="B2" s="461"/>
      <c r="C2" s="461"/>
      <c r="D2" s="461"/>
      <c r="E2" s="379"/>
      <c r="F2" s="80"/>
      <c r="G2" s="80"/>
      <c r="H2" s="80"/>
      <c r="I2" s="80"/>
      <c r="J2" s="289"/>
      <c r="K2" s="290"/>
      <c r="L2" s="290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289"/>
      <c r="K3" s="414" t="s">
        <v>560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>
      <c r="A5" s="378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6.5">
      <c r="A6" s="412" t="s">
        <v>510</v>
      </c>
      <c r="B6" s="363"/>
      <c r="C6" s="358"/>
      <c r="D6" s="357"/>
      <c r="E6" s="364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277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0"/>
    </row>
    <row r="37" spans="1:12" ht="15">
      <c r="A37" s="238" t="s">
        <v>498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0"/>
    </row>
    <row r="38" spans="1:12" ht="15">
      <c r="A38" s="238" t="s">
        <v>499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0"/>
    </row>
    <row r="39" spans="1:12" ht="15">
      <c r="A39" s="222" t="s">
        <v>500</v>
      </c>
      <c r="B39" s="238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501</v>
      </c>
      <c r="B40" s="238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>
      <c r="A41" s="222"/>
      <c r="B41" s="238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5">
      <c r="A42" s="222"/>
      <c r="B42" s="238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</row>
    <row r="44" spans="1:12" ht="15">
      <c r="A44" s="462" t="s">
        <v>107</v>
      </c>
      <c r="B44" s="462"/>
      <c r="C44" s="381" t="s">
        <v>538</v>
      </c>
      <c r="D44" s="382"/>
      <c r="E44" s="382"/>
      <c r="F44" s="381"/>
      <c r="G44" s="381"/>
      <c r="H44" s="381"/>
      <c r="I44" s="381"/>
      <c r="J44" s="381"/>
      <c r="K44" s="190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>
      <c r="A46" s="381"/>
      <c r="B46" s="382"/>
      <c r="C46" s="463" t="s">
        <v>269</v>
      </c>
      <c r="D46" s="463"/>
      <c r="E46" s="384"/>
      <c r="F46" s="385"/>
      <c r="G46" s="464" t="s">
        <v>502</v>
      </c>
      <c r="H46" s="464"/>
      <c r="I46" s="464"/>
      <c r="J46" s="386"/>
      <c r="K46" s="190"/>
    </row>
    <row r="47" spans="1:12" ht="15">
      <c r="A47" s="381"/>
      <c r="B47" s="382"/>
      <c r="C47" s="381"/>
      <c r="D47" s="382"/>
      <c r="E47" s="382"/>
      <c r="F47" s="381"/>
      <c r="G47" s="465"/>
      <c r="H47" s="465"/>
      <c r="I47" s="465"/>
      <c r="J47" s="386"/>
      <c r="K47" s="190"/>
    </row>
    <row r="48" spans="1:12" ht="15">
      <c r="A48" s="381"/>
      <c r="B48" s="382"/>
      <c r="C48" s="460" t="s">
        <v>140</v>
      </c>
      <c r="D48" s="460"/>
      <c r="E48" s="384"/>
      <c r="F48" s="385"/>
      <c r="G48" s="381"/>
      <c r="H48" s="381"/>
      <c r="I48" s="381"/>
      <c r="J48" s="381"/>
      <c r="K48" s="190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460</v>
      </c>
      <c r="B1" s="79"/>
      <c r="C1" s="466" t="s">
        <v>110</v>
      </c>
      <c r="D1" s="466"/>
    </row>
    <row r="2" spans="1:5">
      <c r="A2" s="77" t="s">
        <v>461</v>
      </c>
      <c r="B2" s="79"/>
      <c r="C2" s="414" t="s">
        <v>560</v>
      </c>
      <c r="D2" s="414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/>
      <c r="D10" s="85"/>
    </row>
    <row r="11" spans="1:5" s="9" customFormat="1" ht="18">
      <c r="A11" s="14">
        <v>1.1000000000000001</v>
      </c>
      <c r="B11" s="14" t="s">
        <v>68</v>
      </c>
      <c r="C11" s="85"/>
      <c r="D11" s="85"/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D14" s="85"/>
    </row>
    <row r="15" spans="1:5">
      <c r="A15" s="16" t="s">
        <v>32</v>
      </c>
      <c r="B15" s="16" t="s">
        <v>72</v>
      </c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/>
      <c r="D17" s="85"/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B26" s="2" t="s">
        <v>537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462</v>
      </c>
      <c r="B1" s="80"/>
      <c r="C1" s="457" t="s">
        <v>110</v>
      </c>
      <c r="D1" s="457"/>
      <c r="E1" s="94"/>
    </row>
    <row r="2" spans="1:5" s="6" customFormat="1">
      <c r="A2" s="77" t="s">
        <v>459</v>
      </c>
      <c r="B2" s="80"/>
      <c r="C2" s="414" t="s">
        <v>560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298</v>
      </c>
      <c r="B10" s="101"/>
      <c r="C10" s="4"/>
      <c r="D10" s="4"/>
      <c r="E10" s="96"/>
    </row>
    <row r="11" spans="1:5" s="10" customFormat="1">
      <c r="A11" s="101" t="s">
        <v>299</v>
      </c>
      <c r="B11" s="101"/>
      <c r="C11" s="4"/>
      <c r="D11" s="4"/>
      <c r="E11" s="97"/>
    </row>
    <row r="12" spans="1:5" s="10" customFormat="1">
      <c r="A12" s="101" t="s">
        <v>300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9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2"/>
    </row>
    <row r="22" spans="1:9">
      <c r="A22" s="222" t="s">
        <v>404</v>
      </c>
    </row>
    <row r="23" spans="1:9" s="23" customFormat="1" ht="12.75"/>
    <row r="24" spans="1:9">
      <c r="A24" s="72" t="s">
        <v>107</v>
      </c>
      <c r="B24" s="2" t="s">
        <v>536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A54" sqref="A5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2"/>
      <c r="C1" s="467" t="s">
        <v>199</v>
      </c>
      <c r="D1" s="467"/>
      <c r="E1" s="108"/>
    </row>
    <row r="2" spans="1:5">
      <c r="A2" s="79" t="s">
        <v>141</v>
      </c>
      <c r="B2" s="122"/>
      <c r="C2" s="414" t="s">
        <v>560</v>
      </c>
      <c r="D2" s="414"/>
      <c r="E2" s="108"/>
    </row>
    <row r="3" spans="1:5">
      <c r="A3" s="119"/>
      <c r="B3" s="122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ht="16.5">
      <c r="A5" s="412" t="s">
        <v>510</v>
      </c>
      <c r="B5" s="363"/>
      <c r="C5" s="358"/>
      <c r="D5" s="357"/>
      <c r="E5" s="364"/>
    </row>
    <row r="6" spans="1:5">
      <c r="A6" s="80"/>
      <c r="B6" s="79"/>
      <c r="C6" s="79"/>
      <c r="D6" s="79"/>
      <c r="E6" s="111"/>
    </row>
    <row r="7" spans="1:5">
      <c r="A7" s="118"/>
      <c r="B7" s="123"/>
      <c r="C7" s="124"/>
      <c r="D7" s="124"/>
      <c r="E7" s="108"/>
    </row>
    <row r="8" spans="1:5" ht="45">
      <c r="A8" s="125" t="s">
        <v>114</v>
      </c>
      <c r="B8" s="125" t="s">
        <v>191</v>
      </c>
      <c r="C8" s="125" t="s">
        <v>304</v>
      </c>
      <c r="D8" s="125" t="s">
        <v>258</v>
      </c>
      <c r="E8" s="108"/>
    </row>
    <row r="9" spans="1:5">
      <c r="A9" s="50"/>
      <c r="B9" s="51"/>
      <c r="C9" s="159"/>
      <c r="D9" s="159"/>
      <c r="E9" s="108"/>
    </row>
    <row r="10" spans="1:5">
      <c r="A10" s="52" t="s">
        <v>192</v>
      </c>
      <c r="B10" s="53"/>
      <c r="C10" s="126">
        <v>34560.47</v>
      </c>
      <c r="D10" s="126">
        <v>32781.47</v>
      </c>
      <c r="E10" s="108"/>
    </row>
    <row r="11" spans="1:5">
      <c r="A11" s="54" t="s">
        <v>193</v>
      </c>
      <c r="B11" s="55"/>
      <c r="C11" s="88">
        <v>2946.47</v>
      </c>
      <c r="D11" s="88">
        <v>1167.47</v>
      </c>
      <c r="E11" s="108"/>
    </row>
    <row r="12" spans="1:5">
      <c r="A12" s="58">
        <v>1110</v>
      </c>
      <c r="B12" s="57" t="s">
        <v>143</v>
      </c>
      <c r="C12" s="8"/>
      <c r="D12" s="8"/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>
        <v>2946.47</v>
      </c>
      <c r="D14" s="8">
        <v>1167.47</v>
      </c>
      <c r="E14" s="108"/>
    </row>
    <row r="15" spans="1:5">
      <c r="A15" s="58">
        <v>1212</v>
      </c>
      <c r="B15" s="57" t="s">
        <v>146</v>
      </c>
      <c r="C15" s="8"/>
      <c r="D15" s="8"/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448">
        <v>31614</v>
      </c>
      <c r="D34" s="88">
        <v>31614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110">
        <v>27187</v>
      </c>
      <c r="D36" s="8">
        <v>27187</v>
      </c>
      <c r="E36" s="108"/>
    </row>
    <row r="37" spans="1:5">
      <c r="A37" s="58">
        <v>2130</v>
      </c>
      <c r="B37" s="57" t="s">
        <v>101</v>
      </c>
      <c r="C37" s="8">
        <v>4427</v>
      </c>
      <c r="D37" s="8">
        <v>4427</v>
      </c>
      <c r="E37" s="108"/>
    </row>
    <row r="38" spans="1:5">
      <c r="A38" s="58">
        <v>2140</v>
      </c>
      <c r="B38" s="57" t="s">
        <v>413</v>
      </c>
      <c r="C38" s="8"/>
      <c r="D38" s="8"/>
      <c r="E38" s="108"/>
    </row>
    <row r="39" spans="1:5">
      <c r="A39" s="58">
        <v>2150</v>
      </c>
      <c r="B39" s="57" t="s">
        <v>417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126">
        <v>34560.47</v>
      </c>
      <c r="D44" s="126">
        <v>32781.47</v>
      </c>
      <c r="E44" s="108"/>
    </row>
    <row r="45" spans="1:5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/>
      <c r="D47" s="8"/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126">
        <v>34560.47</v>
      </c>
      <c r="D64" s="126">
        <v>32781.47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437</v>
      </c>
      <c r="C66" s="8"/>
      <c r="D66" s="8"/>
      <c r="E66" s="108"/>
    </row>
    <row r="67" spans="1:5">
      <c r="A67" s="58">
        <v>5230</v>
      </c>
      <c r="B67" s="57" t="s">
        <v>438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368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/>
      <c r="D78" s="8"/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 t="s">
        <v>535</v>
      </c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E28" sqref="E28"/>
    </sheetView>
  </sheetViews>
  <sheetFormatPr defaultRowHeight="15"/>
  <cols>
    <col min="1" max="1" width="4.85546875" style="2" customWidth="1"/>
    <col min="2" max="2" width="22.85546875" style="2" customWidth="1"/>
    <col min="3" max="3" width="19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456</v>
      </c>
      <c r="B1" s="79"/>
      <c r="C1" s="79"/>
      <c r="D1" s="79"/>
      <c r="E1" s="79"/>
      <c r="F1" s="79"/>
      <c r="G1" s="79"/>
      <c r="H1" s="79"/>
      <c r="I1" s="457" t="s">
        <v>110</v>
      </c>
      <c r="J1" s="457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4" t="s">
        <v>560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ht="16.5">
      <c r="A4" s="79" t="str">
        <f>'ფორმა N2'!A4</f>
        <v>ანგარიშვალდებული პირის დასახელება:</v>
      </c>
      <c r="B4" s="79"/>
      <c r="C4" s="412" t="s">
        <v>510</v>
      </c>
      <c r="D4" s="363"/>
      <c r="E4" s="358"/>
      <c r="F4" s="357"/>
      <c r="G4" s="364"/>
      <c r="H4" s="79"/>
      <c r="I4" s="79"/>
      <c r="J4" s="79"/>
      <c r="K4" s="108"/>
    </row>
    <row r="5" spans="1:11">
      <c r="A5" s="246" t="e">
        <f>#REF!</f>
        <v>#REF!</v>
      </c>
      <c r="B5" s="247"/>
      <c r="C5" s="247"/>
      <c r="D5" s="247"/>
      <c r="E5" s="247"/>
      <c r="F5" s="248"/>
      <c r="G5" s="247"/>
      <c r="H5" s="247"/>
      <c r="I5" s="247"/>
      <c r="J5" s="247"/>
      <c r="K5" s="108"/>
    </row>
    <row r="6" spans="1:11">
      <c r="A6" s="80"/>
      <c r="B6" s="80"/>
      <c r="C6" s="79"/>
      <c r="D6" s="79"/>
      <c r="E6" s="79"/>
      <c r="F6" s="127"/>
      <c r="G6" s="79"/>
      <c r="H6" s="79"/>
      <c r="I6" s="79"/>
      <c r="J6" s="79"/>
      <c r="K6" s="108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8"/>
    </row>
    <row r="8" spans="1:11" s="27" customFormat="1" ht="45">
      <c r="A8" s="130" t="s">
        <v>64</v>
      </c>
      <c r="B8" s="130" t="s">
        <v>112</v>
      </c>
      <c r="C8" s="131" t="s">
        <v>114</v>
      </c>
      <c r="D8" s="131" t="s">
        <v>276</v>
      </c>
      <c r="E8" s="131" t="s">
        <v>113</v>
      </c>
      <c r="F8" s="129" t="s">
        <v>257</v>
      </c>
      <c r="G8" s="129" t="s">
        <v>295</v>
      </c>
      <c r="H8" s="129" t="s">
        <v>296</v>
      </c>
      <c r="I8" s="129" t="s">
        <v>258</v>
      </c>
      <c r="J8" s="132" t="s">
        <v>115</v>
      </c>
      <c r="K8" s="108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22.5">
      <c r="A10" s="160">
        <v>1</v>
      </c>
      <c r="B10" s="64" t="s">
        <v>512</v>
      </c>
      <c r="C10" s="402" t="s">
        <v>513</v>
      </c>
      <c r="D10" s="445" t="s">
        <v>222</v>
      </c>
      <c r="E10" s="158" t="s">
        <v>516</v>
      </c>
      <c r="F10" s="27">
        <v>2946.46</v>
      </c>
      <c r="G10" s="28"/>
      <c r="H10" s="28">
        <v>1779</v>
      </c>
      <c r="I10" s="27">
        <v>1167.47</v>
      </c>
      <c r="J10" s="28"/>
      <c r="K10" s="108"/>
    </row>
    <row r="11" spans="1:11" ht="22.5">
      <c r="A11" s="160">
        <v>2</v>
      </c>
      <c r="B11" s="64" t="s">
        <v>512</v>
      </c>
      <c r="C11" s="402" t="s">
        <v>514</v>
      </c>
      <c r="D11" s="403" t="s">
        <v>222</v>
      </c>
      <c r="E11" s="158" t="s">
        <v>517</v>
      </c>
      <c r="F11" s="28">
        <v>0</v>
      </c>
      <c r="G11" s="28"/>
      <c r="H11" s="28"/>
      <c r="I11" s="28">
        <v>0</v>
      </c>
      <c r="J11" s="28"/>
    </row>
    <row r="12" spans="1:11" ht="22.5">
      <c r="A12" s="160"/>
      <c r="B12" s="64" t="s">
        <v>512</v>
      </c>
      <c r="C12" s="402" t="s">
        <v>515</v>
      </c>
      <c r="D12" s="403" t="s">
        <v>222</v>
      </c>
      <c r="E12" s="158" t="s">
        <v>518</v>
      </c>
      <c r="F12" s="28">
        <v>22.06</v>
      </c>
      <c r="G12" s="28"/>
      <c r="H12" s="28"/>
      <c r="I12" s="28">
        <v>22.06</v>
      </c>
      <c r="J12" s="28"/>
    </row>
    <row r="13" spans="1:11" ht="22.5">
      <c r="A13" s="160">
        <v>1</v>
      </c>
      <c r="B13" s="64" t="s">
        <v>512</v>
      </c>
      <c r="C13" s="470" t="s">
        <v>561</v>
      </c>
      <c r="D13" s="403" t="s">
        <v>222</v>
      </c>
      <c r="E13" s="158" t="s">
        <v>562</v>
      </c>
      <c r="F13" s="28"/>
      <c r="G13" s="28"/>
      <c r="H13" s="28"/>
      <c r="I13" s="28"/>
      <c r="J13" s="28"/>
    </row>
    <row r="14" spans="1:11" ht="15.75">
      <c r="A14" s="160">
        <v>1</v>
      </c>
      <c r="B14" s="64"/>
      <c r="C14" s="161"/>
      <c r="D14" s="162"/>
      <c r="E14" s="158"/>
      <c r="F14" s="28">
        <v>2968.53</v>
      </c>
      <c r="G14" s="28"/>
      <c r="H14" s="28">
        <v>1779</v>
      </c>
      <c r="I14" s="447">
        <v>1189.53</v>
      </c>
      <c r="J14" s="28"/>
    </row>
    <row r="15" spans="1:11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>
      <c r="A16" s="107"/>
      <c r="B16" s="107"/>
      <c r="C16" s="107" t="s">
        <v>534</v>
      </c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6"/>
      <c r="D17" s="107"/>
      <c r="E17" s="107"/>
      <c r="F17" s="286"/>
      <c r="G17" s="287"/>
      <c r="H17" s="287"/>
      <c r="I17" s="104"/>
      <c r="J17" s="104"/>
    </row>
    <row r="18" spans="1:10">
      <c r="A18" s="104"/>
      <c r="B18" s="107"/>
      <c r="C18" s="244" t="s">
        <v>269</v>
      </c>
      <c r="D18" s="244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5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371</v>
      </c>
      <c r="B1" s="79"/>
      <c r="C1" s="79"/>
      <c r="D1" s="79"/>
      <c r="E1" s="79"/>
      <c r="F1" s="79"/>
      <c r="G1" s="169" t="s">
        <v>110</v>
      </c>
      <c r="H1" s="170"/>
    </row>
    <row r="2" spans="1:8">
      <c r="A2" s="79" t="s">
        <v>141</v>
      </c>
      <c r="B2" s="79"/>
      <c r="C2" s="79"/>
      <c r="D2" s="79"/>
      <c r="E2" s="79"/>
      <c r="F2" s="79"/>
      <c r="G2" s="414" t="s">
        <v>560</v>
      </c>
      <c r="H2" s="414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ht="16.5">
      <c r="A5" s="412" t="s">
        <v>510</v>
      </c>
      <c r="B5" s="363"/>
      <c r="C5" s="358"/>
      <c r="D5" s="357"/>
      <c r="E5" s="364"/>
      <c r="F5" s="231"/>
      <c r="G5" s="23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8"/>
    </row>
    <row r="9" spans="1:8">
      <c r="A9" s="174" t="s">
        <v>316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58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58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58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58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58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58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58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58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58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58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58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58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58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58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58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58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58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58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58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58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58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58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58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58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58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58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58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58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58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279</v>
      </c>
      <c r="B39" s="158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317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107</v>
      </c>
      <c r="C44" s="190" t="s">
        <v>533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302</v>
      </c>
      <c r="B1" s="79"/>
      <c r="C1" s="457" t="s">
        <v>110</v>
      </c>
      <c r="D1" s="457"/>
      <c r="E1" s="111"/>
    </row>
    <row r="2" spans="1:7">
      <c r="A2" s="79" t="s">
        <v>141</v>
      </c>
      <c r="B2" s="79"/>
      <c r="C2" s="414" t="s">
        <v>560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 ht="16.5">
      <c r="A5" s="412" t="s">
        <v>510</v>
      </c>
      <c r="B5" s="363"/>
      <c r="C5" s="358"/>
      <c r="D5" s="357"/>
      <c r="E5" s="364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1">
        <v>1</v>
      </c>
      <c r="B9" s="251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80</v>
      </c>
      <c r="C10" s="88"/>
      <c r="D10" s="88"/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448</v>
      </c>
      <c r="C23" s="277"/>
      <c r="D23" s="8"/>
      <c r="E23" s="111"/>
    </row>
    <row r="24" spans="1:6" s="3" customFormat="1">
      <c r="A24" s="91" t="s">
        <v>252</v>
      </c>
      <c r="B24" s="91" t="s">
        <v>454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310</v>
      </c>
      <c r="C27" s="8"/>
      <c r="D27" s="8"/>
      <c r="E27" s="111"/>
    </row>
    <row r="28" spans="1:6">
      <c r="A28" s="258" t="s">
        <v>99</v>
      </c>
      <c r="B28" s="258" t="s">
        <v>313</v>
      </c>
      <c r="C28" s="8"/>
      <c r="D28" s="8"/>
      <c r="E28" s="111"/>
    </row>
    <row r="29" spans="1:6">
      <c r="A29" s="258" t="s">
        <v>457</v>
      </c>
      <c r="B29" s="258" t="s">
        <v>311</v>
      </c>
      <c r="C29" s="8"/>
      <c r="D29" s="8"/>
      <c r="E29" s="111"/>
    </row>
    <row r="30" spans="1:6">
      <c r="A30" s="91" t="s">
        <v>33</v>
      </c>
      <c r="B30" s="271" t="s">
        <v>453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B37" s="2" t="s">
        <v>550</v>
      </c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M13" sqref="M1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81"/>
      <c r="G1" s="81"/>
      <c r="H1" s="81"/>
      <c r="I1" s="466" t="s">
        <v>110</v>
      </c>
      <c r="J1" s="466"/>
      <c r="K1" s="145"/>
    </row>
    <row r="2" spans="1:12" s="23" customFormat="1" ht="15">
      <c r="A2" s="108" t="s">
        <v>141</v>
      </c>
      <c r="B2" s="139"/>
      <c r="C2" s="139"/>
      <c r="D2" s="139"/>
      <c r="E2" s="139"/>
      <c r="F2" s="140"/>
      <c r="G2" s="141"/>
      <c r="I2" s="141" t="s">
        <v>563</v>
      </c>
      <c r="J2" s="40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8"/>
      <c r="K3" s="14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7"/>
      <c r="J4" s="79"/>
      <c r="K4" s="108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60"/>
      <c r="G5" s="60"/>
      <c r="H5" s="60"/>
      <c r="I5" s="133"/>
      <c r="J5" s="60"/>
      <c r="K5" s="108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8" t="s">
        <v>221</v>
      </c>
      <c r="C7" s="468"/>
      <c r="D7" s="468" t="s">
        <v>293</v>
      </c>
      <c r="E7" s="468"/>
      <c r="F7" s="468" t="s">
        <v>294</v>
      </c>
      <c r="G7" s="468"/>
      <c r="H7" s="157" t="s">
        <v>280</v>
      </c>
      <c r="I7" s="468" t="s">
        <v>224</v>
      </c>
      <c r="J7" s="468"/>
      <c r="K7" s="146"/>
    </row>
    <row r="8" spans="1:12" ht="15">
      <c r="A8" s="135" t="s">
        <v>116</v>
      </c>
      <c r="B8" s="136" t="s">
        <v>223</v>
      </c>
      <c r="C8" s="137" t="s">
        <v>222</v>
      </c>
      <c r="D8" s="136" t="s">
        <v>223</v>
      </c>
      <c r="E8" s="137" t="s">
        <v>222</v>
      </c>
      <c r="F8" s="136" t="s">
        <v>223</v>
      </c>
      <c r="G8" s="137" t="s">
        <v>222</v>
      </c>
      <c r="H8" s="137" t="s">
        <v>222</v>
      </c>
      <c r="I8" s="136" t="s">
        <v>223</v>
      </c>
      <c r="J8" s="137" t="s">
        <v>222</v>
      </c>
      <c r="K8" s="146"/>
    </row>
    <row r="9" spans="1:12" ht="15">
      <c r="A9" s="61" t="s">
        <v>117</v>
      </c>
      <c r="B9" s="26">
        <v>31614</v>
      </c>
      <c r="C9" s="85">
        <f>SUM(C10,C14,C17)</f>
        <v>0</v>
      </c>
      <c r="D9" s="85">
        <f t="shared" ref="D9" si="0">SUM(D10,D14,D17)</f>
        <v>0</v>
      </c>
      <c r="E9" s="85">
        <f>SUM(E10,E14,E17)</f>
        <v>0</v>
      </c>
      <c r="F9" s="85"/>
      <c r="G9" s="85">
        <f>SUM(G10,G14,G17)</f>
        <v>0</v>
      </c>
      <c r="H9" s="85"/>
      <c r="I9" s="85">
        <f>SUM(I10,I14,I17)</f>
        <v>0</v>
      </c>
      <c r="J9" s="26">
        <v>31614</v>
      </c>
      <c r="K9" s="146"/>
    </row>
    <row r="10" spans="1:12" ht="15">
      <c r="A10" s="62" t="s">
        <v>118</v>
      </c>
      <c r="B10" s="134">
        <f t="shared" ref="B10" si="1">SUM(B11:B13)</f>
        <v>0</v>
      </c>
      <c r="C10" s="134">
        <f>SUM(C11:C13)</f>
        <v>0</v>
      </c>
      <c r="D10" s="134">
        <f t="shared" ref="D10:J10" si="2">SUM(D11:D13)</f>
        <v>0</v>
      </c>
      <c r="E10" s="134">
        <f>SUM(E11:E13)</f>
        <v>0</v>
      </c>
      <c r="F10" s="134">
        <f t="shared" si="2"/>
        <v>0</v>
      </c>
      <c r="G10" s="134">
        <f>SUM(G11:G13)</f>
        <v>0</v>
      </c>
      <c r="H10" s="134"/>
      <c r="I10" s="134">
        <f>SUM(I11:I13)</f>
        <v>0</v>
      </c>
      <c r="J10" s="134">
        <f t="shared" si="2"/>
        <v>0</v>
      </c>
      <c r="K10" s="146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2" t="s">
        <v>122</v>
      </c>
      <c r="B14" s="26">
        <v>31614</v>
      </c>
      <c r="C14" s="134">
        <f>SUM(C15:C16)</f>
        <v>0</v>
      </c>
      <c r="D14" s="134">
        <f t="shared" ref="D14" si="3">SUM(D15:D16)</f>
        <v>0</v>
      </c>
      <c r="E14" s="134">
        <f>SUM(E15:E16)</f>
        <v>0</v>
      </c>
      <c r="F14" s="134"/>
      <c r="G14" s="134">
        <f>SUM(G15:G16)</f>
        <v>0</v>
      </c>
      <c r="H14" s="134"/>
      <c r="I14" s="134">
        <f>SUM(I15:I16)</f>
        <v>0</v>
      </c>
      <c r="J14" s="26">
        <v>31614</v>
      </c>
      <c r="K14" s="146"/>
    </row>
    <row r="15" spans="1:12" ht="15">
      <c r="A15" s="62" t="s">
        <v>123</v>
      </c>
      <c r="B15" s="134">
        <v>27187</v>
      </c>
      <c r="C15" s="26"/>
      <c r="D15" s="26"/>
      <c r="E15" s="26"/>
      <c r="F15" s="26"/>
      <c r="G15" s="26"/>
      <c r="H15" s="26"/>
      <c r="I15" s="26"/>
      <c r="J15" s="134">
        <v>27187</v>
      </c>
      <c r="K15" s="146"/>
    </row>
    <row r="16" spans="1:12" ht="15">
      <c r="A16" s="62" t="s">
        <v>124</v>
      </c>
      <c r="B16" s="26">
        <v>4427</v>
      </c>
      <c r="C16" s="26"/>
      <c r="D16" s="26"/>
      <c r="E16" s="26"/>
      <c r="F16" s="26"/>
      <c r="G16" s="26"/>
      <c r="H16" s="26"/>
      <c r="I16" s="26"/>
      <c r="J16" s="26">
        <v>4427</v>
      </c>
      <c r="K16" s="146"/>
    </row>
    <row r="17" spans="1:11" ht="15">
      <c r="A17" s="62" t="s">
        <v>125</v>
      </c>
      <c r="B17" s="134">
        <f t="shared" ref="B17" si="4">SUM(B18:B19,B22,B23)</f>
        <v>0</v>
      </c>
      <c r="C17" s="134">
        <f>SUM(C18:C19,C22,C23)</f>
        <v>0</v>
      </c>
      <c r="D17" s="134">
        <f t="shared" ref="D17:J17" si="5">SUM(D18:D19,D22,D23)</f>
        <v>0</v>
      </c>
      <c r="E17" s="134">
        <f>SUM(E18:E19,E22,E23)</f>
        <v>0</v>
      </c>
      <c r="F17" s="134">
        <f t="shared" si="5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5"/>
        <v>0</v>
      </c>
      <c r="K17" s="146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2" t="s">
        <v>127</v>
      </c>
      <c r="B19" s="134">
        <f t="shared" ref="B19" si="6">SUM(B20:B21)</f>
        <v>0</v>
      </c>
      <c r="C19" s="134">
        <f>SUM(C20:C21)</f>
        <v>0</v>
      </c>
      <c r="D19" s="134">
        <f t="shared" ref="D19:J19" si="7">SUM(D20:D21)</f>
        <v>0</v>
      </c>
      <c r="E19" s="134">
        <f>SUM(E20:E21)</f>
        <v>0</v>
      </c>
      <c r="F19" s="134">
        <f t="shared" si="7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7"/>
        <v>0</v>
      </c>
      <c r="K19" s="146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1" t="s">
        <v>132</v>
      </c>
      <c r="B24" s="85">
        <f>SUM(B25:B31)</f>
        <v>0</v>
      </c>
      <c r="C24" s="85">
        <f t="shared" ref="C24:J24" si="8">SUM(C25:C31)</f>
        <v>0</v>
      </c>
      <c r="D24" s="85">
        <f t="shared" si="8"/>
        <v>0</v>
      </c>
      <c r="E24" s="85">
        <f t="shared" si="8"/>
        <v>0</v>
      </c>
      <c r="F24" s="85">
        <f t="shared" si="8"/>
        <v>0</v>
      </c>
      <c r="G24" s="85">
        <f t="shared" si="8"/>
        <v>0</v>
      </c>
      <c r="H24" s="85">
        <f t="shared" si="8"/>
        <v>0</v>
      </c>
      <c r="I24" s="85">
        <f t="shared" si="8"/>
        <v>0</v>
      </c>
      <c r="J24" s="85">
        <f t="shared" si="8"/>
        <v>0</v>
      </c>
      <c r="K24" s="146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9">SUM(D33:D35)</f>
        <v>0</v>
      </c>
      <c r="E32" s="85">
        <f>SUM(E33:E35)</f>
        <v>0</v>
      </c>
      <c r="F32" s="85">
        <f t="shared" si="9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9"/>
        <v>0</v>
      </c>
      <c r="K32" s="146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1" t="s">
        <v>134</v>
      </c>
      <c r="B36" s="85">
        <f t="shared" ref="B36:J36" si="10">SUM(B37:B39,B42)</f>
        <v>0</v>
      </c>
      <c r="C36" s="85">
        <f t="shared" si="10"/>
        <v>0</v>
      </c>
      <c r="D36" s="85">
        <f t="shared" si="10"/>
        <v>0</v>
      </c>
      <c r="E36" s="85">
        <f t="shared" si="10"/>
        <v>0</v>
      </c>
      <c r="F36" s="85">
        <f t="shared" si="10"/>
        <v>0</v>
      </c>
      <c r="G36" s="85">
        <f t="shared" si="10"/>
        <v>0</v>
      </c>
      <c r="H36" s="85">
        <f t="shared" si="10"/>
        <v>0</v>
      </c>
      <c r="I36" s="85">
        <f t="shared" si="10"/>
        <v>0</v>
      </c>
      <c r="J36" s="85">
        <f t="shared" si="10"/>
        <v>0</v>
      </c>
      <c r="K36" s="146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2" t="s">
        <v>137</v>
      </c>
      <c r="B39" s="134">
        <f t="shared" ref="B39:J39" si="11">SUM(B40:B41)</f>
        <v>0</v>
      </c>
      <c r="C39" s="134">
        <f t="shared" si="11"/>
        <v>0</v>
      </c>
      <c r="D39" s="134">
        <f t="shared" si="11"/>
        <v>0</v>
      </c>
      <c r="E39" s="134">
        <f t="shared" si="11"/>
        <v>0</v>
      </c>
      <c r="F39" s="134">
        <f t="shared" si="11"/>
        <v>0</v>
      </c>
      <c r="G39" s="134">
        <f t="shared" si="11"/>
        <v>0</v>
      </c>
      <c r="H39" s="134">
        <f t="shared" si="11"/>
        <v>0</v>
      </c>
      <c r="I39" s="134">
        <f t="shared" si="11"/>
        <v>0</v>
      </c>
      <c r="J39" s="134">
        <f t="shared" si="11"/>
        <v>0</v>
      </c>
      <c r="K39" s="146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B46" s="2" t="s">
        <v>532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45"/>
      <c r="H1" s="103" t="s">
        <v>199</v>
      </c>
      <c r="I1" s="145"/>
      <c r="J1" s="69"/>
      <c r="K1" s="69"/>
      <c r="L1" s="69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47"/>
      <c r="H2" s="446" t="s">
        <v>563</v>
      </c>
      <c r="I2" s="147"/>
      <c r="J2" s="69"/>
      <c r="K2" s="69"/>
      <c r="L2" s="69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39"/>
      <c r="F4" s="139"/>
      <c r="G4" s="139"/>
      <c r="H4" s="139"/>
      <c r="I4" s="145"/>
      <c r="J4" s="66"/>
      <c r="K4" s="66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5"/>
      <c r="J5" s="66"/>
      <c r="K5" s="66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6"/>
      <c r="K6" s="66"/>
      <c r="L6" s="66"/>
    </row>
    <row r="7" spans="1:12" ht="30">
      <c r="A7" s="135" t="s">
        <v>64</v>
      </c>
      <c r="B7" s="135" t="s">
        <v>380</v>
      </c>
      <c r="C7" s="137" t="s">
        <v>381</v>
      </c>
      <c r="D7" s="137" t="s">
        <v>236</v>
      </c>
      <c r="E7" s="137" t="s">
        <v>241</v>
      </c>
      <c r="F7" s="137" t="s">
        <v>242</v>
      </c>
      <c r="G7" s="137" t="s">
        <v>243</v>
      </c>
      <c r="H7" s="137" t="s">
        <v>244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70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70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70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70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70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70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8"/>
      <c r="H15" s="26"/>
      <c r="I15" s="145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8"/>
      <c r="H16" s="26"/>
      <c r="I16" s="145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8"/>
      <c r="H17" s="26"/>
      <c r="I17" s="145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8"/>
      <c r="H18" s="26"/>
      <c r="I18" s="145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8"/>
      <c r="H19" s="26"/>
      <c r="I19" s="145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8"/>
      <c r="H20" s="26"/>
      <c r="I20" s="145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8"/>
      <c r="H21" s="26"/>
      <c r="I21" s="145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8"/>
      <c r="H22" s="26"/>
      <c r="I22" s="145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8"/>
      <c r="H23" s="26"/>
      <c r="I23" s="145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8"/>
      <c r="H24" s="26"/>
      <c r="I24" s="145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8"/>
      <c r="H25" s="26"/>
      <c r="I25" s="145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8"/>
      <c r="H26" s="26"/>
      <c r="I26" s="145"/>
      <c r="J26" s="66"/>
      <c r="K26" s="66"/>
      <c r="L26" s="66"/>
    </row>
    <row r="27" spans="1:12" s="23" customFormat="1" ht="15">
      <c r="A27" s="70" t="s">
        <v>279</v>
      </c>
      <c r="B27" s="26"/>
      <c r="C27" s="26"/>
      <c r="D27" s="26"/>
      <c r="E27" s="26"/>
      <c r="F27" s="26"/>
      <c r="G27" s="158"/>
      <c r="H27" s="26"/>
      <c r="I27" s="145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C31" s="2" t="s">
        <v>531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8" t="s">
        <v>307</v>
      </c>
      <c r="B1" s="139"/>
      <c r="C1" s="139"/>
      <c r="D1" s="139"/>
      <c r="E1" s="139"/>
      <c r="F1" s="139"/>
      <c r="G1" s="139"/>
      <c r="H1" s="145"/>
      <c r="I1" s="81" t="s">
        <v>199</v>
      </c>
      <c r="J1" s="152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39"/>
      <c r="H2" s="145"/>
      <c r="I2" s="446" t="s">
        <v>563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48"/>
      <c r="J4" s="107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9"/>
      <c r="J5" s="107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247</v>
      </c>
      <c r="F7" s="137" t="s">
        <v>248</v>
      </c>
      <c r="G7" s="137" t="s">
        <v>242</v>
      </c>
      <c r="H7" s="137" t="s">
        <v>243</v>
      </c>
      <c r="I7" s="137" t="s">
        <v>244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70">
        <v>1</v>
      </c>
      <c r="B9" s="26" t="s">
        <v>559</v>
      </c>
      <c r="C9" s="26" t="s">
        <v>519</v>
      </c>
      <c r="D9" s="26" t="s">
        <v>520</v>
      </c>
      <c r="E9" s="26">
        <v>2006</v>
      </c>
      <c r="F9" s="26" t="s">
        <v>521</v>
      </c>
      <c r="G9" s="26">
        <v>57100</v>
      </c>
      <c r="H9" s="158" t="s">
        <v>522</v>
      </c>
      <c r="I9" s="26"/>
      <c r="J9" s="153"/>
    </row>
    <row r="10" spans="1:12" ht="15">
      <c r="A10" s="70">
        <v>2</v>
      </c>
      <c r="B10" s="26" t="s">
        <v>559</v>
      </c>
      <c r="C10" s="26" t="s">
        <v>523</v>
      </c>
      <c r="D10" s="26" t="s">
        <v>524</v>
      </c>
      <c r="E10" s="26">
        <v>2007</v>
      </c>
      <c r="F10" s="26" t="s">
        <v>525</v>
      </c>
      <c r="G10" s="26">
        <v>30652</v>
      </c>
      <c r="H10" s="158" t="s">
        <v>526</v>
      </c>
      <c r="I10" s="26"/>
      <c r="J10" s="153"/>
    </row>
    <row r="11" spans="1:12" ht="15">
      <c r="A11" s="70">
        <v>3</v>
      </c>
      <c r="I11" s="26"/>
      <c r="J11" s="153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70" t="s">
        <v>279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C31" s="2" t="s">
        <v>530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12:H27 H9:H10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327</v>
      </c>
      <c r="B1" s="200"/>
      <c r="C1" s="200"/>
      <c r="D1" s="200"/>
      <c r="E1" s="200"/>
      <c r="F1" s="81"/>
      <c r="G1" s="81" t="s">
        <v>110</v>
      </c>
      <c r="H1" s="204"/>
    </row>
    <row r="2" spans="1:8" s="203" customFormat="1">
      <c r="A2" s="204" t="s">
        <v>318</v>
      </c>
      <c r="B2" s="200"/>
      <c r="C2" s="200"/>
      <c r="D2" s="200"/>
      <c r="E2" s="201"/>
      <c r="F2" s="201"/>
      <c r="G2" s="202" t="s">
        <v>563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 ht="16.5">
      <c r="A5" s="206"/>
      <c r="B5" s="412" t="s">
        <v>510</v>
      </c>
      <c r="C5" s="363"/>
      <c r="D5" s="358"/>
      <c r="E5" s="357"/>
      <c r="F5" s="364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1" t="s">
        <v>64</v>
      </c>
      <c r="B7" s="211" t="s">
        <v>322</v>
      </c>
      <c r="C7" s="211" t="s">
        <v>323</v>
      </c>
      <c r="D7" s="211" t="s">
        <v>324</v>
      </c>
      <c r="E7" s="211" t="s">
        <v>325</v>
      </c>
      <c r="F7" s="211" t="s">
        <v>326</v>
      </c>
      <c r="G7" s="211" t="s">
        <v>319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277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.75">
      <c r="B24" s="214" t="s">
        <v>107</v>
      </c>
      <c r="C24" s="411" t="s">
        <v>527</v>
      </c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320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topLeftCell="B1" zoomScale="70" zoomScaleNormal="80" zoomScaleSheetLayoutView="70" workbookViewId="0">
      <selection activeCell="J2" sqref="J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463</v>
      </c>
      <c r="B1" s="139"/>
      <c r="C1" s="139"/>
      <c r="D1" s="139"/>
      <c r="E1" s="139"/>
      <c r="F1" s="139"/>
      <c r="G1" s="139"/>
      <c r="H1" s="139"/>
      <c r="I1" s="139"/>
      <c r="J1" s="139"/>
      <c r="K1" s="81" t="s">
        <v>110</v>
      </c>
    </row>
    <row r="2" spans="1:11" ht="15">
      <c r="A2" s="108" t="s">
        <v>141</v>
      </c>
      <c r="B2" s="139"/>
      <c r="C2" s="139"/>
      <c r="D2" s="139"/>
      <c r="E2" s="139"/>
      <c r="F2" s="139"/>
      <c r="G2" s="139"/>
      <c r="H2" s="139"/>
      <c r="I2" s="139"/>
      <c r="J2" s="144" t="s">
        <v>563</v>
      </c>
      <c r="K2" s="225"/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39"/>
      <c r="J4" s="139"/>
      <c r="K4" s="148"/>
    </row>
    <row r="5" spans="1:11" s="191" customFormat="1" ht="16.5">
      <c r="A5" s="412" t="s">
        <v>510</v>
      </c>
      <c r="B5" s="363"/>
      <c r="C5" s="358"/>
      <c r="D5" s="357"/>
      <c r="E5" s="364"/>
      <c r="F5" s="233"/>
      <c r="G5" s="233"/>
      <c r="H5" s="233"/>
      <c r="I5" s="233"/>
      <c r="J5" s="233"/>
      <c r="K5" s="23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382</v>
      </c>
      <c r="C7" s="137" t="s">
        <v>383</v>
      </c>
      <c r="D7" s="137" t="s">
        <v>385</v>
      </c>
      <c r="E7" s="137" t="s">
        <v>384</v>
      </c>
      <c r="F7" s="137" t="s">
        <v>393</v>
      </c>
      <c r="G7" s="137" t="s">
        <v>394</v>
      </c>
      <c r="H7" s="137" t="s">
        <v>388</v>
      </c>
      <c r="I7" s="137" t="s">
        <v>389</v>
      </c>
      <c r="J7" s="137" t="s">
        <v>401</v>
      </c>
      <c r="K7" s="137" t="s">
        <v>390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27">
      <c r="A9" s="70">
        <v>1</v>
      </c>
      <c r="B9" s="443" t="s">
        <v>552</v>
      </c>
      <c r="C9" s="443" t="s">
        <v>553</v>
      </c>
      <c r="D9" s="443" t="s">
        <v>554</v>
      </c>
      <c r="E9" s="443" t="s">
        <v>555</v>
      </c>
      <c r="F9" s="443" t="s">
        <v>556</v>
      </c>
      <c r="G9" s="443">
        <v>62001001808</v>
      </c>
      <c r="H9" s="444" t="s">
        <v>557</v>
      </c>
      <c r="I9" s="444" t="s">
        <v>558</v>
      </c>
      <c r="J9" s="228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8"/>
      <c r="I10" s="228"/>
      <c r="J10" s="228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8"/>
      <c r="I11" s="228"/>
      <c r="J11" s="228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8"/>
      <c r="I12" s="228"/>
      <c r="J12" s="228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8"/>
      <c r="I13" s="228"/>
      <c r="J13" s="228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8"/>
      <c r="I14" s="228"/>
      <c r="J14" s="228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8"/>
      <c r="I15" s="228"/>
      <c r="J15" s="228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8"/>
      <c r="I16" s="228"/>
      <c r="J16" s="228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8"/>
      <c r="I17" s="228"/>
      <c r="J17" s="228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8"/>
      <c r="I18" s="228"/>
      <c r="J18" s="228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8"/>
      <c r="I19" s="228"/>
      <c r="J19" s="228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8"/>
      <c r="I20" s="228"/>
      <c r="J20" s="228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8"/>
      <c r="I21" s="228"/>
      <c r="J21" s="228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8"/>
      <c r="I22" s="228"/>
      <c r="J22" s="228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8"/>
      <c r="I24" s="228"/>
      <c r="J24" s="228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8"/>
      <c r="I25" s="228"/>
      <c r="J25" s="228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8"/>
      <c r="I26" s="228"/>
      <c r="J26" s="228"/>
      <c r="K26" s="26"/>
    </row>
    <row r="27" spans="1:11" ht="15">
      <c r="A27" s="70" t="s">
        <v>279</v>
      </c>
      <c r="B27" s="26"/>
      <c r="C27" s="26"/>
      <c r="D27" s="26"/>
      <c r="E27" s="26"/>
      <c r="F27" s="26"/>
      <c r="G27" s="26"/>
      <c r="H27" s="228"/>
      <c r="I27" s="228"/>
      <c r="J27" s="228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D31" s="2" t="s">
        <v>528</v>
      </c>
      <c r="E31" s="2"/>
      <c r="F31" s="5"/>
      <c r="G31" s="2" t="s">
        <v>529</v>
      </c>
      <c r="H31" s="2"/>
      <c r="I31" s="2"/>
      <c r="J31" s="2"/>
      <c r="K31" s="2"/>
    </row>
    <row r="32" spans="1:11" ht="15">
      <c r="A32" s="2"/>
      <c r="B32" s="2"/>
      <c r="C32" s="469"/>
      <c r="D32" s="469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D1" zoomScale="70" zoomScaleSheetLayoutView="70" workbookViewId="0">
      <selection activeCell="L2" sqref="L2"/>
    </sheetView>
  </sheetViews>
  <sheetFormatPr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8" t="s">
        <v>464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1" t="s">
        <v>110</v>
      </c>
    </row>
    <row r="2" spans="1:13" customFormat="1" ht="15">
      <c r="A2" s="108" t="s">
        <v>141</v>
      </c>
      <c r="B2" s="108"/>
      <c r="C2" s="139"/>
      <c r="D2" s="139"/>
      <c r="E2" s="139"/>
      <c r="F2" s="139"/>
      <c r="G2" s="139"/>
      <c r="H2" s="139"/>
      <c r="I2" s="139"/>
      <c r="J2" s="139"/>
      <c r="K2" s="145"/>
      <c r="L2" s="446" t="s">
        <v>563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8"/>
      <c r="G4" s="139"/>
      <c r="H4" s="139"/>
      <c r="I4" s="139"/>
      <c r="J4" s="139"/>
      <c r="K4" s="139"/>
      <c r="L4" s="139"/>
    </row>
    <row r="5" spans="1:13" ht="16.5">
      <c r="A5" s="412" t="s">
        <v>510</v>
      </c>
      <c r="B5" s="363"/>
      <c r="C5" s="358"/>
      <c r="D5" s="357"/>
      <c r="E5" s="364"/>
      <c r="F5" s="232"/>
      <c r="G5" s="233"/>
      <c r="H5" s="233"/>
      <c r="I5" s="233"/>
      <c r="J5" s="233"/>
      <c r="K5" s="233"/>
      <c r="L5" s="23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355</v>
      </c>
      <c r="F7" s="137" t="s">
        <v>248</v>
      </c>
      <c r="G7" s="137" t="s">
        <v>392</v>
      </c>
      <c r="H7" s="137" t="s">
        <v>394</v>
      </c>
      <c r="I7" s="137" t="s">
        <v>388</v>
      </c>
      <c r="J7" s="137" t="s">
        <v>389</v>
      </c>
      <c r="K7" s="137" t="s">
        <v>401</v>
      </c>
      <c r="L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279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40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H2" sqref="H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8" t="s">
        <v>465</v>
      </c>
      <c r="B1" s="139"/>
      <c r="C1" s="139"/>
      <c r="D1" s="139"/>
      <c r="E1" s="139"/>
      <c r="F1" s="139"/>
      <c r="G1" s="139"/>
      <c r="H1" s="145"/>
      <c r="I1" s="81" t="s">
        <v>110</v>
      </c>
    </row>
    <row r="2" spans="1:13" customFormat="1" ht="15">
      <c r="A2" s="108" t="s">
        <v>141</v>
      </c>
      <c r="B2" s="139"/>
      <c r="C2" s="139"/>
      <c r="D2" s="139"/>
      <c r="E2" s="139"/>
      <c r="F2" s="139"/>
      <c r="G2" s="139"/>
      <c r="H2" s="389" t="s">
        <v>564</v>
      </c>
      <c r="I2" s="229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39"/>
      <c r="E4" s="139"/>
      <c r="F4" s="139"/>
      <c r="G4" s="139"/>
      <c r="H4" s="139"/>
      <c r="I4" s="148"/>
    </row>
    <row r="5" spans="1:13" ht="16.5">
      <c r="A5" s="412" t="s">
        <v>510</v>
      </c>
      <c r="B5" s="363"/>
      <c r="C5" s="358"/>
      <c r="D5" s="357"/>
      <c r="E5" s="364"/>
      <c r="F5" s="233"/>
      <c r="G5" s="233"/>
      <c r="H5" s="233"/>
      <c r="I5" s="23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386</v>
      </c>
      <c r="C7" s="137" t="s">
        <v>387</v>
      </c>
      <c r="D7" s="137" t="s">
        <v>392</v>
      </c>
      <c r="E7" s="137" t="s">
        <v>394</v>
      </c>
      <c r="F7" s="137" t="s">
        <v>388</v>
      </c>
      <c r="G7" s="137" t="s">
        <v>389</v>
      </c>
      <c r="H7" s="137" t="s">
        <v>401</v>
      </c>
      <c r="I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279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40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B14" zoomScale="70" zoomScaleSheetLayoutView="70" workbookViewId="0">
      <selection activeCell="H2" sqref="H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406</v>
      </c>
      <c r="B1" s="79"/>
      <c r="C1" s="79"/>
      <c r="D1" s="79"/>
      <c r="E1" s="79"/>
      <c r="F1" s="79"/>
      <c r="G1" s="79"/>
      <c r="H1" s="79"/>
      <c r="I1" s="169" t="s">
        <v>199</v>
      </c>
      <c r="J1" s="170"/>
    </row>
    <row r="2" spans="1:10">
      <c r="A2" s="79" t="s">
        <v>141</v>
      </c>
      <c r="B2" s="79"/>
      <c r="C2" s="79"/>
      <c r="D2" s="79"/>
      <c r="E2" s="79"/>
      <c r="F2" s="79"/>
      <c r="G2" s="79"/>
      <c r="H2" s="79" t="s">
        <v>563</v>
      </c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ht="16.5">
      <c r="A5" s="412" t="s">
        <v>510</v>
      </c>
      <c r="B5" s="363"/>
      <c r="C5" s="358"/>
      <c r="D5" s="357"/>
      <c r="E5" s="364"/>
      <c r="F5" s="231"/>
      <c r="G5" s="231"/>
      <c r="H5" s="231"/>
      <c r="I5" s="231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3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3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3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3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3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3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3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3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3"/>
      <c r="I37" s="179"/>
      <c r="J37" s="108"/>
    </row>
    <row r="38" spans="1:12">
      <c r="A38" s="175" t="s">
        <v>279</v>
      </c>
      <c r="B38" s="213"/>
      <c r="C38" s="183"/>
      <c r="D38" s="183"/>
      <c r="E38" s="182"/>
      <c r="F38" s="182"/>
      <c r="G38" s="275"/>
      <c r="H38" s="285" t="s">
        <v>433</v>
      </c>
      <c r="I38" s="276">
        <f>SUM(I9:I37)</f>
        <v>0</v>
      </c>
      <c r="J38" s="108"/>
    </row>
    <row r="40" spans="1:12">
      <c r="A40" s="190" t="s">
        <v>466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XEN43"/>
  <sheetViews>
    <sheetView showGridLines="0" view="pageBreakPreview" topLeftCell="XEB8" zoomScale="70" zoomScaleSheetLayoutView="70" workbookViewId="0">
      <selection activeCell="XEQ7" sqref="XEQ7"/>
    </sheetView>
  </sheetViews>
  <sheetFormatPr defaultRowHeight="12.75"/>
  <cols>
    <col min="1" max="1" width="2.7109375" style="415" customWidth="1"/>
    <col min="2" max="2" width="9" style="415" customWidth="1"/>
    <col min="3" max="3" width="23.42578125" style="415" customWidth="1"/>
    <col min="4" max="4" width="13.28515625" style="415" customWidth="1"/>
    <col min="5" max="5" width="9.5703125" style="415" customWidth="1"/>
    <col min="6" max="6" width="11.5703125" style="415" customWidth="1"/>
    <col min="7" max="7" width="12.28515625" style="415" customWidth="1"/>
    <col min="8" max="8" width="15.28515625" style="415" customWidth="1"/>
    <col min="9" max="9" width="17.5703125" style="415" customWidth="1"/>
    <col min="10" max="11" width="12.42578125" style="415" customWidth="1"/>
    <col min="12" max="12" width="23.5703125" style="415" customWidth="1"/>
    <col min="13" max="13" width="18.5703125" style="415" customWidth="1"/>
    <col min="14" max="14" width="0.85546875" style="415" customWidth="1"/>
    <col min="15" max="16384" width="9.140625" style="415"/>
  </cols>
  <sheetData>
    <row r="1" spans="1:13 16356:16368" ht="13.5">
      <c r="A1" s="413" t="s">
        <v>468</v>
      </c>
      <c r="B1" s="414"/>
      <c r="C1" s="414"/>
      <c r="D1" s="414"/>
      <c r="E1" s="414"/>
      <c r="F1" s="414"/>
      <c r="G1" s="414"/>
      <c r="H1" s="414"/>
      <c r="J1" s="416"/>
      <c r="K1" s="416"/>
      <c r="L1" s="416"/>
      <c r="M1" s="416" t="s">
        <v>422</v>
      </c>
      <c r="XEB1" s="413" t="s">
        <v>468</v>
      </c>
      <c r="XEC1" s="414"/>
      <c r="XED1" s="414"/>
      <c r="XEE1" s="414"/>
      <c r="XEF1" s="414"/>
      <c r="XEG1" s="414"/>
      <c r="XEH1" s="414"/>
      <c r="XEI1" s="414"/>
      <c r="XEK1" s="416"/>
      <c r="XEL1" s="416"/>
      <c r="XEM1" s="416"/>
      <c r="XEN1" s="416" t="s">
        <v>422</v>
      </c>
    </row>
    <row r="2" spans="1:13 16356:16368">
      <c r="A2" s="415" t="s">
        <v>318</v>
      </c>
      <c r="B2" s="414"/>
      <c r="C2" s="414"/>
      <c r="D2" s="417"/>
      <c r="E2" s="417"/>
      <c r="F2" s="417"/>
      <c r="G2" s="417"/>
      <c r="H2" s="417"/>
      <c r="I2" s="414"/>
      <c r="J2" s="414"/>
      <c r="K2" s="414"/>
      <c r="L2" s="414"/>
      <c r="M2" s="418"/>
      <c r="XEB2" s="415" t="s">
        <v>318</v>
      </c>
      <c r="XEC2" s="414"/>
      <c r="XED2" s="414"/>
      <c r="XEE2" s="417"/>
      <c r="XEF2" s="417"/>
      <c r="XEG2" s="417"/>
      <c r="XEH2" s="417"/>
      <c r="XEI2" s="417"/>
      <c r="XEJ2" s="414"/>
      <c r="XEK2" s="414"/>
      <c r="XEL2" s="414"/>
      <c r="XEM2" s="414"/>
      <c r="XEN2" s="418"/>
    </row>
    <row r="3" spans="1:13 16356:16368">
      <c r="B3" s="414"/>
      <c r="C3" s="414"/>
      <c r="D3" s="417"/>
      <c r="E3" s="417"/>
      <c r="F3" s="417"/>
      <c r="G3" s="417"/>
      <c r="H3" s="417"/>
      <c r="I3" s="414"/>
      <c r="J3" s="414"/>
      <c r="K3" s="414"/>
      <c r="L3" s="414"/>
      <c r="M3" s="414"/>
      <c r="XEC3" s="414"/>
      <c r="XED3" s="414"/>
      <c r="XEE3" s="417"/>
      <c r="XEF3" s="417"/>
      <c r="XEG3" s="417"/>
      <c r="XEH3" s="417"/>
      <c r="XEI3" s="417"/>
      <c r="XEJ3" s="414"/>
      <c r="XEK3" s="414"/>
      <c r="XEL3" s="414" t="s">
        <v>560</v>
      </c>
      <c r="XEM3" s="414"/>
      <c r="XEN3" s="414"/>
    </row>
    <row r="4" spans="1:13 16356:16368" ht="15">
      <c r="A4" s="419" t="s">
        <v>275</v>
      </c>
      <c r="B4" s="414"/>
      <c r="C4" s="414"/>
      <c r="D4" s="420"/>
      <c r="E4" s="421"/>
      <c r="F4" s="420"/>
      <c r="G4" s="417"/>
      <c r="H4" s="417"/>
      <c r="I4" s="417"/>
      <c r="J4" s="417"/>
      <c r="K4" s="417"/>
      <c r="L4" s="414"/>
      <c r="M4" s="417"/>
      <c r="XEB4" s="419" t="s">
        <v>275</v>
      </c>
      <c r="XEC4" s="414"/>
      <c r="XED4" s="414"/>
      <c r="XEE4" s="420"/>
      <c r="XEF4" s="421"/>
      <c r="XEG4" s="420"/>
      <c r="XEH4" s="417"/>
      <c r="XEI4" s="417"/>
      <c r="XEJ4" s="417"/>
      <c r="XEK4" s="417"/>
      <c r="XEL4" s="417"/>
      <c r="XEM4" s="414"/>
      <c r="XEN4" s="417"/>
    </row>
    <row r="5" spans="1:13 16356:16368">
      <c r="A5" s="414"/>
      <c r="B5" s="414" t="s">
        <v>510</v>
      </c>
      <c r="C5" s="414"/>
      <c r="D5" s="414"/>
      <c r="E5" s="417"/>
      <c r="F5" s="417"/>
      <c r="G5" s="417"/>
      <c r="H5" s="417"/>
      <c r="I5" s="417"/>
      <c r="J5" s="417"/>
      <c r="K5" s="417"/>
      <c r="L5" s="417"/>
      <c r="M5" s="417"/>
      <c r="XEB5" s="414"/>
      <c r="XEC5" s="414" t="s">
        <v>551</v>
      </c>
      <c r="XED5" s="414"/>
      <c r="XEE5" s="414"/>
      <c r="XEF5" s="417"/>
      <c r="XEG5" s="417"/>
      <c r="XEH5" s="417"/>
      <c r="XEI5" s="417"/>
      <c r="XEJ5" s="417"/>
      <c r="XEK5" s="417"/>
      <c r="XEL5" s="417"/>
      <c r="XEM5" s="417"/>
      <c r="XEN5" s="417"/>
    </row>
    <row r="6" spans="1:13 16356:16368" ht="13.5" thickBot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XEB6" s="422"/>
      <c r="XEC6" s="422"/>
      <c r="XED6" s="422"/>
      <c r="XEE6" s="422"/>
      <c r="XEF6" s="422"/>
      <c r="XEG6" s="422"/>
      <c r="XEH6" s="422"/>
      <c r="XEI6" s="422"/>
      <c r="XEJ6" s="422"/>
      <c r="XEK6" s="422"/>
      <c r="XEL6" s="422"/>
      <c r="XEM6" s="422"/>
      <c r="XEN6" s="422"/>
    </row>
    <row r="7" spans="1:13 16356:16368" ht="89.25">
      <c r="A7" s="423" t="s">
        <v>64</v>
      </c>
      <c r="B7" s="424" t="s">
        <v>423</v>
      </c>
      <c r="C7" s="424" t="s">
        <v>424</v>
      </c>
      <c r="D7" s="425" t="s">
        <v>425</v>
      </c>
      <c r="E7" s="425" t="s">
        <v>276</v>
      </c>
      <c r="F7" s="425" t="s">
        <v>426</v>
      </c>
      <c r="G7" s="425" t="s">
        <v>427</v>
      </c>
      <c r="H7" s="424" t="s">
        <v>428</v>
      </c>
      <c r="I7" s="426" t="s">
        <v>429</v>
      </c>
      <c r="J7" s="426" t="s">
        <v>430</v>
      </c>
      <c r="K7" s="427" t="s">
        <v>431</v>
      </c>
      <c r="L7" s="427" t="s">
        <v>432</v>
      </c>
      <c r="M7" s="425" t="s">
        <v>422</v>
      </c>
      <c r="XEB7" s="423" t="s">
        <v>64</v>
      </c>
      <c r="XEC7" s="424" t="s">
        <v>423</v>
      </c>
      <c r="XED7" s="424" t="s">
        <v>424</v>
      </c>
      <c r="XEE7" s="425" t="s">
        <v>425</v>
      </c>
      <c r="XEF7" s="425" t="s">
        <v>276</v>
      </c>
      <c r="XEG7" s="425" t="s">
        <v>426</v>
      </c>
      <c r="XEH7" s="425" t="s">
        <v>427</v>
      </c>
      <c r="XEI7" s="424" t="s">
        <v>428</v>
      </c>
      <c r="XEJ7" s="426" t="s">
        <v>429</v>
      </c>
      <c r="XEK7" s="426" t="s">
        <v>430</v>
      </c>
      <c r="XEL7" s="427" t="s">
        <v>431</v>
      </c>
      <c r="XEM7" s="427" t="s">
        <v>432</v>
      </c>
      <c r="XEN7" s="425" t="s">
        <v>422</v>
      </c>
    </row>
    <row r="8" spans="1:13 16356:16368">
      <c r="A8" s="428">
        <v>1</v>
      </c>
      <c r="B8" s="429">
        <v>2</v>
      </c>
      <c r="C8" s="429">
        <v>3</v>
      </c>
      <c r="D8" s="430">
        <v>4</v>
      </c>
      <c r="E8" s="430">
        <v>5</v>
      </c>
      <c r="F8" s="430">
        <v>6</v>
      </c>
      <c r="G8" s="430">
        <v>7</v>
      </c>
      <c r="H8" s="430">
        <v>8</v>
      </c>
      <c r="I8" s="430">
        <v>9</v>
      </c>
      <c r="J8" s="430">
        <v>10</v>
      </c>
      <c r="K8" s="430">
        <v>11</v>
      </c>
      <c r="L8" s="430">
        <v>12</v>
      </c>
      <c r="M8" s="430">
        <v>13</v>
      </c>
      <c r="XEB8" s="428">
        <v>1</v>
      </c>
      <c r="XEC8" s="429">
        <v>2</v>
      </c>
      <c r="XED8" s="429">
        <v>3</v>
      </c>
      <c r="XEE8" s="430">
        <v>4</v>
      </c>
      <c r="XEF8" s="430">
        <v>5</v>
      </c>
      <c r="XEG8" s="430">
        <v>6</v>
      </c>
      <c r="XEH8" s="430">
        <v>7</v>
      </c>
      <c r="XEI8" s="430">
        <v>8</v>
      </c>
      <c r="XEJ8" s="430">
        <v>9</v>
      </c>
      <c r="XEK8" s="430">
        <v>10</v>
      </c>
      <c r="XEL8" s="430">
        <v>11</v>
      </c>
      <c r="XEM8" s="430">
        <v>12</v>
      </c>
      <c r="XEN8" s="430">
        <v>13</v>
      </c>
    </row>
    <row r="9" spans="1:13 16356:16368" ht="15">
      <c r="A9" s="431">
        <v>1</v>
      </c>
      <c r="B9" s="432"/>
      <c r="C9" s="433"/>
      <c r="D9" s="431"/>
      <c r="E9" s="431"/>
      <c r="F9" s="431"/>
      <c r="G9" s="431"/>
      <c r="H9" s="431"/>
      <c r="I9" s="431"/>
      <c r="J9" s="431"/>
      <c r="K9" s="431"/>
      <c r="L9" s="431"/>
      <c r="M9" s="434" t="str">
        <f t="shared" ref="M9:M33" si="0">IF(ISBLANK(B9),"",$M$2)</f>
        <v/>
      </c>
      <c r="XEB9" s="431">
        <v>1</v>
      </c>
      <c r="XEC9" s="432"/>
      <c r="XED9" s="433"/>
      <c r="XEE9" s="431"/>
      <c r="XEF9" s="431"/>
      <c r="XEG9" s="431"/>
      <c r="XEH9" s="431"/>
      <c r="XEI9" s="431"/>
      <c r="XEJ9" s="431"/>
      <c r="XEK9" s="431"/>
      <c r="XEL9" s="431"/>
      <c r="XEM9" s="431"/>
      <c r="XEN9" s="434" t="str">
        <f t="shared" ref="XEN9:XEN33" si="1">IF(ISBLANK(XEC9),"",$M$2)</f>
        <v/>
      </c>
    </row>
    <row r="10" spans="1:13 16356:16368" ht="15">
      <c r="A10" s="431">
        <v>2</v>
      </c>
      <c r="B10" s="432"/>
      <c r="C10" s="433"/>
      <c r="D10" s="431"/>
      <c r="E10" s="431"/>
      <c r="F10" s="431"/>
      <c r="G10" s="431"/>
      <c r="H10" s="431"/>
      <c r="I10" s="431"/>
      <c r="J10" s="431"/>
      <c r="K10" s="431"/>
      <c r="L10" s="431"/>
      <c r="M10" s="434" t="str">
        <f t="shared" si="0"/>
        <v/>
      </c>
      <c r="XEB10" s="431">
        <v>2</v>
      </c>
      <c r="XEC10" s="432"/>
      <c r="XED10" s="433"/>
      <c r="XEE10" s="431"/>
      <c r="XEF10" s="431"/>
      <c r="XEG10" s="431"/>
      <c r="XEH10" s="431"/>
      <c r="XEI10" s="431"/>
      <c r="XEJ10" s="431"/>
      <c r="XEK10" s="431"/>
      <c r="XEL10" s="431"/>
      <c r="XEM10" s="431"/>
      <c r="XEN10" s="434" t="str">
        <f t="shared" si="1"/>
        <v/>
      </c>
    </row>
    <row r="11" spans="1:13 16356:16368" ht="15">
      <c r="A11" s="431">
        <v>3</v>
      </c>
      <c r="B11" s="432"/>
      <c r="C11" s="433"/>
      <c r="D11" s="431"/>
      <c r="E11" s="431"/>
      <c r="F11" s="431"/>
      <c r="G11" s="431"/>
      <c r="H11" s="431"/>
      <c r="I11" s="431"/>
      <c r="J11" s="431"/>
      <c r="K11" s="431"/>
      <c r="L11" s="431"/>
      <c r="M11" s="434" t="str">
        <f t="shared" si="0"/>
        <v/>
      </c>
      <c r="XEB11" s="431">
        <v>3</v>
      </c>
      <c r="XEC11" s="432"/>
      <c r="XED11" s="433"/>
      <c r="XEE11" s="431"/>
      <c r="XEF11" s="431"/>
      <c r="XEG11" s="431"/>
      <c r="XEH11" s="431"/>
      <c r="XEI11" s="431"/>
      <c r="XEJ11" s="431"/>
      <c r="XEK11" s="431"/>
      <c r="XEL11" s="431"/>
      <c r="XEM11" s="431"/>
      <c r="XEN11" s="434" t="str">
        <f t="shared" si="1"/>
        <v/>
      </c>
    </row>
    <row r="12" spans="1:13 16356:16368" ht="15">
      <c r="A12" s="431">
        <v>4</v>
      </c>
      <c r="B12" s="432"/>
      <c r="C12" s="433"/>
      <c r="D12" s="431"/>
      <c r="E12" s="431"/>
      <c r="F12" s="431"/>
      <c r="G12" s="431"/>
      <c r="H12" s="431"/>
      <c r="I12" s="431"/>
      <c r="J12" s="431"/>
      <c r="K12" s="431"/>
      <c r="L12" s="431"/>
      <c r="M12" s="434" t="str">
        <f t="shared" si="0"/>
        <v/>
      </c>
      <c r="XEB12" s="431">
        <v>4</v>
      </c>
      <c r="XEC12" s="432"/>
      <c r="XED12" s="433"/>
      <c r="XEE12" s="431"/>
      <c r="XEF12" s="431"/>
      <c r="XEG12" s="431"/>
      <c r="XEH12" s="431"/>
      <c r="XEI12" s="431"/>
      <c r="XEJ12" s="431"/>
      <c r="XEK12" s="431"/>
      <c r="XEL12" s="431"/>
      <c r="XEM12" s="431"/>
      <c r="XEN12" s="434" t="str">
        <f t="shared" si="1"/>
        <v/>
      </c>
    </row>
    <row r="13" spans="1:13 16356:16368" ht="15">
      <c r="A13" s="431">
        <v>5</v>
      </c>
      <c r="B13" s="432"/>
      <c r="C13" s="433"/>
      <c r="D13" s="431"/>
      <c r="E13" s="431"/>
      <c r="F13" s="431"/>
      <c r="G13" s="431"/>
      <c r="H13" s="431"/>
      <c r="I13" s="431"/>
      <c r="J13" s="431"/>
      <c r="K13" s="431"/>
      <c r="L13" s="431"/>
      <c r="M13" s="434" t="str">
        <f t="shared" si="0"/>
        <v/>
      </c>
      <c r="XEB13" s="431">
        <v>5</v>
      </c>
      <c r="XEC13" s="432"/>
      <c r="XED13" s="433"/>
      <c r="XEE13" s="431"/>
      <c r="XEF13" s="431"/>
      <c r="XEG13" s="431"/>
      <c r="XEH13" s="431"/>
      <c r="XEI13" s="431"/>
      <c r="XEJ13" s="431"/>
      <c r="XEK13" s="431"/>
      <c r="XEL13" s="431"/>
      <c r="XEM13" s="431"/>
      <c r="XEN13" s="434" t="str">
        <f t="shared" si="1"/>
        <v/>
      </c>
    </row>
    <row r="14" spans="1:13 16356:16368" ht="15">
      <c r="A14" s="431">
        <v>6</v>
      </c>
      <c r="B14" s="432"/>
      <c r="C14" s="433"/>
      <c r="D14" s="431"/>
      <c r="E14" s="431"/>
      <c r="F14" s="431"/>
      <c r="G14" s="431"/>
      <c r="H14" s="431"/>
      <c r="I14" s="431"/>
      <c r="J14" s="431"/>
      <c r="K14" s="431"/>
      <c r="L14" s="431"/>
      <c r="M14" s="434" t="str">
        <f t="shared" si="0"/>
        <v/>
      </c>
      <c r="XEB14" s="431">
        <v>6</v>
      </c>
      <c r="XEC14" s="432"/>
      <c r="XED14" s="433"/>
      <c r="XEE14" s="431"/>
      <c r="XEF14" s="431"/>
      <c r="XEG14" s="431"/>
      <c r="XEH14" s="431"/>
      <c r="XEI14" s="431"/>
      <c r="XEJ14" s="431"/>
      <c r="XEK14" s="431"/>
      <c r="XEL14" s="431"/>
      <c r="XEM14" s="431"/>
      <c r="XEN14" s="434" t="str">
        <f t="shared" si="1"/>
        <v/>
      </c>
    </row>
    <row r="15" spans="1:13 16356:16368" ht="15">
      <c r="A15" s="431">
        <v>7</v>
      </c>
      <c r="B15" s="432"/>
      <c r="C15" s="433"/>
      <c r="D15" s="431"/>
      <c r="E15" s="431"/>
      <c r="F15" s="431"/>
      <c r="G15" s="431"/>
      <c r="H15" s="431"/>
      <c r="I15" s="431"/>
      <c r="J15" s="431"/>
      <c r="K15" s="431"/>
      <c r="L15" s="431"/>
      <c r="M15" s="434" t="str">
        <f t="shared" si="0"/>
        <v/>
      </c>
      <c r="XEB15" s="431">
        <v>7</v>
      </c>
      <c r="XEC15" s="432"/>
      <c r="XED15" s="433"/>
      <c r="XEE15" s="431"/>
      <c r="XEF15" s="431"/>
      <c r="XEG15" s="431"/>
      <c r="XEH15" s="431"/>
      <c r="XEI15" s="431"/>
      <c r="XEJ15" s="431"/>
      <c r="XEK15" s="431"/>
      <c r="XEL15" s="431"/>
      <c r="XEM15" s="431"/>
      <c r="XEN15" s="434" t="str">
        <f t="shared" si="1"/>
        <v/>
      </c>
    </row>
    <row r="16" spans="1:13 16356:16368" ht="15">
      <c r="A16" s="431">
        <v>8</v>
      </c>
      <c r="B16" s="432"/>
      <c r="C16" s="433"/>
      <c r="D16" s="431"/>
      <c r="E16" s="431"/>
      <c r="F16" s="431"/>
      <c r="G16" s="431"/>
      <c r="H16" s="431"/>
      <c r="I16" s="431"/>
      <c r="J16" s="431"/>
      <c r="K16" s="431"/>
      <c r="L16" s="431"/>
      <c r="M16" s="434" t="str">
        <f t="shared" si="0"/>
        <v/>
      </c>
      <c r="XEB16" s="431">
        <v>8</v>
      </c>
      <c r="XEC16" s="432"/>
      <c r="XED16" s="433"/>
      <c r="XEE16" s="431"/>
      <c r="XEF16" s="431"/>
      <c r="XEG16" s="431"/>
      <c r="XEH16" s="431"/>
      <c r="XEI16" s="431"/>
      <c r="XEJ16" s="431"/>
      <c r="XEK16" s="431"/>
      <c r="XEL16" s="431"/>
      <c r="XEM16" s="431"/>
      <c r="XEN16" s="434" t="str">
        <f t="shared" si="1"/>
        <v/>
      </c>
    </row>
    <row r="17" spans="1:13 16356:16368" ht="15">
      <c r="A17" s="431">
        <v>9</v>
      </c>
      <c r="B17" s="432"/>
      <c r="C17" s="433"/>
      <c r="D17" s="431"/>
      <c r="E17" s="431"/>
      <c r="F17" s="431"/>
      <c r="G17" s="431"/>
      <c r="H17" s="431"/>
      <c r="I17" s="431"/>
      <c r="J17" s="431"/>
      <c r="K17" s="431"/>
      <c r="L17" s="431"/>
      <c r="M17" s="434" t="str">
        <f t="shared" si="0"/>
        <v/>
      </c>
      <c r="XEB17" s="431">
        <v>9</v>
      </c>
      <c r="XEC17" s="432"/>
      <c r="XED17" s="433"/>
      <c r="XEE17" s="431"/>
      <c r="XEF17" s="431"/>
      <c r="XEG17" s="431"/>
      <c r="XEH17" s="431"/>
      <c r="XEI17" s="431"/>
      <c r="XEJ17" s="431"/>
      <c r="XEK17" s="431"/>
      <c r="XEL17" s="431"/>
      <c r="XEM17" s="431"/>
      <c r="XEN17" s="434" t="str">
        <f t="shared" si="1"/>
        <v/>
      </c>
    </row>
    <row r="18" spans="1:13 16356:16368" ht="15">
      <c r="A18" s="431">
        <v>10</v>
      </c>
      <c r="B18" s="432"/>
      <c r="C18" s="433"/>
      <c r="D18" s="431"/>
      <c r="E18" s="431"/>
      <c r="F18" s="431"/>
      <c r="G18" s="431"/>
      <c r="H18" s="431"/>
      <c r="I18" s="431"/>
      <c r="J18" s="431"/>
      <c r="K18" s="431"/>
      <c r="L18" s="431"/>
      <c r="M18" s="434" t="str">
        <f t="shared" si="0"/>
        <v/>
      </c>
      <c r="XEB18" s="431">
        <v>10</v>
      </c>
      <c r="XEC18" s="432"/>
      <c r="XED18" s="433"/>
      <c r="XEE18" s="431"/>
      <c r="XEF18" s="431"/>
      <c r="XEG18" s="431"/>
      <c r="XEH18" s="431"/>
      <c r="XEI18" s="431"/>
      <c r="XEJ18" s="431"/>
      <c r="XEK18" s="431"/>
      <c r="XEL18" s="431"/>
      <c r="XEM18" s="431"/>
      <c r="XEN18" s="434" t="str">
        <f t="shared" si="1"/>
        <v/>
      </c>
    </row>
    <row r="19" spans="1:13 16356:16368" ht="15">
      <c r="A19" s="431">
        <v>11</v>
      </c>
      <c r="B19" s="432"/>
      <c r="C19" s="433"/>
      <c r="D19" s="431"/>
      <c r="E19" s="431"/>
      <c r="F19" s="431"/>
      <c r="G19" s="431"/>
      <c r="H19" s="431"/>
      <c r="I19" s="431"/>
      <c r="J19" s="431"/>
      <c r="K19" s="431"/>
      <c r="L19" s="431"/>
      <c r="M19" s="434" t="str">
        <f t="shared" si="0"/>
        <v/>
      </c>
      <c r="XEB19" s="431">
        <v>11</v>
      </c>
      <c r="XEC19" s="432"/>
      <c r="XED19" s="433"/>
      <c r="XEE19" s="431"/>
      <c r="XEF19" s="431"/>
      <c r="XEG19" s="431"/>
      <c r="XEH19" s="431"/>
      <c r="XEI19" s="431"/>
      <c r="XEJ19" s="431"/>
      <c r="XEK19" s="431"/>
      <c r="XEL19" s="431"/>
      <c r="XEM19" s="431"/>
      <c r="XEN19" s="434" t="str">
        <f t="shared" si="1"/>
        <v/>
      </c>
    </row>
    <row r="20" spans="1:13 16356:16368" ht="15">
      <c r="A20" s="431">
        <v>12</v>
      </c>
      <c r="B20" s="432"/>
      <c r="C20" s="433"/>
      <c r="D20" s="431"/>
      <c r="E20" s="431"/>
      <c r="F20" s="431"/>
      <c r="G20" s="431"/>
      <c r="H20" s="431"/>
      <c r="I20" s="431"/>
      <c r="J20" s="431"/>
      <c r="K20" s="431"/>
      <c r="L20" s="431"/>
      <c r="M20" s="434" t="str">
        <f t="shared" si="0"/>
        <v/>
      </c>
      <c r="XEB20" s="431">
        <v>12</v>
      </c>
      <c r="XEC20" s="432"/>
      <c r="XED20" s="433"/>
      <c r="XEE20" s="431"/>
      <c r="XEF20" s="431"/>
      <c r="XEG20" s="431"/>
      <c r="XEH20" s="431"/>
      <c r="XEI20" s="431"/>
      <c r="XEJ20" s="431"/>
      <c r="XEK20" s="431"/>
      <c r="XEL20" s="431"/>
      <c r="XEM20" s="431"/>
      <c r="XEN20" s="434" t="str">
        <f t="shared" si="1"/>
        <v/>
      </c>
    </row>
    <row r="21" spans="1:13 16356:16368" ht="15">
      <c r="A21" s="431">
        <v>13</v>
      </c>
      <c r="B21" s="432"/>
      <c r="C21" s="433"/>
      <c r="D21" s="431"/>
      <c r="E21" s="431"/>
      <c r="F21" s="431"/>
      <c r="G21" s="431"/>
      <c r="H21" s="431"/>
      <c r="I21" s="431"/>
      <c r="J21" s="431"/>
      <c r="K21" s="431"/>
      <c r="L21" s="431"/>
      <c r="M21" s="434" t="str">
        <f t="shared" si="0"/>
        <v/>
      </c>
      <c r="XEB21" s="431">
        <v>13</v>
      </c>
      <c r="XEC21" s="432"/>
      <c r="XED21" s="433"/>
      <c r="XEE21" s="431"/>
      <c r="XEF21" s="431"/>
      <c r="XEG21" s="431"/>
      <c r="XEH21" s="431"/>
      <c r="XEI21" s="431"/>
      <c r="XEJ21" s="431"/>
      <c r="XEK21" s="431"/>
      <c r="XEL21" s="431"/>
      <c r="XEM21" s="431"/>
      <c r="XEN21" s="434" t="str">
        <f t="shared" si="1"/>
        <v/>
      </c>
    </row>
    <row r="22" spans="1:13 16356:16368" ht="15">
      <c r="A22" s="431">
        <v>14</v>
      </c>
      <c r="B22" s="432"/>
      <c r="C22" s="433"/>
      <c r="D22" s="431"/>
      <c r="E22" s="431"/>
      <c r="F22" s="431"/>
      <c r="G22" s="431"/>
      <c r="H22" s="431"/>
      <c r="I22" s="431"/>
      <c r="J22" s="431"/>
      <c r="K22" s="431"/>
      <c r="L22" s="431"/>
      <c r="M22" s="434" t="str">
        <f t="shared" si="0"/>
        <v/>
      </c>
      <c r="XEB22" s="431">
        <v>14</v>
      </c>
      <c r="XEC22" s="432"/>
      <c r="XED22" s="433"/>
      <c r="XEE22" s="431"/>
      <c r="XEF22" s="431"/>
      <c r="XEG22" s="431"/>
      <c r="XEH22" s="431"/>
      <c r="XEI22" s="431"/>
      <c r="XEJ22" s="431"/>
      <c r="XEK22" s="431"/>
      <c r="XEL22" s="431"/>
      <c r="XEM22" s="431"/>
      <c r="XEN22" s="434" t="str">
        <f t="shared" si="1"/>
        <v/>
      </c>
    </row>
    <row r="23" spans="1:13 16356:16368" ht="15">
      <c r="A23" s="431">
        <v>15</v>
      </c>
      <c r="B23" s="432"/>
      <c r="C23" s="433"/>
      <c r="D23" s="431"/>
      <c r="E23" s="431"/>
      <c r="F23" s="431"/>
      <c r="G23" s="431"/>
      <c r="H23" s="431"/>
      <c r="I23" s="431"/>
      <c r="J23" s="431"/>
      <c r="K23" s="431"/>
      <c r="L23" s="431"/>
      <c r="M23" s="434" t="str">
        <f t="shared" si="0"/>
        <v/>
      </c>
      <c r="XEB23" s="431">
        <v>15</v>
      </c>
      <c r="XEC23" s="432"/>
      <c r="XED23" s="433"/>
      <c r="XEE23" s="431"/>
      <c r="XEF23" s="431"/>
      <c r="XEG23" s="431"/>
      <c r="XEH23" s="431"/>
      <c r="XEI23" s="431"/>
      <c r="XEJ23" s="431"/>
      <c r="XEK23" s="431"/>
      <c r="XEL23" s="431"/>
      <c r="XEM23" s="431"/>
      <c r="XEN23" s="434" t="str">
        <f t="shared" si="1"/>
        <v/>
      </c>
    </row>
    <row r="24" spans="1:13 16356:16368" ht="15">
      <c r="A24" s="431">
        <v>16</v>
      </c>
      <c r="B24" s="432"/>
      <c r="C24" s="433"/>
      <c r="D24" s="431"/>
      <c r="E24" s="431"/>
      <c r="F24" s="431"/>
      <c r="G24" s="431"/>
      <c r="H24" s="431"/>
      <c r="I24" s="431"/>
      <c r="J24" s="431"/>
      <c r="K24" s="431"/>
      <c r="L24" s="431"/>
      <c r="M24" s="434" t="str">
        <f t="shared" si="0"/>
        <v/>
      </c>
      <c r="XEB24" s="431">
        <v>16</v>
      </c>
      <c r="XEC24" s="432"/>
      <c r="XED24" s="433"/>
      <c r="XEE24" s="431"/>
      <c r="XEF24" s="431"/>
      <c r="XEG24" s="431"/>
      <c r="XEH24" s="431"/>
      <c r="XEI24" s="431"/>
      <c r="XEJ24" s="431"/>
      <c r="XEK24" s="431"/>
      <c r="XEL24" s="431"/>
      <c r="XEM24" s="431"/>
      <c r="XEN24" s="434" t="str">
        <f t="shared" si="1"/>
        <v/>
      </c>
    </row>
    <row r="25" spans="1:13 16356:16368" ht="15">
      <c r="A25" s="431">
        <v>17</v>
      </c>
      <c r="B25" s="432"/>
      <c r="C25" s="433"/>
      <c r="D25" s="431"/>
      <c r="E25" s="431"/>
      <c r="F25" s="431"/>
      <c r="G25" s="431"/>
      <c r="H25" s="431"/>
      <c r="I25" s="431"/>
      <c r="J25" s="431"/>
      <c r="K25" s="431"/>
      <c r="L25" s="431"/>
      <c r="M25" s="434" t="str">
        <f t="shared" si="0"/>
        <v/>
      </c>
      <c r="XEB25" s="431">
        <v>17</v>
      </c>
      <c r="XEC25" s="432"/>
      <c r="XED25" s="433"/>
      <c r="XEE25" s="431"/>
      <c r="XEF25" s="431"/>
      <c r="XEG25" s="431"/>
      <c r="XEH25" s="431"/>
      <c r="XEI25" s="431"/>
      <c r="XEJ25" s="431"/>
      <c r="XEK25" s="431"/>
      <c r="XEL25" s="431"/>
      <c r="XEM25" s="431"/>
      <c r="XEN25" s="434" t="str">
        <f t="shared" si="1"/>
        <v/>
      </c>
    </row>
    <row r="26" spans="1:13 16356:16368" ht="15">
      <c r="A26" s="431">
        <v>18</v>
      </c>
      <c r="B26" s="432"/>
      <c r="C26" s="433"/>
      <c r="D26" s="431"/>
      <c r="E26" s="431"/>
      <c r="F26" s="431"/>
      <c r="G26" s="431"/>
      <c r="H26" s="431"/>
      <c r="I26" s="431"/>
      <c r="J26" s="431"/>
      <c r="K26" s="431"/>
      <c r="L26" s="431"/>
      <c r="M26" s="434" t="str">
        <f t="shared" si="0"/>
        <v/>
      </c>
      <c r="XEB26" s="431">
        <v>18</v>
      </c>
      <c r="XEC26" s="432"/>
      <c r="XED26" s="433"/>
      <c r="XEE26" s="431"/>
      <c r="XEF26" s="431"/>
      <c r="XEG26" s="431"/>
      <c r="XEH26" s="431"/>
      <c r="XEI26" s="431"/>
      <c r="XEJ26" s="431"/>
      <c r="XEK26" s="431"/>
      <c r="XEL26" s="431"/>
      <c r="XEM26" s="431"/>
      <c r="XEN26" s="434" t="str">
        <f t="shared" si="1"/>
        <v/>
      </c>
    </row>
    <row r="27" spans="1:13 16356:16368" ht="15">
      <c r="A27" s="431">
        <v>19</v>
      </c>
      <c r="B27" s="432"/>
      <c r="C27" s="433"/>
      <c r="D27" s="431"/>
      <c r="E27" s="431"/>
      <c r="F27" s="431"/>
      <c r="G27" s="431"/>
      <c r="H27" s="431"/>
      <c r="I27" s="431"/>
      <c r="J27" s="431"/>
      <c r="K27" s="431"/>
      <c r="L27" s="431"/>
      <c r="M27" s="434" t="str">
        <f t="shared" si="0"/>
        <v/>
      </c>
      <c r="XEB27" s="431">
        <v>19</v>
      </c>
      <c r="XEC27" s="432"/>
      <c r="XED27" s="433"/>
      <c r="XEE27" s="431"/>
      <c r="XEF27" s="431"/>
      <c r="XEG27" s="431"/>
      <c r="XEH27" s="431"/>
      <c r="XEI27" s="431"/>
      <c r="XEJ27" s="431"/>
      <c r="XEK27" s="431"/>
      <c r="XEL27" s="431"/>
      <c r="XEM27" s="431"/>
      <c r="XEN27" s="434" t="str">
        <f t="shared" si="1"/>
        <v/>
      </c>
    </row>
    <row r="28" spans="1:13 16356:16368" ht="15">
      <c r="A28" s="431">
        <v>20</v>
      </c>
      <c r="B28" s="432"/>
      <c r="C28" s="433"/>
      <c r="D28" s="431"/>
      <c r="E28" s="431"/>
      <c r="F28" s="431"/>
      <c r="G28" s="431"/>
      <c r="H28" s="431"/>
      <c r="I28" s="431"/>
      <c r="J28" s="431"/>
      <c r="K28" s="431"/>
      <c r="L28" s="431"/>
      <c r="M28" s="434" t="str">
        <f t="shared" si="0"/>
        <v/>
      </c>
      <c r="XEB28" s="431">
        <v>20</v>
      </c>
      <c r="XEC28" s="432"/>
      <c r="XED28" s="433"/>
      <c r="XEE28" s="431"/>
      <c r="XEF28" s="431"/>
      <c r="XEG28" s="431"/>
      <c r="XEH28" s="431"/>
      <c r="XEI28" s="431"/>
      <c r="XEJ28" s="431"/>
      <c r="XEK28" s="431"/>
      <c r="XEL28" s="431"/>
      <c r="XEM28" s="431"/>
      <c r="XEN28" s="434" t="str">
        <f t="shared" si="1"/>
        <v/>
      </c>
    </row>
    <row r="29" spans="1:13 16356:16368" ht="15">
      <c r="A29" s="431">
        <v>21</v>
      </c>
      <c r="B29" s="432"/>
      <c r="C29" s="433"/>
      <c r="D29" s="431"/>
      <c r="E29" s="431"/>
      <c r="F29" s="431"/>
      <c r="G29" s="431"/>
      <c r="H29" s="431"/>
      <c r="I29" s="431"/>
      <c r="J29" s="431"/>
      <c r="K29" s="431"/>
      <c r="L29" s="431"/>
      <c r="M29" s="434" t="str">
        <f t="shared" si="0"/>
        <v/>
      </c>
      <c r="XEB29" s="431">
        <v>21</v>
      </c>
      <c r="XEC29" s="432"/>
      <c r="XED29" s="433"/>
      <c r="XEE29" s="431"/>
      <c r="XEF29" s="431"/>
      <c r="XEG29" s="431"/>
      <c r="XEH29" s="431"/>
      <c r="XEI29" s="431"/>
      <c r="XEJ29" s="431"/>
      <c r="XEK29" s="431"/>
      <c r="XEL29" s="431"/>
      <c r="XEM29" s="431"/>
      <c r="XEN29" s="434" t="str">
        <f t="shared" si="1"/>
        <v/>
      </c>
    </row>
    <row r="30" spans="1:13 16356:16368" ht="15">
      <c r="A30" s="431">
        <v>22</v>
      </c>
      <c r="B30" s="432"/>
      <c r="C30" s="433"/>
      <c r="D30" s="431"/>
      <c r="E30" s="431"/>
      <c r="F30" s="431"/>
      <c r="G30" s="431"/>
      <c r="H30" s="431"/>
      <c r="I30" s="431"/>
      <c r="J30" s="431"/>
      <c r="K30" s="431"/>
      <c r="L30" s="431"/>
      <c r="M30" s="434" t="str">
        <f t="shared" si="0"/>
        <v/>
      </c>
      <c r="XEB30" s="431">
        <v>22</v>
      </c>
      <c r="XEC30" s="432"/>
      <c r="XED30" s="433"/>
      <c r="XEE30" s="431"/>
      <c r="XEF30" s="431"/>
      <c r="XEG30" s="431"/>
      <c r="XEH30" s="431"/>
      <c r="XEI30" s="431"/>
      <c r="XEJ30" s="431"/>
      <c r="XEK30" s="431"/>
      <c r="XEL30" s="431"/>
      <c r="XEM30" s="431"/>
      <c r="XEN30" s="434" t="str">
        <f t="shared" si="1"/>
        <v/>
      </c>
    </row>
    <row r="31" spans="1:13 16356:16368" ht="15">
      <c r="A31" s="431">
        <v>23</v>
      </c>
      <c r="B31" s="432"/>
      <c r="C31" s="433"/>
      <c r="D31" s="431"/>
      <c r="E31" s="431"/>
      <c r="F31" s="431"/>
      <c r="G31" s="431"/>
      <c r="H31" s="431"/>
      <c r="I31" s="431"/>
      <c r="J31" s="431"/>
      <c r="K31" s="431"/>
      <c r="L31" s="431"/>
      <c r="M31" s="434" t="str">
        <f t="shared" si="0"/>
        <v/>
      </c>
      <c r="XEB31" s="431">
        <v>23</v>
      </c>
      <c r="XEC31" s="432"/>
      <c r="XED31" s="433"/>
      <c r="XEE31" s="431"/>
      <c r="XEF31" s="431"/>
      <c r="XEG31" s="431"/>
      <c r="XEH31" s="431"/>
      <c r="XEI31" s="431"/>
      <c r="XEJ31" s="431"/>
      <c r="XEK31" s="431"/>
      <c r="XEL31" s="431"/>
      <c r="XEM31" s="431"/>
      <c r="XEN31" s="434" t="str">
        <f t="shared" si="1"/>
        <v/>
      </c>
    </row>
    <row r="32" spans="1:13 16356:16368" ht="15">
      <c r="A32" s="431">
        <v>24</v>
      </c>
      <c r="B32" s="432"/>
      <c r="C32" s="433"/>
      <c r="D32" s="431"/>
      <c r="E32" s="431"/>
      <c r="F32" s="431"/>
      <c r="G32" s="431"/>
      <c r="H32" s="431"/>
      <c r="I32" s="431"/>
      <c r="J32" s="431"/>
      <c r="K32" s="431"/>
      <c r="L32" s="431"/>
      <c r="M32" s="434" t="str">
        <f t="shared" si="0"/>
        <v/>
      </c>
      <c r="XEB32" s="431">
        <v>24</v>
      </c>
      <c r="XEC32" s="432"/>
      <c r="XED32" s="433"/>
      <c r="XEE32" s="431"/>
      <c r="XEF32" s="431"/>
      <c r="XEG32" s="431"/>
      <c r="XEH32" s="431"/>
      <c r="XEI32" s="431"/>
      <c r="XEJ32" s="431"/>
      <c r="XEK32" s="431"/>
      <c r="XEL32" s="431"/>
      <c r="XEM32" s="431"/>
      <c r="XEN32" s="434" t="str">
        <f t="shared" si="1"/>
        <v/>
      </c>
    </row>
    <row r="33" spans="1:13 16356:16368" ht="15">
      <c r="A33" s="435" t="s">
        <v>279</v>
      </c>
      <c r="B33" s="432"/>
      <c r="C33" s="433"/>
      <c r="D33" s="431"/>
      <c r="E33" s="431"/>
      <c r="F33" s="431"/>
      <c r="G33" s="431"/>
      <c r="H33" s="431"/>
      <c r="I33" s="431"/>
      <c r="J33" s="431"/>
      <c r="K33" s="431"/>
      <c r="L33" s="431"/>
      <c r="M33" s="434" t="str">
        <f t="shared" si="0"/>
        <v/>
      </c>
      <c r="XEB33" s="435" t="s">
        <v>279</v>
      </c>
      <c r="XEC33" s="432"/>
      <c r="XED33" s="433"/>
      <c r="XEE33" s="431"/>
      <c r="XEF33" s="431"/>
      <c r="XEG33" s="431"/>
      <c r="XEH33" s="431"/>
      <c r="XEI33" s="431"/>
      <c r="XEJ33" s="431"/>
      <c r="XEK33" s="431"/>
      <c r="XEL33" s="431"/>
      <c r="XEM33" s="431"/>
      <c r="XEN33" s="434" t="str">
        <f t="shared" si="1"/>
        <v/>
      </c>
    </row>
    <row r="34" spans="1:13 16356:16368" s="436" customFormat="1"/>
    <row r="37" spans="1:13 16356:16368" s="437" customFormat="1" ht="15">
      <c r="B37" s="438" t="s">
        <v>107</v>
      </c>
      <c r="XEC37" s="438" t="s">
        <v>107</v>
      </c>
    </row>
    <row r="38" spans="1:13 16356:16368" s="437" customFormat="1" ht="15">
      <c r="B38" s="438"/>
      <c r="XEC38" s="438"/>
    </row>
    <row r="39" spans="1:13 16356:16368" s="437" customFormat="1" ht="15">
      <c r="C39" s="439"/>
      <c r="D39" s="440"/>
      <c r="E39" s="440"/>
      <c r="H39" s="439"/>
      <c r="I39" s="439"/>
      <c r="J39" s="440"/>
      <c r="K39" s="440"/>
      <c r="L39" s="440"/>
      <c r="XED39" s="439"/>
      <c r="XEE39" s="440"/>
      <c r="XEF39" s="440"/>
      <c r="XEI39" s="439"/>
      <c r="XEJ39" s="439"/>
      <c r="XEK39" s="440"/>
      <c r="XEL39" s="440"/>
      <c r="XEM39" s="440"/>
    </row>
    <row r="40" spans="1:13 16356:16368" s="437" customFormat="1" ht="15">
      <c r="C40" s="441" t="s">
        <v>269</v>
      </c>
      <c r="D40" s="440"/>
      <c r="E40" s="440"/>
      <c r="H40" s="438" t="s">
        <v>320</v>
      </c>
      <c r="M40" s="440"/>
      <c r="XED40" s="441" t="s">
        <v>269</v>
      </c>
      <c r="XEE40" s="440"/>
      <c r="XEF40" s="440"/>
      <c r="XEI40" s="438" t="s">
        <v>320</v>
      </c>
      <c r="XEN40" s="440"/>
    </row>
    <row r="41" spans="1:13 16356:16368" s="437" customFormat="1" ht="15">
      <c r="C41" s="441" t="s">
        <v>140</v>
      </c>
      <c r="D41" s="440"/>
      <c r="E41" s="440"/>
      <c r="H41" s="442" t="s">
        <v>270</v>
      </c>
      <c r="M41" s="440"/>
      <c r="XED41" s="441" t="s">
        <v>140</v>
      </c>
      <c r="XEE41" s="440"/>
      <c r="XEF41" s="440"/>
      <c r="XEI41" s="442" t="s">
        <v>270</v>
      </c>
      <c r="XEN41" s="440"/>
    </row>
    <row r="42" spans="1:13 16356:16368" ht="15">
      <c r="C42" s="441"/>
      <c r="F42" s="442"/>
      <c r="J42" s="420"/>
      <c r="K42" s="420"/>
      <c r="L42" s="420"/>
      <c r="M42" s="420"/>
      <c r="XED42" s="441"/>
      <c r="XEG42" s="442"/>
      <c r="XEK42" s="420"/>
      <c r="XEL42" s="420"/>
      <c r="XEM42" s="420"/>
      <c r="XEN42" s="420"/>
    </row>
    <row r="43" spans="1:13 16356:16368" ht="15">
      <c r="C43" s="44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 XED9:XED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 XEE9:XEF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 XEC9:XEC33 XEN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2"/>
      <c r="C1" s="457" t="s">
        <v>110</v>
      </c>
      <c r="D1" s="457"/>
      <c r="E1" s="116"/>
    </row>
    <row r="2" spans="1:12" s="6" customFormat="1">
      <c r="A2" s="79" t="s">
        <v>141</v>
      </c>
      <c r="B2" s="262"/>
      <c r="C2" s="414" t="s">
        <v>560</v>
      </c>
      <c r="D2" s="414"/>
      <c r="E2" s="116"/>
    </row>
    <row r="3" spans="1:12" s="6" customFormat="1">
      <c r="A3" s="79"/>
      <c r="B3" s="262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3"/>
      <c r="C4" s="79"/>
      <c r="D4" s="79"/>
      <c r="E4" s="111"/>
      <c r="L4" s="6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263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1">
        <v>1</v>
      </c>
      <c r="B9" s="251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312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447</v>
      </c>
      <c r="C22" s="8"/>
      <c r="D22" s="8"/>
      <c r="E22" s="116"/>
    </row>
    <row r="23" spans="1:5" s="3" customFormat="1">
      <c r="A23" s="91" t="s">
        <v>95</v>
      </c>
      <c r="B23" s="91" t="s">
        <v>448</v>
      </c>
      <c r="C23" s="277"/>
      <c r="D23" s="8"/>
      <c r="E23" s="116"/>
    </row>
    <row r="24" spans="1:5" s="3" customFormat="1">
      <c r="A24" s="91" t="s">
        <v>252</v>
      </c>
      <c r="B24" s="91" t="s">
        <v>454</v>
      </c>
      <c r="C24" s="8"/>
      <c r="D24" s="8"/>
      <c r="E24" s="116"/>
    </row>
    <row r="25" spans="1:5" s="3" customFormat="1">
      <c r="A25" s="90">
        <v>1.2</v>
      </c>
      <c r="B25" s="251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310</v>
      </c>
      <c r="C27" s="8"/>
      <c r="D27" s="8"/>
      <c r="E27" s="116"/>
    </row>
    <row r="28" spans="1:5">
      <c r="A28" s="258" t="s">
        <v>99</v>
      </c>
      <c r="B28" s="100" t="s">
        <v>313</v>
      </c>
      <c r="C28" s="8"/>
      <c r="D28" s="8"/>
      <c r="E28" s="116"/>
    </row>
    <row r="29" spans="1:5">
      <c r="A29" s="258" t="s">
        <v>457</v>
      </c>
      <c r="B29" s="100" t="s">
        <v>311</v>
      </c>
      <c r="C29" s="8"/>
      <c r="D29" s="8"/>
      <c r="E29" s="116"/>
    </row>
    <row r="30" spans="1:5">
      <c r="A30" s="91" t="s">
        <v>33</v>
      </c>
      <c r="B30" s="274" t="s">
        <v>455</v>
      </c>
      <c r="C30" s="8"/>
      <c r="D30" s="8"/>
      <c r="E30" s="116"/>
    </row>
    <row r="31" spans="1:5" s="23" customFormat="1" ht="12.75">
      <c r="B31" s="264"/>
    </row>
    <row r="32" spans="1:5" s="2" customFormat="1">
      <c r="A32" s="1"/>
      <c r="B32" s="265"/>
      <c r="E32" s="5"/>
    </row>
    <row r="33" spans="1:9" s="2" customFormat="1">
      <c r="B33" s="265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5"/>
      <c r="E36" s="5"/>
    </row>
    <row r="37" spans="1:9" s="2" customFormat="1">
      <c r="B37" s="265" t="s">
        <v>549</v>
      </c>
      <c r="E37"/>
      <c r="F37"/>
      <c r="G37"/>
      <c r="H37"/>
      <c r="I37"/>
    </row>
    <row r="38" spans="1:9" s="2" customFormat="1">
      <c r="B38" s="265"/>
      <c r="D38" s="12"/>
      <c r="E38"/>
      <c r="F38"/>
      <c r="G38"/>
      <c r="H38"/>
      <c r="I38"/>
    </row>
    <row r="39" spans="1:9" s="2" customFormat="1">
      <c r="A39"/>
      <c r="B39" s="267" t="s">
        <v>451</v>
      </c>
      <c r="D39" s="12"/>
      <c r="E39"/>
      <c r="F39"/>
      <c r="G39"/>
      <c r="H39"/>
      <c r="I39"/>
    </row>
    <row r="40" spans="1:9" s="2" customFormat="1">
      <c r="A40"/>
      <c r="B40" s="265" t="s">
        <v>271</v>
      </c>
      <c r="D40" s="12"/>
      <c r="E40"/>
      <c r="F40"/>
      <c r="G40"/>
      <c r="H40"/>
      <c r="I40"/>
    </row>
    <row r="41" spans="1:9" customFormat="1" ht="12.75">
      <c r="B41" s="268" t="s">
        <v>140</v>
      </c>
    </row>
    <row r="42" spans="1:9" customFormat="1" ht="12.75">
      <c r="B42" s="269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407</v>
      </c>
      <c r="B1" s="249"/>
      <c r="C1" s="457" t="s">
        <v>110</v>
      </c>
      <c r="D1" s="457"/>
      <c r="E1" s="94"/>
    </row>
    <row r="2" spans="1:5" s="6" customFormat="1">
      <c r="A2" s="77" t="s">
        <v>408</v>
      </c>
      <c r="B2" s="249"/>
      <c r="C2" s="414" t="s">
        <v>560</v>
      </c>
      <c r="D2" s="414"/>
      <c r="E2" s="94"/>
    </row>
    <row r="3" spans="1:5" s="6" customFormat="1">
      <c r="A3" s="77" t="s">
        <v>409</v>
      </c>
      <c r="B3" s="249"/>
      <c r="C3" s="250"/>
      <c r="D3" s="250"/>
      <c r="E3" s="94"/>
    </row>
    <row r="4" spans="1:5" s="6" customFormat="1">
      <c r="A4" s="79" t="s">
        <v>141</v>
      </c>
      <c r="B4" s="249"/>
      <c r="C4" s="250"/>
      <c r="D4" s="250"/>
      <c r="E4" s="94"/>
    </row>
    <row r="5" spans="1:5" s="6" customFormat="1">
      <c r="A5" s="79"/>
      <c r="B5" s="249"/>
      <c r="C5" s="250"/>
      <c r="D5" s="250"/>
      <c r="E5" s="94"/>
    </row>
    <row r="6" spans="1:5">
      <c r="A6" s="80" t="s">
        <v>275</v>
      </c>
      <c r="B6" s="80"/>
      <c r="C6" s="79"/>
      <c r="D6" s="79"/>
      <c r="E6" s="95"/>
    </row>
    <row r="7" spans="1:5" ht="16.5">
      <c r="A7" s="412" t="s">
        <v>510</v>
      </c>
      <c r="B7" s="363"/>
      <c r="C7" s="358"/>
      <c r="D7" s="357"/>
      <c r="E7" s="364"/>
    </row>
    <row r="8" spans="1:5">
      <c r="A8" s="80"/>
      <c r="B8" s="80"/>
      <c r="C8" s="79"/>
      <c r="D8" s="79"/>
      <c r="E8" s="95"/>
    </row>
    <row r="9" spans="1:5" s="6" customFormat="1">
      <c r="A9" s="249"/>
      <c r="B9" s="24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1">
        <v>1</v>
      </c>
      <c r="B11" s="251" t="s">
        <v>57</v>
      </c>
      <c r="C11" s="392">
        <v>1779</v>
      </c>
      <c r="D11" s="392">
        <v>1779</v>
      </c>
      <c r="E11" s="252"/>
    </row>
    <row r="12" spans="1:5" s="9" customFormat="1" ht="18">
      <c r="A12" s="90">
        <v>1.1000000000000001</v>
      </c>
      <c r="B12" s="90" t="s">
        <v>58</v>
      </c>
      <c r="C12" s="390">
        <f>SUM(C13:C14)</f>
        <v>0</v>
      </c>
      <c r="D12" s="390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391"/>
      <c r="D13" s="391"/>
      <c r="E13" s="97"/>
    </row>
    <row r="14" spans="1:5" s="3" customFormat="1">
      <c r="A14" s="91" t="s">
        <v>31</v>
      </c>
      <c r="B14" s="91" t="s">
        <v>0</v>
      </c>
      <c r="C14" s="391"/>
      <c r="D14" s="391"/>
      <c r="E14" s="98"/>
    </row>
    <row r="15" spans="1:5" s="7" customFormat="1">
      <c r="A15" s="90">
        <v>1.2</v>
      </c>
      <c r="B15" s="90" t="s">
        <v>60</v>
      </c>
      <c r="C15" s="392">
        <v>1779</v>
      </c>
      <c r="D15" s="392">
        <v>1779</v>
      </c>
      <c r="E15" s="252"/>
    </row>
    <row r="16" spans="1:5" s="3" customFormat="1">
      <c r="A16" s="91" t="s">
        <v>32</v>
      </c>
      <c r="B16" s="91" t="s">
        <v>1</v>
      </c>
      <c r="C16" s="392"/>
      <c r="D16" s="392"/>
      <c r="E16" s="98"/>
    </row>
    <row r="17" spans="1:8" s="3" customFormat="1">
      <c r="A17" s="100" t="s">
        <v>98</v>
      </c>
      <c r="B17" s="100" t="s">
        <v>61</v>
      </c>
      <c r="C17" s="391">
        <v>1000</v>
      </c>
      <c r="D17" s="393">
        <v>1000</v>
      </c>
      <c r="E17" s="98"/>
    </row>
    <row r="18" spans="1:8" s="3" customFormat="1">
      <c r="A18" s="100" t="s">
        <v>99</v>
      </c>
      <c r="B18" s="100" t="s">
        <v>62</v>
      </c>
      <c r="C18" s="394"/>
      <c r="D18" s="395"/>
      <c r="E18" s="98"/>
    </row>
    <row r="19" spans="1:8" s="3" customFormat="1">
      <c r="A19" s="91" t="s">
        <v>33</v>
      </c>
      <c r="B19" s="91" t="s">
        <v>2</v>
      </c>
      <c r="C19" s="392">
        <v>745</v>
      </c>
      <c r="D19" s="392">
        <v>745</v>
      </c>
      <c r="E19" s="253"/>
      <c r="F19" s="254"/>
    </row>
    <row r="20" spans="1:8" s="257" customFormat="1" ht="30">
      <c r="A20" s="100" t="s">
        <v>12</v>
      </c>
      <c r="B20" s="100" t="s">
        <v>251</v>
      </c>
      <c r="C20" s="396">
        <v>125</v>
      </c>
      <c r="D20" s="396">
        <v>125</v>
      </c>
      <c r="E20" s="256"/>
    </row>
    <row r="21" spans="1:8" s="257" customFormat="1">
      <c r="A21" s="100" t="s">
        <v>13</v>
      </c>
      <c r="B21" s="100" t="s">
        <v>14</v>
      </c>
      <c r="C21" s="396"/>
      <c r="D21" s="397"/>
      <c r="E21" s="256"/>
    </row>
    <row r="22" spans="1:8" s="257" customFormat="1" ht="30">
      <c r="A22" s="100" t="s">
        <v>282</v>
      </c>
      <c r="B22" s="100" t="s">
        <v>22</v>
      </c>
      <c r="C22" s="396"/>
      <c r="D22" s="398"/>
      <c r="E22" s="256"/>
    </row>
    <row r="23" spans="1:8" s="257" customFormat="1" ht="16.5" customHeight="1">
      <c r="A23" s="100" t="s">
        <v>283</v>
      </c>
      <c r="B23" s="100" t="s">
        <v>15</v>
      </c>
      <c r="C23" s="396">
        <v>620</v>
      </c>
      <c r="D23" s="398">
        <v>620</v>
      </c>
      <c r="E23" s="256"/>
    </row>
    <row r="24" spans="1:8" s="257" customFormat="1" ht="16.5" customHeight="1">
      <c r="A24" s="100" t="s">
        <v>284</v>
      </c>
      <c r="B24" s="100" t="s">
        <v>16</v>
      </c>
      <c r="C24" s="396"/>
      <c r="D24" s="398"/>
      <c r="E24" s="256"/>
      <c r="H24" s="257" t="e">
        <f>14+C15423.00</f>
        <v>#NAME?</v>
      </c>
    </row>
    <row r="25" spans="1:8" s="257" customFormat="1" ht="16.5" customHeight="1">
      <c r="A25" s="100" t="s">
        <v>285</v>
      </c>
      <c r="B25" s="100" t="s">
        <v>17</v>
      </c>
      <c r="C25" s="392"/>
      <c r="D25" s="392"/>
      <c r="E25" s="256"/>
    </row>
    <row r="26" spans="1:8" s="257" customFormat="1" ht="16.5" customHeight="1">
      <c r="A26" s="258" t="s">
        <v>286</v>
      </c>
      <c r="B26" s="258" t="s">
        <v>18</v>
      </c>
      <c r="C26" s="396"/>
      <c r="D26" s="398"/>
      <c r="E26" s="256"/>
    </row>
    <row r="27" spans="1:8" s="257" customFormat="1" ht="16.5" customHeight="1">
      <c r="A27" s="258" t="s">
        <v>287</v>
      </c>
      <c r="B27" s="258" t="s">
        <v>19</v>
      </c>
      <c r="C27" s="396"/>
      <c r="D27" s="398"/>
      <c r="E27" s="256"/>
    </row>
    <row r="28" spans="1:8" s="257" customFormat="1" ht="16.5" customHeight="1">
      <c r="A28" s="258" t="s">
        <v>288</v>
      </c>
      <c r="B28" s="258" t="s">
        <v>20</v>
      </c>
      <c r="C28" s="396"/>
      <c r="D28" s="398"/>
      <c r="E28" s="256"/>
    </row>
    <row r="29" spans="1:8" s="257" customFormat="1" ht="16.5" customHeight="1">
      <c r="A29" s="258" t="s">
        <v>289</v>
      </c>
      <c r="B29" s="258" t="s">
        <v>23</v>
      </c>
      <c r="C29" s="396"/>
      <c r="D29" s="399"/>
      <c r="E29" s="256"/>
    </row>
    <row r="30" spans="1:8" s="257" customFormat="1" ht="16.5" customHeight="1">
      <c r="A30" s="100" t="s">
        <v>290</v>
      </c>
      <c r="B30" s="100" t="s">
        <v>21</v>
      </c>
      <c r="C30" s="396"/>
      <c r="D30" s="399"/>
      <c r="E30" s="256"/>
    </row>
    <row r="31" spans="1:8" s="3" customFormat="1" ht="16.5" customHeight="1">
      <c r="A31" s="91" t="s">
        <v>34</v>
      </c>
      <c r="B31" s="91" t="s">
        <v>3</v>
      </c>
      <c r="C31" s="391"/>
      <c r="D31" s="393"/>
      <c r="E31" s="253"/>
    </row>
    <row r="32" spans="1:8" s="3" customFormat="1" ht="16.5" customHeight="1">
      <c r="A32" s="91" t="s">
        <v>35</v>
      </c>
      <c r="B32" s="91" t="s">
        <v>4</v>
      </c>
      <c r="C32" s="391"/>
      <c r="D32" s="393"/>
      <c r="E32" s="98"/>
    </row>
    <row r="33" spans="1:5" s="3" customFormat="1" ht="16.5" customHeight="1">
      <c r="A33" s="91" t="s">
        <v>36</v>
      </c>
      <c r="B33" s="91" t="s">
        <v>5</v>
      </c>
      <c r="C33" s="391"/>
      <c r="D33" s="393"/>
      <c r="E33" s="98"/>
    </row>
    <row r="34" spans="1:5" s="3" customFormat="1">
      <c r="A34" s="91" t="s">
        <v>37</v>
      </c>
      <c r="B34" s="91" t="s">
        <v>63</v>
      </c>
      <c r="C34" s="392"/>
      <c r="D34" s="392"/>
      <c r="E34" s="98"/>
    </row>
    <row r="35" spans="1:5" s="3" customFormat="1" ht="16.5" customHeight="1">
      <c r="A35" s="100" t="s">
        <v>291</v>
      </c>
      <c r="B35" s="100" t="s">
        <v>56</v>
      </c>
      <c r="C35" s="391"/>
      <c r="D35" s="393"/>
      <c r="E35" s="98"/>
    </row>
    <row r="36" spans="1:5" s="3" customFormat="1" ht="16.5" customHeight="1">
      <c r="A36" s="100" t="s">
        <v>292</v>
      </c>
      <c r="B36" s="100" t="s">
        <v>55</v>
      </c>
      <c r="C36" s="394"/>
      <c r="D36" s="395"/>
      <c r="E36" s="98"/>
    </row>
    <row r="37" spans="1:5" s="3" customFormat="1" ht="16.5" customHeight="1">
      <c r="A37" s="91" t="s">
        <v>38</v>
      </c>
      <c r="B37" s="91" t="s">
        <v>49</v>
      </c>
      <c r="C37" s="391">
        <v>34</v>
      </c>
      <c r="D37" s="393">
        <v>34</v>
      </c>
      <c r="E37" s="98"/>
    </row>
    <row r="38" spans="1:5" s="3" customFormat="1" ht="16.5" customHeight="1">
      <c r="A38" s="91" t="s">
        <v>39</v>
      </c>
      <c r="B38" s="91" t="s">
        <v>410</v>
      </c>
      <c r="C38" s="390">
        <f>SUM(C39:C43)</f>
        <v>0</v>
      </c>
      <c r="D38" s="390">
        <f>SUM(D39:D43)</f>
        <v>0</v>
      </c>
      <c r="E38" s="98"/>
    </row>
    <row r="39" spans="1:5" s="3" customFormat="1" ht="16.5" customHeight="1">
      <c r="A39" s="17" t="s">
        <v>356</v>
      </c>
      <c r="B39" s="17" t="s">
        <v>360</v>
      </c>
      <c r="C39" s="391"/>
      <c r="D39" s="393"/>
      <c r="E39" s="98"/>
    </row>
    <row r="40" spans="1:5" s="3" customFormat="1" ht="16.5" customHeight="1">
      <c r="A40" s="17" t="s">
        <v>357</v>
      </c>
      <c r="B40" s="17" t="s">
        <v>361</v>
      </c>
      <c r="C40" s="391"/>
      <c r="D40" s="393"/>
      <c r="E40" s="98"/>
    </row>
    <row r="41" spans="1:5" s="3" customFormat="1" ht="16.5" customHeight="1">
      <c r="A41" s="17" t="s">
        <v>358</v>
      </c>
      <c r="B41" s="17" t="s">
        <v>364</v>
      </c>
      <c r="C41" s="391"/>
      <c r="D41" s="393"/>
      <c r="E41" s="98"/>
    </row>
    <row r="42" spans="1:5" s="3" customFormat="1" ht="16.5" customHeight="1">
      <c r="A42" s="17" t="s">
        <v>363</v>
      </c>
      <c r="B42" s="17" t="s">
        <v>365</v>
      </c>
      <c r="C42" s="391"/>
      <c r="D42" s="393"/>
      <c r="E42" s="98"/>
    </row>
    <row r="43" spans="1:5" s="3" customFormat="1" ht="16.5" customHeight="1">
      <c r="A43" s="17" t="s">
        <v>366</v>
      </c>
      <c r="B43" s="17" t="s">
        <v>362</v>
      </c>
      <c r="C43" s="391"/>
      <c r="D43" s="393"/>
      <c r="E43" s="98"/>
    </row>
    <row r="44" spans="1:5" s="3" customFormat="1" ht="30">
      <c r="A44" s="91" t="s">
        <v>40</v>
      </c>
      <c r="B44" s="91" t="s">
        <v>28</v>
      </c>
      <c r="C44" s="391"/>
      <c r="D44" s="393"/>
      <c r="E44" s="98"/>
    </row>
    <row r="45" spans="1:5" s="3" customFormat="1" ht="16.5" customHeight="1">
      <c r="A45" s="91" t="s">
        <v>41</v>
      </c>
      <c r="B45" s="91" t="s">
        <v>24</v>
      </c>
      <c r="C45" s="391"/>
      <c r="D45" s="393"/>
      <c r="E45" s="98"/>
    </row>
    <row r="46" spans="1:5" s="3" customFormat="1" ht="16.5" customHeight="1">
      <c r="A46" s="91" t="s">
        <v>42</v>
      </c>
      <c r="B46" s="91" t="s">
        <v>25</v>
      </c>
      <c r="C46" s="391"/>
      <c r="D46" s="393"/>
      <c r="E46" s="98"/>
    </row>
    <row r="47" spans="1:5" s="3" customFormat="1" ht="16.5" customHeight="1">
      <c r="A47" s="91" t="s">
        <v>43</v>
      </c>
      <c r="B47" s="91" t="s">
        <v>26</v>
      </c>
      <c r="C47" s="391"/>
      <c r="D47" s="393"/>
      <c r="E47" s="98"/>
    </row>
    <row r="48" spans="1:5" s="3" customFormat="1" ht="16.5" customHeight="1">
      <c r="A48" s="91" t="s">
        <v>44</v>
      </c>
      <c r="B48" s="91" t="s">
        <v>411</v>
      </c>
      <c r="C48" s="390">
        <f>SUM(C49:C51)</f>
        <v>0</v>
      </c>
      <c r="D48" s="390">
        <f>SUM(D49:D51)</f>
        <v>0</v>
      </c>
      <c r="E48" s="98"/>
    </row>
    <row r="49" spans="1:6" s="3" customFormat="1" ht="16.5" customHeight="1">
      <c r="A49" s="100" t="s">
        <v>372</v>
      </c>
      <c r="B49" s="100" t="s">
        <v>375</v>
      </c>
      <c r="C49" s="391"/>
      <c r="D49" s="393"/>
      <c r="E49" s="98"/>
    </row>
    <row r="50" spans="1:6" s="3" customFormat="1" ht="16.5" customHeight="1">
      <c r="A50" s="100" t="s">
        <v>373</v>
      </c>
      <c r="B50" s="100" t="s">
        <v>374</v>
      </c>
      <c r="C50" s="391"/>
      <c r="D50" s="393"/>
      <c r="E50" s="98"/>
    </row>
    <row r="51" spans="1:6" s="3" customFormat="1" ht="16.5" customHeight="1">
      <c r="A51" s="100" t="s">
        <v>376</v>
      </c>
      <c r="B51" s="100" t="s">
        <v>377</v>
      </c>
      <c r="C51" s="391"/>
      <c r="D51" s="393"/>
      <c r="E51" s="98"/>
    </row>
    <row r="52" spans="1:6" s="3" customFormat="1">
      <c r="A52" s="91" t="s">
        <v>45</v>
      </c>
      <c r="B52" s="91" t="s">
        <v>29</v>
      </c>
      <c r="C52" s="391"/>
      <c r="D52" s="393"/>
      <c r="E52" s="98"/>
    </row>
    <row r="53" spans="1:6" s="3" customFormat="1" ht="16.5" customHeight="1">
      <c r="A53" s="91" t="s">
        <v>46</v>
      </c>
      <c r="B53" s="91" t="s">
        <v>6</v>
      </c>
      <c r="C53" s="391"/>
      <c r="D53" s="393"/>
      <c r="E53" s="253"/>
      <c r="F53" s="254"/>
    </row>
    <row r="54" spans="1:6" s="3" customFormat="1" ht="30">
      <c r="A54" s="90">
        <v>1.3</v>
      </c>
      <c r="B54" s="90" t="s">
        <v>416</v>
      </c>
      <c r="C54" s="392">
        <f>SUM(C55:C56)</f>
        <v>0</v>
      </c>
      <c r="D54" s="392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391"/>
      <c r="D55" s="393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391"/>
      <c r="D56" s="393"/>
      <c r="E56" s="253"/>
      <c r="F56" s="254"/>
    </row>
    <row r="57" spans="1:6" s="3" customFormat="1">
      <c r="A57" s="90">
        <v>1.4</v>
      </c>
      <c r="B57" s="90" t="s">
        <v>418</v>
      </c>
      <c r="C57" s="391"/>
      <c r="D57" s="393"/>
      <c r="E57" s="253"/>
      <c r="F57" s="254"/>
    </row>
    <row r="58" spans="1:6" s="257" customFormat="1">
      <c r="A58" s="90">
        <v>1.5</v>
      </c>
      <c r="B58" s="90" t="s">
        <v>7</v>
      </c>
      <c r="C58" s="396"/>
      <c r="D58" s="398"/>
      <c r="E58" s="256"/>
    </row>
    <row r="59" spans="1:6" s="257" customFormat="1">
      <c r="A59" s="90">
        <v>1.6</v>
      </c>
      <c r="B59" s="46" t="s">
        <v>8</v>
      </c>
      <c r="C59" s="400">
        <f>SUM(C60:C64)</f>
        <v>0</v>
      </c>
      <c r="D59" s="401">
        <f>SUM(D60:D64)</f>
        <v>0</v>
      </c>
      <c r="E59" s="256"/>
    </row>
    <row r="60" spans="1:6" s="257" customFormat="1">
      <c r="A60" s="91" t="s">
        <v>298</v>
      </c>
      <c r="B60" s="47" t="s">
        <v>52</v>
      </c>
      <c r="C60" s="396"/>
      <c r="D60" s="398"/>
      <c r="E60" s="256"/>
    </row>
    <row r="61" spans="1:6" s="257" customFormat="1" ht="30">
      <c r="A61" s="91" t="s">
        <v>299</v>
      </c>
      <c r="B61" s="47" t="s">
        <v>54</v>
      </c>
      <c r="C61" s="396"/>
      <c r="D61" s="398"/>
      <c r="E61" s="256"/>
    </row>
    <row r="62" spans="1:6" s="257" customFormat="1">
      <c r="A62" s="91" t="s">
        <v>300</v>
      </c>
      <c r="B62" s="47" t="s">
        <v>53</v>
      </c>
      <c r="C62" s="398"/>
      <c r="D62" s="398"/>
      <c r="E62" s="256"/>
    </row>
    <row r="63" spans="1:6" s="257" customFormat="1">
      <c r="A63" s="91" t="s">
        <v>301</v>
      </c>
      <c r="B63" s="47" t="s">
        <v>27</v>
      </c>
      <c r="C63" s="255"/>
      <c r="D63" s="41"/>
      <c r="E63" s="256"/>
    </row>
    <row r="64" spans="1:6" s="257" customFormat="1">
      <c r="A64" s="91" t="s">
        <v>338</v>
      </c>
      <c r="B64" s="47" t="s">
        <v>339</v>
      </c>
      <c r="C64" s="255"/>
      <c r="D64" s="41"/>
      <c r="E64" s="256"/>
    </row>
    <row r="65" spans="1:5">
      <c r="A65" s="251">
        <v>2</v>
      </c>
      <c r="B65" s="251" t="s">
        <v>412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59"/>
      <c r="D66" s="22"/>
      <c r="E66" s="99"/>
    </row>
    <row r="67" spans="1:5">
      <c r="A67" s="101">
        <v>2.2000000000000002</v>
      </c>
      <c r="B67" s="260" t="s">
        <v>413</v>
      </c>
      <c r="C67" s="259"/>
      <c r="D67" s="22"/>
      <c r="E67" s="99"/>
    </row>
    <row r="68" spans="1:5">
      <c r="A68" s="101">
        <v>2.2999999999999998</v>
      </c>
      <c r="B68" s="260" t="s">
        <v>104</v>
      </c>
      <c r="C68" s="259"/>
      <c r="D68" s="22"/>
      <c r="E68" s="99"/>
    </row>
    <row r="69" spans="1:5">
      <c r="A69" s="101">
        <v>2.4</v>
      </c>
      <c r="B69" s="260" t="s">
        <v>103</v>
      </c>
      <c r="C69" s="259"/>
      <c r="D69" s="22"/>
      <c r="E69" s="99"/>
    </row>
    <row r="70" spans="1:5">
      <c r="A70" s="101">
        <v>2.5</v>
      </c>
      <c r="B70" s="260" t="s">
        <v>414</v>
      </c>
      <c r="C70" s="259"/>
      <c r="D70" s="22"/>
      <c r="E70" s="99"/>
    </row>
    <row r="71" spans="1:5">
      <c r="A71" s="101">
        <v>2.6</v>
      </c>
      <c r="B71" s="260" t="s">
        <v>101</v>
      </c>
      <c r="C71" s="259"/>
      <c r="D71" s="22"/>
      <c r="E71" s="99"/>
    </row>
    <row r="72" spans="1:5">
      <c r="A72" s="101">
        <v>2.7</v>
      </c>
      <c r="B72" s="260" t="s">
        <v>102</v>
      </c>
      <c r="C72" s="261"/>
      <c r="D72" s="22"/>
      <c r="E72" s="99"/>
    </row>
    <row r="73" spans="1:5">
      <c r="A73" s="251">
        <v>3</v>
      </c>
      <c r="B73" s="251" t="s">
        <v>452</v>
      </c>
      <c r="C73" s="88"/>
      <c r="D73" s="22"/>
      <c r="E73" s="99"/>
    </row>
    <row r="74" spans="1:5">
      <c r="A74" s="251">
        <v>4</v>
      </c>
      <c r="B74" s="251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59"/>
      <c r="D75" s="8"/>
      <c r="E75" s="99"/>
    </row>
    <row r="76" spans="1:5">
      <c r="A76" s="101">
        <v>4.2</v>
      </c>
      <c r="B76" s="101" t="s">
        <v>255</v>
      </c>
      <c r="C76" s="261"/>
      <c r="D76" s="8"/>
      <c r="E76" s="99"/>
    </row>
    <row r="77" spans="1:5">
      <c r="A77" s="251">
        <v>5</v>
      </c>
      <c r="B77" s="251" t="s">
        <v>280</v>
      </c>
      <c r="C77" s="279"/>
      <c r="D77" s="261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B82" s="2" t="s">
        <v>548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328</v>
      </c>
      <c r="B1" s="80"/>
      <c r="C1" s="457" t="s">
        <v>110</v>
      </c>
      <c r="D1" s="457"/>
      <c r="E1" s="94"/>
    </row>
    <row r="2" spans="1:5" s="6" customFormat="1">
      <c r="A2" s="77" t="s">
        <v>329</v>
      </c>
      <c r="B2" s="80"/>
      <c r="C2" s="414" t="s">
        <v>560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0" t="s">
        <v>442</v>
      </c>
      <c r="E26" s="5"/>
    </row>
    <row r="27" spans="1:5">
      <c r="A27" s="2" t="s">
        <v>443</v>
      </c>
    </row>
    <row r="28" spans="1:5">
      <c r="A28" s="222" t="s">
        <v>444</v>
      </c>
    </row>
    <row r="29" spans="1:5">
      <c r="A29" s="222"/>
    </row>
    <row r="30" spans="1:5">
      <c r="A30" s="222" t="s">
        <v>352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547</v>
      </c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415</v>
      </c>
      <c r="B1" s="77"/>
      <c r="C1" s="80"/>
      <c r="D1" s="80"/>
      <c r="E1" s="80"/>
      <c r="F1" s="80"/>
      <c r="G1" s="236"/>
      <c r="H1" s="236"/>
      <c r="I1" s="457" t="s">
        <v>110</v>
      </c>
      <c r="J1" s="457"/>
    </row>
    <row r="2" spans="1:10" ht="15">
      <c r="A2" s="79" t="s">
        <v>141</v>
      </c>
      <c r="B2" s="77"/>
      <c r="C2" s="80"/>
      <c r="D2" s="80"/>
      <c r="E2" s="80"/>
      <c r="F2" s="80"/>
      <c r="G2" s="236"/>
      <c r="H2" s="236"/>
      <c r="I2" s="414" t="s">
        <v>560</v>
      </c>
      <c r="J2" s="414"/>
    </row>
    <row r="3" spans="1:10" ht="15">
      <c r="A3" s="79"/>
      <c r="B3" s="79"/>
      <c r="C3" s="77"/>
      <c r="D3" s="77"/>
      <c r="E3" s="77"/>
      <c r="F3" s="77"/>
      <c r="G3" s="168"/>
      <c r="H3" s="168"/>
      <c r="I3" s="23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7"/>
      <c r="B7" s="167"/>
      <c r="C7" s="167"/>
      <c r="D7" s="230"/>
      <c r="E7" s="167"/>
      <c r="F7" s="167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446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546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367</v>
      </c>
      <c r="B1" s="80"/>
      <c r="C1" s="80"/>
      <c r="D1" s="80"/>
      <c r="E1" s="80"/>
      <c r="F1" s="80"/>
      <c r="G1" s="457" t="s">
        <v>110</v>
      </c>
      <c r="H1" s="457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560</v>
      </c>
      <c r="H2" s="414"/>
    </row>
    <row r="3" spans="1:8" ht="15">
      <c r="A3" s="79"/>
      <c r="B3" s="79"/>
      <c r="C3" s="79"/>
      <c r="D3" s="79"/>
      <c r="E3" s="79"/>
      <c r="F3" s="79"/>
      <c r="G3" s="168"/>
      <c r="H3" s="168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7"/>
      <c r="B7" s="167"/>
      <c r="C7" s="272"/>
      <c r="D7" s="167"/>
      <c r="E7" s="167"/>
      <c r="F7" s="167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10"/>
      <c r="H9" s="410"/>
    </row>
    <row r="10" spans="1:8" ht="13.5">
      <c r="A10" s="405"/>
      <c r="B10" s="405"/>
      <c r="C10" s="405"/>
      <c r="D10" s="405"/>
      <c r="E10" s="405"/>
      <c r="F10" s="405"/>
      <c r="G10" s="410"/>
      <c r="H10" s="410"/>
    </row>
    <row r="12" spans="1:8" ht="13.5">
      <c r="A12" s="405"/>
      <c r="B12" s="405"/>
      <c r="C12" s="405"/>
      <c r="D12" s="405"/>
      <c r="E12" s="405"/>
      <c r="F12" s="405"/>
      <c r="G12" s="410"/>
      <c r="H12" s="410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340</v>
      </c>
      <c r="G34" s="4"/>
      <c r="H34" s="89"/>
    </row>
    <row r="35" spans="1:8" ht="15">
      <c r="A35" s="237"/>
      <c r="B35" s="237"/>
      <c r="C35" s="237"/>
      <c r="D35" s="237"/>
      <c r="E35" s="237"/>
      <c r="F35" s="237"/>
      <c r="G35" s="190"/>
      <c r="H35" s="190"/>
    </row>
    <row r="36" spans="1:8" ht="15">
      <c r="A36" s="238" t="s">
        <v>351</v>
      </c>
      <c r="B36" s="237"/>
      <c r="C36" s="237"/>
      <c r="D36" s="237"/>
      <c r="E36" s="237"/>
      <c r="F36" s="237"/>
      <c r="G36" s="190"/>
      <c r="H36" s="190"/>
    </row>
    <row r="37" spans="1:8" ht="15">
      <c r="A37" s="238" t="s">
        <v>354</v>
      </c>
      <c r="B37" s="237"/>
      <c r="C37" s="237"/>
      <c r="D37" s="237"/>
      <c r="E37" s="237"/>
      <c r="F37" s="237"/>
      <c r="G37" s="190"/>
      <c r="H37" s="190"/>
    </row>
    <row r="38" spans="1:8" ht="15">
      <c r="A38" s="238"/>
      <c r="B38" s="190"/>
      <c r="C38" s="190"/>
      <c r="D38" s="190"/>
      <c r="E38" s="190"/>
      <c r="F38" s="190"/>
      <c r="G38" s="190"/>
      <c r="H38" s="190"/>
    </row>
    <row r="39" spans="1:8" ht="15">
      <c r="A39" s="238"/>
      <c r="B39" s="190"/>
      <c r="C39" s="190"/>
      <c r="D39" s="190"/>
      <c r="E39" s="190"/>
      <c r="F39" s="190"/>
      <c r="G39" s="190"/>
      <c r="H39" s="190"/>
    </row>
    <row r="40" spans="1:8">
      <c r="A40" s="234"/>
      <c r="B40" s="234"/>
      <c r="C40" s="234"/>
      <c r="D40" s="234"/>
      <c r="E40" s="234"/>
      <c r="F40" s="234"/>
      <c r="G40" s="234"/>
      <c r="H40" s="234"/>
    </row>
    <row r="41" spans="1:8" ht="15">
      <c r="A41" s="196" t="s">
        <v>107</v>
      </c>
      <c r="B41" s="190" t="s">
        <v>545</v>
      </c>
      <c r="C41" s="190"/>
      <c r="D41" s="190"/>
      <c r="E41" s="190"/>
      <c r="F41" s="190"/>
      <c r="G41" s="190"/>
      <c r="H41" s="190"/>
    </row>
    <row r="42" spans="1:8" ht="15">
      <c r="A42" s="190"/>
      <c r="B42" s="190"/>
      <c r="C42" s="190"/>
      <c r="D42" s="190"/>
      <c r="E42" s="190"/>
      <c r="F42" s="190"/>
      <c r="G42" s="190"/>
      <c r="H42" s="190"/>
    </row>
    <row r="43" spans="1:8" ht="15">
      <c r="A43" s="190"/>
      <c r="B43" s="190"/>
      <c r="C43" s="190"/>
      <c r="D43" s="190"/>
      <c r="E43" s="190"/>
      <c r="F43" s="190"/>
      <c r="G43" s="190"/>
      <c r="H43" s="197"/>
    </row>
    <row r="44" spans="1:8" ht="15">
      <c r="A44" s="196"/>
      <c r="B44" s="196" t="s">
        <v>272</v>
      </c>
      <c r="C44" s="196"/>
      <c r="D44" s="196"/>
      <c r="E44" s="196"/>
      <c r="F44" s="196"/>
      <c r="G44" s="190"/>
      <c r="H44" s="197"/>
    </row>
    <row r="45" spans="1:8" ht="15">
      <c r="A45" s="190"/>
      <c r="B45" s="190" t="s">
        <v>271</v>
      </c>
      <c r="C45" s="190"/>
      <c r="D45" s="190"/>
      <c r="E45" s="190"/>
      <c r="F45" s="190"/>
      <c r="G45" s="190"/>
      <c r="H45" s="197"/>
    </row>
    <row r="46" spans="1:8">
      <c r="A46" s="198"/>
      <c r="B46" s="198" t="s">
        <v>140</v>
      </c>
      <c r="C46" s="198"/>
      <c r="D46" s="198"/>
      <c r="E46" s="198"/>
      <c r="F46" s="198"/>
      <c r="G46" s="191"/>
      <c r="H46" s="191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467</v>
      </c>
      <c r="B1" s="77"/>
      <c r="C1" s="80"/>
      <c r="D1" s="80"/>
      <c r="E1" s="80"/>
      <c r="F1" s="80"/>
      <c r="G1" s="457" t="s">
        <v>110</v>
      </c>
      <c r="H1" s="457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560</v>
      </c>
      <c r="H2" s="414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30"/>
      <c r="E7" s="226"/>
      <c r="F7" s="226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402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 t="s">
        <v>347</v>
      </c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544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303</v>
      </c>
      <c r="B1" s="117"/>
      <c r="C1" s="457" t="s">
        <v>110</v>
      </c>
      <c r="D1" s="457"/>
      <c r="E1" s="154"/>
    </row>
    <row r="2" spans="1:12">
      <c r="A2" s="79" t="s">
        <v>141</v>
      </c>
      <c r="B2" s="117"/>
      <c r="C2" s="414" t="s">
        <v>560</v>
      </c>
      <c r="D2" s="414"/>
      <c r="E2" s="154"/>
    </row>
    <row r="3" spans="1:12">
      <c r="A3" s="79"/>
      <c r="B3" s="117"/>
      <c r="C3" s="377"/>
      <c r="D3" s="377"/>
      <c r="E3" s="154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80"/>
      <c r="C6" s="79"/>
      <c r="D6" s="79"/>
      <c r="E6" s="111"/>
    </row>
    <row r="7" spans="1:12" s="6" customFormat="1">
      <c r="A7" s="376"/>
      <c r="B7" s="376"/>
      <c r="C7" s="81"/>
      <c r="D7" s="81"/>
      <c r="E7" s="155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5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6"/>
      <c r="D15" s="37"/>
      <c r="E15" s="154"/>
    </row>
    <row r="16" spans="1:12" ht="17.25" customHeight="1">
      <c r="A16" s="17" t="s">
        <v>99</v>
      </c>
      <c r="B16" s="17" t="s">
        <v>62</v>
      </c>
      <c r="C16" s="36"/>
      <c r="D16" s="37"/>
      <c r="E16" s="154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4"/>
    </row>
    <row r="18" spans="1:5" ht="30">
      <c r="A18" s="17" t="s">
        <v>12</v>
      </c>
      <c r="B18" s="17" t="s">
        <v>251</v>
      </c>
      <c r="C18" s="38"/>
      <c r="D18" s="39"/>
      <c r="E18" s="154"/>
    </row>
    <row r="19" spans="1:5">
      <c r="A19" s="17" t="s">
        <v>13</v>
      </c>
      <c r="B19" s="17" t="s">
        <v>14</v>
      </c>
      <c r="C19" s="38"/>
      <c r="D19" s="40"/>
      <c r="E19" s="154"/>
    </row>
    <row r="20" spans="1:5" ht="30">
      <c r="A20" s="17" t="s">
        <v>282</v>
      </c>
      <c r="B20" s="17" t="s">
        <v>22</v>
      </c>
      <c r="C20" s="38"/>
      <c r="D20" s="41"/>
      <c r="E20" s="154"/>
    </row>
    <row r="21" spans="1:5">
      <c r="A21" s="17" t="s">
        <v>283</v>
      </c>
      <c r="B21" s="17" t="s">
        <v>15</v>
      </c>
      <c r="C21" s="38"/>
      <c r="D21" s="41"/>
      <c r="E21" s="154"/>
    </row>
    <row r="22" spans="1:5">
      <c r="A22" s="17" t="s">
        <v>284</v>
      </c>
      <c r="B22" s="17" t="s">
        <v>16</v>
      </c>
      <c r="C22" s="38"/>
      <c r="D22" s="41"/>
      <c r="E22" s="154"/>
    </row>
    <row r="23" spans="1:5">
      <c r="A23" s="17" t="s">
        <v>285</v>
      </c>
      <c r="B23" s="17" t="s">
        <v>17</v>
      </c>
      <c r="C23" s="120">
        <f>SUM(C24:C27)</f>
        <v>0</v>
      </c>
      <c r="D23" s="120">
        <f>SUM(D24:D27)</f>
        <v>0</v>
      </c>
      <c r="E23" s="154"/>
    </row>
    <row r="24" spans="1:5" ht="16.5" customHeight="1">
      <c r="A24" s="18" t="s">
        <v>286</v>
      </c>
      <c r="B24" s="18" t="s">
        <v>18</v>
      </c>
      <c r="C24" s="38"/>
      <c r="D24" s="41"/>
      <c r="E24" s="154"/>
    </row>
    <row r="25" spans="1:5" ht="16.5" customHeight="1">
      <c r="A25" s="18" t="s">
        <v>287</v>
      </c>
      <c r="B25" s="18" t="s">
        <v>19</v>
      </c>
      <c r="C25" s="38"/>
      <c r="D25" s="41"/>
      <c r="E25" s="154"/>
    </row>
    <row r="26" spans="1:5" ht="16.5" customHeight="1">
      <c r="A26" s="18" t="s">
        <v>288</v>
      </c>
      <c r="B26" s="18" t="s">
        <v>20</v>
      </c>
      <c r="C26" s="38"/>
      <c r="D26" s="41"/>
      <c r="E26" s="154"/>
    </row>
    <row r="27" spans="1:5" ht="16.5" customHeight="1">
      <c r="A27" s="18" t="s">
        <v>289</v>
      </c>
      <c r="B27" s="18" t="s">
        <v>23</v>
      </c>
      <c r="C27" s="38"/>
      <c r="D27" s="42"/>
      <c r="E27" s="154"/>
    </row>
    <row r="28" spans="1:5">
      <c r="A28" s="17" t="s">
        <v>290</v>
      </c>
      <c r="B28" s="17" t="s">
        <v>21</v>
      </c>
      <c r="C28" s="38"/>
      <c r="D28" s="42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4"/>
    </row>
    <row r="33" spans="1:5">
      <c r="A33" s="17" t="s">
        <v>291</v>
      </c>
      <c r="B33" s="17" t="s">
        <v>56</v>
      </c>
      <c r="C33" s="34"/>
      <c r="D33" s="35"/>
      <c r="E33" s="154"/>
    </row>
    <row r="34" spans="1:5">
      <c r="A34" s="17" t="s">
        <v>292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34"/>
      <c r="D35" s="35"/>
      <c r="E35" s="154"/>
    </row>
    <row r="36" spans="1:5">
      <c r="A36" s="16" t="s">
        <v>39</v>
      </c>
      <c r="B36" s="16" t="s">
        <v>359</v>
      </c>
      <c r="C36" s="86">
        <f>SUM(C37:C42)</f>
        <v>0</v>
      </c>
      <c r="D36" s="86">
        <f>SUM(D37:D42)</f>
        <v>0</v>
      </c>
      <c r="E36" s="154"/>
    </row>
    <row r="37" spans="1:5">
      <c r="A37" s="17" t="s">
        <v>356</v>
      </c>
      <c r="B37" s="17" t="s">
        <v>360</v>
      </c>
      <c r="C37" s="34"/>
      <c r="D37" s="34"/>
      <c r="E37" s="154"/>
    </row>
    <row r="38" spans="1:5">
      <c r="A38" s="17" t="s">
        <v>357</v>
      </c>
      <c r="B38" s="17" t="s">
        <v>361</v>
      </c>
      <c r="C38" s="34"/>
      <c r="D38" s="34"/>
      <c r="E38" s="154"/>
    </row>
    <row r="39" spans="1:5">
      <c r="A39" s="17" t="s">
        <v>358</v>
      </c>
      <c r="B39" s="17" t="s">
        <v>364</v>
      </c>
      <c r="C39" s="34"/>
      <c r="D39" s="35"/>
      <c r="E39" s="154"/>
    </row>
    <row r="40" spans="1:5">
      <c r="A40" s="17" t="s">
        <v>363</v>
      </c>
      <c r="B40" s="17" t="s">
        <v>365</v>
      </c>
      <c r="C40" s="34"/>
      <c r="D40" s="35"/>
      <c r="E40" s="154"/>
    </row>
    <row r="41" spans="1:5">
      <c r="A41" s="17" t="s">
        <v>366</v>
      </c>
      <c r="B41" s="17" t="s">
        <v>503</v>
      </c>
      <c r="C41" s="34"/>
      <c r="D41" s="35"/>
      <c r="E41" s="154"/>
    </row>
    <row r="42" spans="1:5">
      <c r="A42" s="17" t="s">
        <v>504</v>
      </c>
      <c r="B42" s="17" t="s">
        <v>362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4"/>
    </row>
    <row r="48" spans="1:5">
      <c r="A48" s="100" t="s">
        <v>372</v>
      </c>
      <c r="B48" s="100" t="s">
        <v>375</v>
      </c>
      <c r="C48" s="34"/>
      <c r="D48" s="35"/>
      <c r="E48" s="154"/>
    </row>
    <row r="49" spans="1:5">
      <c r="A49" s="100" t="s">
        <v>373</v>
      </c>
      <c r="B49" s="100" t="s">
        <v>374</v>
      </c>
      <c r="C49" s="34"/>
      <c r="D49" s="35"/>
      <c r="E49" s="154"/>
    </row>
    <row r="50" spans="1:5">
      <c r="A50" s="100" t="s">
        <v>376</v>
      </c>
      <c r="B50" s="100" t="s">
        <v>377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418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1"/>
      <c r="E57" s="154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4"/>
    </row>
    <row r="59" spans="1:5">
      <c r="A59" s="16" t="s">
        <v>298</v>
      </c>
      <c r="B59" s="47" t="s">
        <v>52</v>
      </c>
      <c r="C59" s="38"/>
      <c r="D59" s="41"/>
      <c r="E59" s="154"/>
    </row>
    <row r="60" spans="1:5" ht="30">
      <c r="A60" s="16" t="s">
        <v>299</v>
      </c>
      <c r="B60" s="47" t="s">
        <v>54</v>
      </c>
      <c r="C60" s="38"/>
      <c r="D60" s="41"/>
      <c r="E60" s="154"/>
    </row>
    <row r="61" spans="1:5">
      <c r="A61" s="16" t="s">
        <v>300</v>
      </c>
      <c r="B61" s="47" t="s">
        <v>53</v>
      </c>
      <c r="C61" s="41"/>
      <c r="D61" s="41"/>
      <c r="E61" s="154"/>
    </row>
    <row r="62" spans="1:5">
      <c r="A62" s="16" t="s">
        <v>301</v>
      </c>
      <c r="B62" s="47" t="s">
        <v>27</v>
      </c>
      <c r="C62" s="38"/>
      <c r="D62" s="41"/>
      <c r="E62" s="154"/>
    </row>
    <row r="63" spans="1:5">
      <c r="A63" s="16" t="s">
        <v>338</v>
      </c>
      <c r="B63" s="223" t="s">
        <v>339</v>
      </c>
      <c r="C63" s="38"/>
      <c r="D63" s="224"/>
      <c r="E63" s="154"/>
    </row>
    <row r="64" spans="1:5">
      <c r="A64" s="13">
        <v>2</v>
      </c>
      <c r="B64" s="48" t="s">
        <v>106</v>
      </c>
      <c r="C64" s="282"/>
      <c r="D64" s="121">
        <f>SUM(D65:D70)</f>
        <v>0</v>
      </c>
      <c r="E64" s="154"/>
    </row>
    <row r="65" spans="1:5">
      <c r="A65" s="15">
        <v>2.1</v>
      </c>
      <c r="B65" s="49" t="s">
        <v>100</v>
      </c>
      <c r="C65" s="282"/>
      <c r="D65" s="43"/>
      <c r="E65" s="154"/>
    </row>
    <row r="66" spans="1:5">
      <c r="A66" s="15">
        <v>2.2000000000000002</v>
      </c>
      <c r="B66" s="49" t="s">
        <v>104</v>
      </c>
      <c r="C66" s="284"/>
      <c r="D66" s="44"/>
      <c r="E66" s="154"/>
    </row>
    <row r="67" spans="1:5">
      <c r="A67" s="15">
        <v>2.2999999999999998</v>
      </c>
      <c r="B67" s="49" t="s">
        <v>103</v>
      </c>
      <c r="C67" s="284"/>
      <c r="D67" s="44"/>
      <c r="E67" s="154"/>
    </row>
    <row r="68" spans="1:5">
      <c r="A68" s="15">
        <v>2.4</v>
      </c>
      <c r="B68" s="49" t="s">
        <v>105</v>
      </c>
      <c r="C68" s="284"/>
      <c r="D68" s="44"/>
      <c r="E68" s="154"/>
    </row>
    <row r="69" spans="1:5">
      <c r="A69" s="15">
        <v>2.5</v>
      </c>
      <c r="B69" s="49" t="s">
        <v>101</v>
      </c>
      <c r="C69" s="284"/>
      <c r="D69" s="44"/>
      <c r="E69" s="154"/>
    </row>
    <row r="70" spans="1:5">
      <c r="A70" s="15">
        <v>2.6</v>
      </c>
      <c r="B70" s="49" t="s">
        <v>102</v>
      </c>
      <c r="C70" s="284"/>
      <c r="D70" s="44"/>
      <c r="E70" s="154"/>
    </row>
    <row r="71" spans="1:5" s="2" customFormat="1">
      <c r="A71" s="13">
        <v>3</v>
      </c>
      <c r="B71" s="280" t="s">
        <v>452</v>
      </c>
      <c r="C71" s="283"/>
      <c r="D71" s="281"/>
      <c r="E71" s="108"/>
    </row>
    <row r="72" spans="1:5" s="2" customFormat="1">
      <c r="A72" s="13">
        <v>4</v>
      </c>
      <c r="B72" s="13" t="s">
        <v>253</v>
      </c>
      <c r="C72" s="28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78" t="s">
        <v>280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58" t="s">
        <v>505</v>
      </c>
      <c r="B77" s="458"/>
      <c r="C77" s="458"/>
      <c r="D77" s="458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543</v>
      </c>
      <c r="D82" s="12"/>
      <c r="E82"/>
      <c r="F82"/>
      <c r="G82"/>
      <c r="H82"/>
      <c r="I82"/>
    </row>
    <row r="83" spans="1:9" s="2" customFormat="1">
      <c r="A83"/>
      <c r="B83" s="45" t="s">
        <v>506</v>
      </c>
      <c r="D83" s="12"/>
      <c r="E83"/>
      <c r="F83"/>
      <c r="G83"/>
      <c r="H83"/>
      <c r="I83"/>
    </row>
    <row r="84" spans="1:9" s="2" customFormat="1">
      <c r="A84"/>
      <c r="B84" s="459" t="s">
        <v>507</v>
      </c>
      <c r="C84" s="459"/>
      <c r="D84" s="459"/>
      <c r="E84"/>
      <c r="F84"/>
      <c r="G84"/>
      <c r="H84"/>
      <c r="I84"/>
    </row>
    <row r="85" spans="1:9" customFormat="1" ht="12.75">
      <c r="B85" s="68" t="s">
        <v>508</v>
      </c>
    </row>
    <row r="86" spans="1:9" s="2" customFormat="1">
      <c r="A86" s="11"/>
      <c r="B86" s="459" t="s">
        <v>509</v>
      </c>
      <c r="C86" s="459"/>
      <c r="D86" s="459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name</cp:lastModifiedBy>
  <cp:lastPrinted>2016-06-29T08:44:46Z</cp:lastPrinted>
  <dcterms:created xsi:type="dcterms:W3CDTF">2011-12-27T13:20:18Z</dcterms:created>
  <dcterms:modified xsi:type="dcterms:W3CDTF">2016-06-29T08:47:17Z</dcterms:modified>
</cp:coreProperties>
</file>