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ოფისი\2016 წლის საპარლამენტო არჩევნები\საარჩევნო ფონდი\ბუღალტერია\12 აგვისტოს დეკლარაცია\"/>
    </mc:Choice>
  </mc:AlternateContent>
  <bookViews>
    <workbookView xWindow="120" yWindow="390" windowWidth="14940" windowHeight="7275" tabRatio="981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N1'!$A$1:$L$34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N8'!$A$1:$K$21</definedName>
  </definedNames>
  <calcPr calcId="152511"/>
  <fileRecoveryPr repairLoad="1"/>
</workbook>
</file>

<file path=xl/calcChain.xml><?xml version="1.0" encoding="utf-8"?>
<calcChain xmlns="http://schemas.openxmlformats.org/spreadsheetml/2006/main">
  <c r="D12" i="42" l="1"/>
  <c r="C27" i="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6" i="7"/>
  <c r="D26" i="7"/>
  <c r="D19" i="7"/>
  <c r="C19" i="7"/>
  <c r="D16" i="7"/>
  <c r="C16" i="7"/>
  <c r="D12" i="7"/>
  <c r="C12" i="7"/>
  <c r="D10" i="7"/>
  <c r="D9" i="7" l="1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<sst xmlns="http://schemas.openxmlformats.org/spreadsheetml/2006/main" count="652" uniqueCount="435">
  <si>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</si>
  <si>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</si>
  <si>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</si>
  <si>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</si>
  <si>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</si>
  <si>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</si>
  <si>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</si>
  <si>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</si>
  <si>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</si>
  <si>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</si>
  <si>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</si>
  <si>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</si>
  <si>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</si>
  <si>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</si>
  <si>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</si>
  <si>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</si>
  <si>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</si>
  <si>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</si>
  <si>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</si>
  <si>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</si>
  <si>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</si>
  <si>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</si>
  <si>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</si>
  <si>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</si>
  <si>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</si>
  <si>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</si>
  <si>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</si>
  <si>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</si>
  <si>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</si>
  <si>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</si>
  <si>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</si>
  <si>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</si>
  <si>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</si>
  <si>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</si>
  <si>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</si>
  <si>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</si>
  <si>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</si>
  <si>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</si>
  <si>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</si>
  <si>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</si>
  <si>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</si>
  <si>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</si>
  <si>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</si>
  <si>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</si>
  <si>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</si>
  <si>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</si>
  <si>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</si>
  <si>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</si>
  <si>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</si>
  <si>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</si>
  <si>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</si>
  <si>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</si>
  <si>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</si>
  <si>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</si>
  <si>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</si>
  <si>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</si>
  <si>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</si>
  <si>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</si>
  <si>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</si>
  <si>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</si>
  <si>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</si>
  <si>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</si>
  <si>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</si>
  <si>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</si>
  <si>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</si>
  <si>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</si>
  <si>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</si>
  <si>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</si>
  <si>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</si>
  <si>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</si>
  <si>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</si>
  <si>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</si>
  <si>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</si>
  <si>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</si>
  <si>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</si>
  <si>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</si>
  <si>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</si>
  <si>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</si>
  <si>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</si>
  <si>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</si>
  <si>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</si>
  <si>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</si>
  <si>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</si>
  <si>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</si>
  <si>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</si>
  <si>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</si>
  <si>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</si>
  <si>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</si>
  <si>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</si>
  <si>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</si>
  <si>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</si>
  <si>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</si>
  <si>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</si>
  <si>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</si>
  <si>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</si>
  <si>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</si>
  <si>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</si>
  <si>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</si>
  <si>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</si>
  <si>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</si>
  <si>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</si>
  <si>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</si>
  <si>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</si>
  <si>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</si>
  <si>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</si>
  <si>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</si>
  <si>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</si>
  <si>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</si>
  <si>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</si>
  <si>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</si>
  <si>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</si>
  <si>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</si>
  <si>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</si>
  <si>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</si>
  <si>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</si>
  <si>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</si>
  <si>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</si>
  <si>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</si>
  <si>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</si>
  <si>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</si>
  <si>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</si>
  <si>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</si>
  <si>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</si>
  <si>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</si>
  <si>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</si>
  <si>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</si>
  <si>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</si>
  <si>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</si>
  <si>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</si>
  <si>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</si>
  <si>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</si>
  <si>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</si>
  <si>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</si>
  <si>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</si>
  <si>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</si>
  <si>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</si>
  <si>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</si>
  <si>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</si>
  <si>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</si>
  <si>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</si>
  <si>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</si>
  <si>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</si>
  <si>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</si>
  <si>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</si>
  <si>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</si>
  <si>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</si>
  <si>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</si>
  <si>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</si>
  <si>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</si>
  <si>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</si>
  <si>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</si>
  <si>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</si>
  <si>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</si>
  <si>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</si>
  <si>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</si>
  <si>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</si>
  <si>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</si>
  <si>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</si>
  <si>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</si>
  <si>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</si>
  <si>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</si>
  <si>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</si>
  <si>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</si>
  <si>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</si>
  <si>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</si>
  <si>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</si>
  <si>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</si>
  <si>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</si>
  <si>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</si>
  <si>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</si>
  <si>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</si>
  <si>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</si>
  <si>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</si>
  <si>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</si>
  <si>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</si>
  <si>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</si>
  <si>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</si>
  <si>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</si>
  <si>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</si>
  <si>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</si>
  <si>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</si>
  <si>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</si>
  <si>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</si>
  <si>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</si>
  <si>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</si>
  <si>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</si>
  <si>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</si>
  <si>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</si>
  <si>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</si>
  <si>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</si>
  <si>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</si>
  <si>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</si>
  <si>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</si>
  <si>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</si>
  <si>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</si>
  <si>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</si>
  <si>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</si>
  <si>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</si>
  <si>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</si>
  <si>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</si>
  <si>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</si>
  <si>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</si>
  <si>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</si>
  <si>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</si>
  <si>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</si>
  <si>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</si>
  <si>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</si>
  <si>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</si>
  <si>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</si>
  <si>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</si>
  <si>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</si>
  <si>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</si>
  <si>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</si>
  <si>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</si>
  <si>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</si>
  <si>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</si>
  <si>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</si>
  <si>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</si>
  <si>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</si>
  <si>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</si>
  <si>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</si>
  <si>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</si>
  <si>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</si>
  <si>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</si>
  <si>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</si>
  <si>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</si>
  <si>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</si>
  <si>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</si>
  <si>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</si>
  <si>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</si>
  <si>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</si>
  <si>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</si>
  <si>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</si>
  <si>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</si>
  <si>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</si>
  <si>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</si>
  <si>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</si>
  <si>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</si>
  <si>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</si>
  <si>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</si>
  <si>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</si>
  <si>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</si>
  <si>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</si>
  <si>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</si>
  <si>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</si>
  <si>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</si>
  <si>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</si>
  <si>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</si>
  <si>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</si>
  <si>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</si>
  <si>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</si>
  <si>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</si>
  <si>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</si>
  <si>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</si>
  <si>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</si>
  <si>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</si>
  <si>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</si>
  <si>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</si>
  <si>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</si>
  <si>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</si>
  <si>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</si>
  <si>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</si>
  <si>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</si>
  <si>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</si>
  <si>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</si>
  <si>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</si>
  <si>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</si>
  <si>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</si>
  <si>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</si>
  <si>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</si>
  <si>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</si>
  <si>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</si>
  <si>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</si>
  <si>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</si>
  <si>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</si>
  <si>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</si>
  <si>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</si>
  <si>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</si>
  <si>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</si>
  <si>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</si>
  <si>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</si>
  <si>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</si>
  <si>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</si>
  <si>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</si>
  <si>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</si>
  <si>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</si>
  <si>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</si>
  <si>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</si>
  <si>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</si>
  <si>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</si>
  <si>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</si>
  <si>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</si>
  <si>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</si>
  <si>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</si>
  <si>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</si>
  <si>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</si>
  <si>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</si>
  <si>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</si>
  <si>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</si>
  <si>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</si>
  <si>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</si>
  <si>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</si>
  <si>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</si>
  <si>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</si>
  <si>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</si>
  <si>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</si>
  <si>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</si>
  <si>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</si>
  <si>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</si>
  <si>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</si>
  <si>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</si>
  <si>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</si>
  <si>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</si>
  <si>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</si>
  <si>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</si>
  <si>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</si>
  <si>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</si>
  <si>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</si>
  <si>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</si>
  <si>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</si>
  <si>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</si>
  <si>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</si>
  <si>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</si>
  <si>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</si>
  <si>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</si>
  <si>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</si>
  <si>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</si>
  <si>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</si>
  <si>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</si>
  <si>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</si>
  <si>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</si>
  <si>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</si>
  <si>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</si>
  <si>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</si>
  <si>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</si>
  <si>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</si>
  <si>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</si>
  <si>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</si>
  <si>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</si>
  <si>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</si>
  <si>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</si>
  <si>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</si>
  <si>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</si>
  <si>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</si>
  <si>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</si>
  <si>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</si>
  <si>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</si>
  <si>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</si>
  <si>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</si>
  <si>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</si>
  <si>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</si>
  <si>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</si>
  <si>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</si>
  <si>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</si>
  <si>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</si>
  <si>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</si>
  <si>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</si>
  <si>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</si>
  <si>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</si>
  <si>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</si>
  <si>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</si>
  <si>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</si>
  <si>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</si>
  <si>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</si>
  <si>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</si>
  <si>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</si>
  <si>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</si>
  <si>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</si>
  <si>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</si>
  <si>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</si>
  <si>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</si>
  <si>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</si>
  <si>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</si>
  <si>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</si>
  <si>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</si>
  <si>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</si>
  <si>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</si>
  <si>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</si>
  <si>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</si>
  <si>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</si>
  <si>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</si>
  <si>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</si>
  <si>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</si>
  <si>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</si>
  <si>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</si>
  <si>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</si>
  <si>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</si>
  <si>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</si>
  <si>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</si>
  <si>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</si>
  <si>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</si>
  <si>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</si>
  <si>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</si>
  <si>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</si>
  <si>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</si>
  <si>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</si>
  <si>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</si>
  <si>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</si>
  <si>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</si>
  <si>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</si>
  <si>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</si>
  <si>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</si>
  <si>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</si>
  <si>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</si>
  <si>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</si>
  <si>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</si>
  <si>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</si>
  <si>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</si>
  <si>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ვასილ კევლიშვილი</t>
  </si>
  <si>
    <t>არაფულადი შემოწირულობა</t>
  </si>
  <si>
    <t>გულნარა ინასარიძე</t>
  </si>
  <si>
    <t>20001020667</t>
  </si>
  <si>
    <t>0</t>
  </si>
  <si>
    <t>ა.ა.იპ -,,ვასილ კევლიშვილის საარჩევნო კამპანიის ფონდი'' ს/კ 431176238 - მაჟორიტარი კანდიდატი ვასილ კევლიშვილი</t>
  </si>
  <si>
    <t>მომსახურება</t>
  </si>
  <si>
    <t>ბროშურის დაბეჭვდის ტექნიკური მომსახურეობა</t>
  </si>
  <si>
    <t>20001006895</t>
  </si>
  <si>
    <t>ბროშურების გავრცელება</t>
  </si>
  <si>
    <t>საქართველოს ბანკი</t>
  </si>
  <si>
    <t>GE16BG0000000670161300</t>
  </si>
  <si>
    <t>ლარი</t>
  </si>
  <si>
    <t>ევრო</t>
  </si>
  <si>
    <t>დოლარი</t>
  </si>
  <si>
    <t>20/07/2016-09/08/2016</t>
  </si>
  <si>
    <t>თხოების ხელშეკრულება N01-ით გადმოცემული პრინტერით ბროშურების ბეჭდვა</t>
  </si>
  <si>
    <t>A4 ცალმხრივი ფოტოქაღალდი</t>
  </si>
  <si>
    <t>A3 ცალმხრივი ფოტოქაღალდი</t>
  </si>
  <si>
    <t>A4 ცალმხრივი ფოტოქაღალდის შემოწირულობა</t>
  </si>
  <si>
    <t>A3 ცალმხრივი ფოტოქაღალდის შემოწირულობა</t>
  </si>
  <si>
    <t>პლაკატების დიზაინის დამზადება</t>
  </si>
  <si>
    <t>პლაკატების დაბეჭვდის ტექნიკური მომსახურეობა</t>
  </si>
  <si>
    <t>პლაკატების გაკვრა გავრცელება</t>
  </si>
  <si>
    <t>საწვავი (ბენზინი)</t>
  </si>
  <si>
    <t xml:space="preserve"> საწვავის (ბენზინის) შემოწირვა </t>
  </si>
  <si>
    <t>პლაკატების გასაკრავად მსუბუქი ავტომობილით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</si>
</sst>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2" xfId="2" applyFont="1" applyFill="1" applyBorder="1" applyAlignment="1" applyProtection="1">
      <alignment horizontal="center" vertical="top" wrapText="1"/>
    </xf>
    <xf numFmtId="1" fontId="23" fillId="5" borderId="22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3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5" xfId="2" applyFont="1" applyFill="1" applyBorder="1" applyAlignment="1" applyProtection="1">
      <alignment horizontal="left" vertical="top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0" fontId="23" fillId="5" borderId="26" xfId="2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1" fontId="23" fillId="5" borderId="27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0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9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2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19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center" vertical="center"/>
      <protection locked="0"/>
    </xf>
    <xf numFmtId="0" fontId="31" fillId="0" borderId="33" xfId="9" applyFont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4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5" xfId="9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5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5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35" xfId="0" applyFont="1" applyFill="1" applyBorder="1" applyAlignment="1" applyProtection="1">
      <alignment vertical="center"/>
    </xf>
    <xf numFmtId="0" fontId="18" fillId="5" borderId="34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5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4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5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1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0" fontId="16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1" applyNumberFormat="1" applyFont="1" applyFill="1" applyBorder="1" applyAlignment="1" applyProtection="1">
      <alignment horizontal="right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1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1" xfId="10" applyNumberFormat="1" applyFont="1" applyFill="1" applyBorder="1" applyAlignment="1" applyProtection="1">
      <alignment horizontal="center" vertical="center"/>
    </xf>
    <xf numFmtId="14" fontId="20" fillId="2" borderId="31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1" fillId="0" borderId="0" xfId="9" applyFont="1" applyBorder="1" applyAlignment="1" applyProtection="1">
      <alignment horizontal="center" vertical="center"/>
      <protection locked="0"/>
    </xf>
    <xf numFmtId="14" fontId="31" fillId="0" borderId="0" xfId="9" applyNumberFormat="1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/>
      <protection locked="0"/>
    </xf>
    <xf numFmtId="49" fontId="31" fillId="0" borderId="0" xfId="9" applyNumberFormat="1" applyFont="1" applyBorder="1" applyAlignment="1" applyProtection="1">
      <alignment vertical="center"/>
      <protection locked="0"/>
    </xf>
    <xf numFmtId="0" fontId="31" fillId="4" borderId="0" xfId="9" applyFont="1" applyFill="1" applyBorder="1" applyAlignment="1" applyProtection="1">
      <alignment vertical="center" wrapText="1"/>
      <protection locked="0"/>
    </xf>
    <xf numFmtId="0" fontId="31" fillId="4" borderId="0" xfId="9" applyFont="1" applyFill="1" applyBorder="1" applyAlignment="1" applyProtection="1">
      <alignment vertical="center"/>
      <protection locked="0"/>
    </xf>
    <xf numFmtId="0" fontId="30" fillId="2" borderId="5" xfId="9" applyFont="1" applyFill="1" applyBorder="1" applyAlignment="1" applyProtection="1">
      <alignment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tabSelected="1" view="pageBreakPreview" topLeftCell="A9" zoomScale="70" zoomScaleSheetLayoutView="70" workbookViewId="0">
      <selection activeCell="A21" sqref="A21"/>
    </sheetView>
  </sheetViews>
  <sheetFormatPr defaultRowHeight="15" x14ac:dyDescent="0.2"/>
  <cols>
    <col min="1" max="1" width="6.28515625" style="245" bestFit="1" customWidth="1"/>
    <col min="2" max="2" width="8.7109375" style="245" customWidth="1"/>
    <col min="3" max="3" width="17.85546875" style="245" customWidth="1"/>
    <col min="4" max="4" width="11.140625" style="245" customWidth="1"/>
    <col min="5" max="5" width="24.5703125" style="245" customWidth="1"/>
    <col min="6" max="6" width="19.140625" style="246" customWidth="1"/>
    <col min="7" max="7" width="11.42578125" style="246" customWidth="1"/>
    <col min="8" max="8" width="12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08" t="s">
        <v>245</v>
      </c>
      <c r="B1" s="294"/>
      <c r="C1" s="294"/>
      <c r="D1" s="294"/>
      <c r="E1" s="295"/>
      <c r="F1" s="289"/>
      <c r="G1" s="295"/>
      <c r="H1" s="307"/>
      <c r="I1" s="294"/>
      <c r="J1" s="295"/>
      <c r="K1" s="295"/>
      <c r="L1" s="306" t="s">
        <v>97</v>
      </c>
    </row>
    <row r="2" spans="1:12" s="256" customFormat="1" x14ac:dyDescent="0.2">
      <c r="A2" s="305" t="s">
        <v>104</v>
      </c>
      <c r="B2" s="294"/>
      <c r="C2" s="294"/>
      <c r="D2" s="294"/>
      <c r="E2" s="295"/>
      <c r="F2" s="289"/>
      <c r="G2" s="295"/>
      <c r="H2" s="304"/>
      <c r="I2" s="294"/>
      <c r="J2" s="295"/>
      <c r="K2" s="341" t="s">
        <v>423</v>
      </c>
      <c r="L2" s="342"/>
    </row>
    <row r="3" spans="1:12" s="256" customFormat="1" x14ac:dyDescent="0.2">
      <c r="A3" s="303"/>
      <c r="B3" s="294"/>
      <c r="C3" s="302"/>
      <c r="D3" s="301"/>
      <c r="E3" s="295"/>
      <c r="F3" s="300"/>
      <c r="G3" s="295"/>
      <c r="H3" s="295"/>
      <c r="I3" s="289"/>
      <c r="J3" s="294"/>
      <c r="K3" s="294"/>
      <c r="L3" s="293"/>
    </row>
    <row r="4" spans="1:12" s="256" customFormat="1" x14ac:dyDescent="0.2">
      <c r="A4" s="333" t="s">
        <v>218</v>
      </c>
      <c r="B4" s="289"/>
      <c r="C4" s="289"/>
      <c r="D4" s="334" t="s">
        <v>413</v>
      </c>
      <c r="E4" s="325"/>
      <c r="F4" s="255"/>
      <c r="G4" s="248"/>
      <c r="H4" s="326"/>
      <c r="I4" s="325"/>
      <c r="J4" s="327"/>
      <c r="K4" s="248"/>
      <c r="L4" s="328"/>
    </row>
    <row r="5" spans="1:12" s="256" customFormat="1" ht="15.75" thickBot="1" x14ac:dyDescent="0.25">
      <c r="A5" s="299"/>
      <c r="B5" s="295"/>
      <c r="C5" s="298"/>
      <c r="D5" s="297"/>
      <c r="E5" s="295"/>
      <c r="F5" s="296"/>
      <c r="G5" s="296"/>
      <c r="H5" s="296"/>
      <c r="I5" s="295"/>
      <c r="J5" s="294"/>
      <c r="K5" s="294"/>
      <c r="L5" s="293"/>
    </row>
    <row r="6" spans="1:12" ht="15.75" thickBot="1" x14ac:dyDescent="0.25">
      <c r="A6" s="292"/>
      <c r="B6" s="291"/>
      <c r="C6" s="290"/>
      <c r="D6" s="290"/>
      <c r="E6" s="290"/>
      <c r="F6" s="289"/>
      <c r="G6" s="289"/>
      <c r="H6" s="289"/>
      <c r="I6" s="345" t="s">
        <v>370</v>
      </c>
      <c r="J6" s="346"/>
      <c r="K6" s="347"/>
      <c r="L6" s="288"/>
    </row>
    <row r="7" spans="1:12" s="276" customFormat="1" ht="64.5" thickBot="1" x14ac:dyDescent="0.25">
      <c r="A7" s="287" t="s">
        <v>64</v>
      </c>
      <c r="B7" s="286" t="s">
        <v>105</v>
      </c>
      <c r="C7" s="286" t="s">
        <v>369</v>
      </c>
      <c r="D7" s="285" t="s">
        <v>224</v>
      </c>
      <c r="E7" s="284" t="s">
        <v>368</v>
      </c>
      <c r="F7" s="283" t="s">
        <v>367</v>
      </c>
      <c r="G7" s="282" t="s">
        <v>188</v>
      </c>
      <c r="H7" s="281" t="s">
        <v>185</v>
      </c>
      <c r="I7" s="280" t="s">
        <v>366</v>
      </c>
      <c r="J7" s="279" t="s">
        <v>221</v>
      </c>
      <c r="K7" s="278" t="s">
        <v>189</v>
      </c>
      <c r="L7" s="277" t="s">
        <v>190</v>
      </c>
    </row>
    <row r="8" spans="1:12" s="270" customFormat="1" ht="15.75" thickBot="1" x14ac:dyDescent="0.25">
      <c r="A8" s="274">
        <v>1</v>
      </c>
      <c r="B8" s="273">
        <v>2</v>
      </c>
      <c r="C8" s="275">
        <v>3</v>
      </c>
      <c r="D8" s="275">
        <v>4</v>
      </c>
      <c r="E8" s="274">
        <v>5</v>
      </c>
      <c r="F8" s="273">
        <v>6</v>
      </c>
      <c r="G8" s="275">
        <v>7</v>
      </c>
      <c r="H8" s="273">
        <v>8</v>
      </c>
      <c r="I8" s="274">
        <v>9</v>
      </c>
      <c r="J8" s="273">
        <v>10</v>
      </c>
      <c r="K8" s="272">
        <v>11</v>
      </c>
      <c r="L8" s="271">
        <v>12</v>
      </c>
    </row>
    <row r="9" spans="1:12" ht="25.5" x14ac:dyDescent="0.2">
      <c r="A9" s="269">
        <v>1</v>
      </c>
      <c r="B9" s="266">
        <v>42571</v>
      </c>
      <c r="C9" s="265" t="s">
        <v>409</v>
      </c>
      <c r="D9" s="264">
        <v>10</v>
      </c>
      <c r="E9" s="263" t="s">
        <v>408</v>
      </c>
      <c r="F9" s="337" t="s">
        <v>416</v>
      </c>
      <c r="G9" s="262" t="s">
        <v>412</v>
      </c>
      <c r="H9" s="262" t="s">
        <v>412</v>
      </c>
      <c r="I9" s="261" t="s">
        <v>414</v>
      </c>
      <c r="J9" s="260" t="s">
        <v>417</v>
      </c>
      <c r="K9" s="259">
        <v>80</v>
      </c>
      <c r="L9" s="268"/>
    </row>
    <row r="10" spans="1:12" ht="25.5" x14ac:dyDescent="0.2">
      <c r="A10" s="267">
        <v>2</v>
      </c>
      <c r="B10" s="266">
        <v>42572</v>
      </c>
      <c r="C10" s="265" t="s">
        <v>409</v>
      </c>
      <c r="D10" s="264">
        <v>10</v>
      </c>
      <c r="E10" s="263" t="s">
        <v>408</v>
      </c>
      <c r="F10" s="337" t="s">
        <v>416</v>
      </c>
      <c r="G10" s="262" t="s">
        <v>412</v>
      </c>
      <c r="H10" s="262" t="s">
        <v>412</v>
      </c>
      <c r="I10" s="261" t="s">
        <v>414</v>
      </c>
      <c r="J10" s="260" t="s">
        <v>417</v>
      </c>
      <c r="K10" s="259">
        <v>70</v>
      </c>
      <c r="L10" s="258"/>
    </row>
    <row r="11" spans="1:12" ht="51" x14ac:dyDescent="0.2">
      <c r="A11" s="267">
        <v>3</v>
      </c>
      <c r="B11" s="266">
        <v>42573</v>
      </c>
      <c r="C11" s="265" t="s">
        <v>409</v>
      </c>
      <c r="D11" s="264">
        <v>20</v>
      </c>
      <c r="E11" s="263" t="s">
        <v>408</v>
      </c>
      <c r="F11" s="337" t="s">
        <v>416</v>
      </c>
      <c r="G11" s="262" t="s">
        <v>412</v>
      </c>
      <c r="H11" s="262" t="s">
        <v>412</v>
      </c>
      <c r="I11" s="261" t="s">
        <v>414</v>
      </c>
      <c r="J11" s="260" t="s">
        <v>415</v>
      </c>
      <c r="K11" s="259">
        <v>170</v>
      </c>
      <c r="L11" s="258"/>
    </row>
    <row r="12" spans="1:12" ht="91.5" customHeight="1" x14ac:dyDescent="0.2">
      <c r="A12" s="267">
        <v>4</v>
      </c>
      <c r="B12" s="266">
        <v>42573</v>
      </c>
      <c r="C12" s="265" t="s">
        <v>409</v>
      </c>
      <c r="D12" s="371">
        <f>0.15*K12</f>
        <v>25.5</v>
      </c>
      <c r="E12" s="263" t="s">
        <v>410</v>
      </c>
      <c r="F12" s="337" t="s">
        <v>411</v>
      </c>
      <c r="G12" s="262"/>
      <c r="H12" s="262"/>
      <c r="I12" s="261" t="s">
        <v>414</v>
      </c>
      <c r="J12" s="260" t="s">
        <v>424</v>
      </c>
      <c r="K12" s="259">
        <v>170</v>
      </c>
      <c r="L12" s="258"/>
    </row>
    <row r="13" spans="1:12" ht="25.5" x14ac:dyDescent="0.2">
      <c r="A13" s="267">
        <v>5</v>
      </c>
      <c r="B13" s="266">
        <v>42575</v>
      </c>
      <c r="C13" s="265" t="s">
        <v>409</v>
      </c>
      <c r="D13" s="371">
        <v>20</v>
      </c>
      <c r="E13" s="263" t="s">
        <v>408</v>
      </c>
      <c r="F13" s="337" t="s">
        <v>416</v>
      </c>
      <c r="G13" s="262"/>
      <c r="H13" s="262"/>
      <c r="I13" s="261" t="s">
        <v>414</v>
      </c>
      <c r="J13" s="260" t="s">
        <v>417</v>
      </c>
      <c r="K13" s="259">
        <v>170</v>
      </c>
      <c r="L13" s="258"/>
    </row>
    <row r="14" spans="1:12" ht="38.25" x14ac:dyDescent="0.2">
      <c r="A14" s="267">
        <v>6</v>
      </c>
      <c r="B14" s="266">
        <v>42588</v>
      </c>
      <c r="C14" s="265" t="s">
        <v>409</v>
      </c>
      <c r="D14" s="371">
        <v>3.5</v>
      </c>
      <c r="E14" s="263" t="s">
        <v>408</v>
      </c>
      <c r="F14" s="337" t="s">
        <v>416</v>
      </c>
      <c r="G14" s="262"/>
      <c r="H14" s="262"/>
      <c r="I14" s="261" t="s">
        <v>425</v>
      </c>
      <c r="J14" s="261" t="s">
        <v>427</v>
      </c>
      <c r="K14" s="259">
        <v>50</v>
      </c>
      <c r="L14" s="258"/>
    </row>
    <row r="15" spans="1:12" ht="38.25" x14ac:dyDescent="0.2">
      <c r="A15" s="267">
        <v>7</v>
      </c>
      <c r="B15" s="266">
        <v>42588</v>
      </c>
      <c r="C15" s="265" t="s">
        <v>409</v>
      </c>
      <c r="D15" s="371">
        <v>7</v>
      </c>
      <c r="E15" s="263" t="s">
        <v>408</v>
      </c>
      <c r="F15" s="337" t="s">
        <v>416</v>
      </c>
      <c r="G15" s="262"/>
      <c r="H15" s="262"/>
      <c r="I15" s="261" t="s">
        <v>426</v>
      </c>
      <c r="J15" s="261" t="s">
        <v>428</v>
      </c>
      <c r="K15" s="259">
        <v>50</v>
      </c>
      <c r="L15" s="258"/>
    </row>
    <row r="16" spans="1:12" ht="38.25" x14ac:dyDescent="0.2">
      <c r="A16" s="267">
        <v>8</v>
      </c>
      <c r="B16" s="266">
        <v>42589</v>
      </c>
      <c r="C16" s="265" t="s">
        <v>409</v>
      </c>
      <c r="D16" s="371">
        <v>25</v>
      </c>
      <c r="E16" s="263" t="s">
        <v>408</v>
      </c>
      <c r="F16" s="337" t="s">
        <v>416</v>
      </c>
      <c r="G16" s="262"/>
      <c r="H16" s="262"/>
      <c r="I16" s="261" t="s">
        <v>414</v>
      </c>
      <c r="J16" s="261" t="s">
        <v>429</v>
      </c>
      <c r="K16" s="259">
        <v>1</v>
      </c>
      <c r="L16" s="258"/>
    </row>
    <row r="17" spans="1:12" ht="51" x14ac:dyDescent="0.2">
      <c r="A17" s="267">
        <v>9</v>
      </c>
      <c r="B17" s="266">
        <v>42590</v>
      </c>
      <c r="C17" s="265" t="s">
        <v>409</v>
      </c>
      <c r="D17" s="371">
        <v>10</v>
      </c>
      <c r="E17" s="263" t="s">
        <v>408</v>
      </c>
      <c r="F17" s="337" t="s">
        <v>416</v>
      </c>
      <c r="G17" s="262"/>
      <c r="H17" s="262"/>
      <c r="I17" s="261" t="s">
        <v>414</v>
      </c>
      <c r="J17" s="260" t="s">
        <v>430</v>
      </c>
      <c r="K17" s="259">
        <v>1</v>
      </c>
      <c r="L17" s="258"/>
    </row>
    <row r="18" spans="1:12" ht="45" customHeight="1" x14ac:dyDescent="0.2">
      <c r="A18" s="267">
        <v>10</v>
      </c>
      <c r="B18" s="266">
        <v>42591</v>
      </c>
      <c r="C18" s="265" t="s">
        <v>409</v>
      </c>
      <c r="D18" s="371">
        <v>15</v>
      </c>
      <c r="E18" s="263" t="s">
        <v>408</v>
      </c>
      <c r="F18" s="337" t="s">
        <v>416</v>
      </c>
      <c r="G18" s="262"/>
      <c r="H18" s="262"/>
      <c r="I18" s="261" t="s">
        <v>432</v>
      </c>
      <c r="J18" s="260" t="s">
        <v>433</v>
      </c>
      <c r="K18" s="259">
        <v>10.06</v>
      </c>
      <c r="L18" s="258"/>
    </row>
    <row r="19" spans="1:12" ht="53.25" customHeight="1" x14ac:dyDescent="0.2">
      <c r="A19" s="267">
        <v>11</v>
      </c>
      <c r="B19" s="266">
        <v>42591</v>
      </c>
      <c r="C19" s="265" t="s">
        <v>409</v>
      </c>
      <c r="D19" s="371">
        <v>20</v>
      </c>
      <c r="E19" s="263" t="s">
        <v>410</v>
      </c>
      <c r="F19" s="337" t="s">
        <v>411</v>
      </c>
      <c r="G19" s="262"/>
      <c r="H19" s="262"/>
      <c r="I19" s="261" t="s">
        <v>414</v>
      </c>
      <c r="J19" s="260" t="s">
        <v>434</v>
      </c>
      <c r="K19" s="259">
        <v>1</v>
      </c>
      <c r="L19" s="258"/>
    </row>
    <row r="20" spans="1:12" ht="25.5" x14ac:dyDescent="0.2">
      <c r="A20" s="267">
        <v>12</v>
      </c>
      <c r="B20" s="266">
        <v>42591</v>
      </c>
      <c r="C20" s="265" t="s">
        <v>409</v>
      </c>
      <c r="D20" s="264">
        <v>15</v>
      </c>
      <c r="E20" s="263" t="s">
        <v>408</v>
      </c>
      <c r="F20" s="337" t="s">
        <v>416</v>
      </c>
      <c r="G20" s="262"/>
      <c r="H20" s="262"/>
      <c r="I20" s="261" t="s">
        <v>414</v>
      </c>
      <c r="J20" s="260" t="s">
        <v>431</v>
      </c>
      <c r="K20" s="259">
        <v>98</v>
      </c>
      <c r="L20" s="258"/>
    </row>
    <row r="21" spans="1:12" x14ac:dyDescent="0.2">
      <c r="A21" s="364"/>
      <c r="B21" s="365"/>
      <c r="C21" s="366"/>
      <c r="D21" s="367"/>
      <c r="E21" s="366"/>
      <c r="F21" s="296"/>
      <c r="G21" s="368"/>
      <c r="H21" s="368"/>
      <c r="I21" s="369"/>
      <c r="J21" s="369"/>
      <c r="K21" s="370"/>
      <c r="L21" s="366"/>
    </row>
    <row r="22" spans="1:12" x14ac:dyDescent="0.2">
      <c r="A22" s="248"/>
      <c r="B22" s="255"/>
      <c r="C22" s="248"/>
      <c r="D22" s="255"/>
      <c r="E22" s="248"/>
      <c r="F22" s="255"/>
      <c r="G22" s="248"/>
      <c r="H22" s="255"/>
      <c r="I22" s="248"/>
      <c r="J22" s="255"/>
      <c r="K22" s="248"/>
      <c r="L22" s="255"/>
    </row>
    <row r="23" spans="1:12" s="256" customFormat="1" x14ac:dyDescent="0.2">
      <c r="A23" s="344" t="s">
        <v>339</v>
      </c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</row>
    <row r="24" spans="1:12" s="257" customFormat="1" ht="12.75" x14ac:dyDescent="0.2">
      <c r="A24" s="344" t="s">
        <v>365</v>
      </c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</row>
    <row r="25" spans="1:12" s="257" customFormat="1" ht="12.75" x14ac:dyDescent="0.2">
      <c r="A25" s="344"/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</row>
    <row r="26" spans="1:12" s="256" customFormat="1" x14ac:dyDescent="0.2">
      <c r="A26" s="344" t="s">
        <v>364</v>
      </c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</row>
    <row r="27" spans="1:12" s="256" customFormat="1" x14ac:dyDescent="0.2">
      <c r="A27" s="344"/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</row>
    <row r="28" spans="1:12" s="256" customFormat="1" x14ac:dyDescent="0.2">
      <c r="A28" s="344" t="s">
        <v>363</v>
      </c>
      <c r="B28" s="344"/>
      <c r="C28" s="344"/>
      <c r="D28" s="344"/>
      <c r="E28" s="344"/>
      <c r="F28" s="344"/>
      <c r="G28" s="344"/>
      <c r="H28" s="344"/>
      <c r="I28" s="344"/>
      <c r="J28" s="344"/>
      <c r="K28" s="344"/>
      <c r="L28" s="344"/>
    </row>
    <row r="29" spans="1:12" s="256" customFormat="1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s="250" customFormat="1" x14ac:dyDescent="0.2">
      <c r="A30" s="350" t="s">
        <v>96</v>
      </c>
      <c r="B30" s="350"/>
      <c r="C30" s="249"/>
      <c r="D30" s="248"/>
      <c r="E30" s="249"/>
      <c r="F30" s="249"/>
      <c r="G30" s="248"/>
      <c r="H30" s="249"/>
      <c r="I30" s="249"/>
      <c r="J30" s="248"/>
      <c r="K30" s="249"/>
      <c r="L30" s="248"/>
    </row>
    <row r="31" spans="1:12" s="250" customFormat="1" x14ac:dyDescent="0.2">
      <c r="A31" s="249"/>
      <c r="B31" s="248"/>
      <c r="C31" s="253"/>
      <c r="D31" s="254"/>
      <c r="E31" s="253"/>
      <c r="F31" s="249"/>
      <c r="G31" s="248"/>
      <c r="H31" s="252"/>
      <c r="I31" s="249"/>
      <c r="J31" s="248"/>
      <c r="K31" s="249"/>
      <c r="L31" s="248"/>
    </row>
    <row r="32" spans="1:12" s="250" customFormat="1" ht="15" customHeight="1" x14ac:dyDescent="0.2">
      <c r="A32" s="249"/>
      <c r="B32" s="248"/>
      <c r="C32" s="343" t="s">
        <v>212</v>
      </c>
      <c r="D32" s="343"/>
      <c r="E32" s="343"/>
      <c r="F32" s="249"/>
      <c r="G32" s="248"/>
      <c r="H32" s="348" t="s">
        <v>362</v>
      </c>
      <c r="I32" s="251"/>
      <c r="J32" s="248"/>
      <c r="K32" s="249"/>
      <c r="L32" s="248"/>
    </row>
    <row r="33" spans="1:12" s="250" customFormat="1" x14ac:dyDescent="0.2">
      <c r="A33" s="249"/>
      <c r="B33" s="248"/>
      <c r="C33" s="249"/>
      <c r="D33" s="248"/>
      <c r="E33" s="249"/>
      <c r="F33" s="249"/>
      <c r="G33" s="248"/>
      <c r="H33" s="349"/>
      <c r="I33" s="251"/>
      <c r="J33" s="248"/>
      <c r="K33" s="249"/>
      <c r="L33" s="248"/>
    </row>
    <row r="34" spans="1:12" s="247" customFormat="1" x14ac:dyDescent="0.2">
      <c r="A34" s="249"/>
      <c r="B34" s="248"/>
      <c r="C34" s="343" t="s">
        <v>103</v>
      </c>
      <c r="D34" s="343"/>
      <c r="E34" s="343"/>
      <c r="F34" s="249"/>
      <c r="G34" s="248"/>
      <c r="H34" s="249"/>
      <c r="I34" s="249"/>
      <c r="J34" s="248"/>
      <c r="K34" s="249"/>
      <c r="L34" s="248"/>
    </row>
    <row r="35" spans="1:12" s="247" customFormat="1" x14ac:dyDescent="0.2">
      <c r="E35" s="245"/>
    </row>
    <row r="36" spans="1:12" s="247" customFormat="1" x14ac:dyDescent="0.2">
      <c r="E36" s="245"/>
    </row>
    <row r="37" spans="1:12" s="247" customFormat="1" x14ac:dyDescent="0.2">
      <c r="E37" s="245"/>
    </row>
    <row r="38" spans="1:12" s="247" customFormat="1" x14ac:dyDescent="0.2">
      <c r="E38" s="245"/>
    </row>
    <row r="39" spans="1:12" s="247" customFormat="1" x14ac:dyDescent="0.2"/>
  </sheetData>
  <mergeCells count="10">
    <mergeCell ref="K2:L2"/>
    <mergeCell ref="C34:E34"/>
    <mergeCell ref="A24:L25"/>
    <mergeCell ref="A26:L27"/>
    <mergeCell ref="A28:L28"/>
    <mergeCell ref="I6:K6"/>
    <mergeCell ref="H32:H33"/>
    <mergeCell ref="A30:B30"/>
    <mergeCell ref="A23:L23"/>
    <mergeCell ref="C32:E32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"/>
  </dataValidations>
  <printOptions gridLines="1"/>
  <pageMargins left="0.11810804899387577" right="0.11810804899387577" top="0.354329615048119" bottom="0.354329615048119" header="0.31496062992125984" footer="0.31496062992125984"/>
  <pageSetup paperSize="9" scale="8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51" t="s">
        <v>97</v>
      </c>
      <c r="J1" s="351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41" t="s">
        <v>423</v>
      </c>
      <c r="J2" s="342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331"/>
      <c r="C5" s="331"/>
      <c r="D5" s="331"/>
      <c r="E5" s="331"/>
      <c r="F5" s="332"/>
      <c r="G5" s="331"/>
      <c r="H5" s="331"/>
      <c r="I5" s="331"/>
      <c r="J5" s="331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418</v>
      </c>
      <c r="C10" s="139" t="s">
        <v>419</v>
      </c>
      <c r="D10" s="140" t="s">
        <v>420</v>
      </c>
      <c r="E10" s="136">
        <v>42543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98"/>
    </row>
    <row r="11" spans="1:11" s="25" customFormat="1" ht="30" x14ac:dyDescent="0.3">
      <c r="A11" s="138">
        <v>1</v>
      </c>
      <c r="B11" s="60" t="s">
        <v>418</v>
      </c>
      <c r="C11" s="139" t="s">
        <v>419</v>
      </c>
      <c r="D11" s="140" t="s">
        <v>421</v>
      </c>
      <c r="E11" s="136">
        <v>42543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98"/>
    </row>
    <row r="12" spans="1:11" s="25" customFormat="1" ht="30" x14ac:dyDescent="0.3">
      <c r="A12" s="138">
        <v>1</v>
      </c>
      <c r="B12" s="60" t="s">
        <v>418</v>
      </c>
      <c r="C12" s="139" t="s">
        <v>419</v>
      </c>
      <c r="D12" s="140" t="s">
        <v>422</v>
      </c>
      <c r="E12" s="136">
        <v>42543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98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D1" zoomScale="80" zoomScaleSheetLayoutView="80" workbookViewId="0">
      <selection activeCell="A6" sqref="A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62"/>
      <c r="D32" s="362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3" zoomScale="80" zoomScaleSheetLayoutView="80" workbookViewId="0">
      <selection activeCell="F8" sqref="F8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29" t="s">
        <v>308</v>
      </c>
      <c r="C8" s="330" t="s">
        <v>344</v>
      </c>
      <c r="D8" s="330" t="s">
        <v>345</v>
      </c>
      <c r="E8" s="330" t="s">
        <v>309</v>
      </c>
      <c r="F8" s="330" t="s">
        <v>326</v>
      </c>
      <c r="G8" s="330" t="s">
        <v>327</v>
      </c>
      <c r="H8" s="330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35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B1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51" t="s">
        <v>97</v>
      </c>
      <c r="D1" s="351"/>
      <c r="E1" s="104"/>
    </row>
    <row r="2" spans="1:12" s="6" customFormat="1" x14ac:dyDescent="0.3">
      <c r="A2" s="70" t="s">
        <v>104</v>
      </c>
      <c r="B2" s="221"/>
      <c r="C2" s="341" t="s">
        <v>423</v>
      </c>
      <c r="D2" s="342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181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/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>
        <v>0</v>
      </c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>
        <v>0</v>
      </c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>
        <v>0</v>
      </c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>
        <v>0</v>
      </c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>
        <v>0</v>
      </c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>
        <v>0</v>
      </c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>
        <v>0</v>
      </c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>
        <v>0</v>
      </c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>
        <v>0</v>
      </c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>
        <v>0</v>
      </c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>
        <v>0</v>
      </c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181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181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>
        <v>56</v>
      </c>
      <c r="D29" s="8"/>
      <c r="E29" s="104"/>
    </row>
    <row r="30" spans="1:5" x14ac:dyDescent="0.3">
      <c r="A30" s="220" t="s">
        <v>356</v>
      </c>
      <c r="B30" s="220" t="s">
        <v>248</v>
      </c>
      <c r="C30" s="8">
        <v>125</v>
      </c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4" sqref="B4"/>
    </sheetView>
  </sheetViews>
  <sheetFormatPr defaultRowHeight="15" x14ac:dyDescent="0.3"/>
  <cols>
    <col min="1" max="1" width="13.140625" style="21" customWidth="1"/>
    <col min="2" max="2" width="70.85546875" style="21" customWidth="1"/>
    <col min="3" max="3" width="20.14062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51" t="s">
        <v>97</v>
      </c>
      <c r="D1" s="351"/>
      <c r="E1" s="133"/>
    </row>
    <row r="2" spans="1:12" x14ac:dyDescent="0.3">
      <c r="A2" s="70" t="s">
        <v>104</v>
      </c>
      <c r="B2" s="105"/>
      <c r="C2" s="341" t="s">
        <v>423</v>
      </c>
      <c r="D2" s="342"/>
      <c r="E2" s="133"/>
    </row>
    <row r="3" spans="1:12" x14ac:dyDescent="0.3">
      <c r="A3" s="70"/>
      <c r="B3" s="105"/>
      <c r="C3" s="310"/>
      <c r="D3" s="310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09"/>
      <c r="B7" s="309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340">
        <f>SUM(C10,C13,C53,C56,C57,C58,C75)</f>
        <v>28.2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339">
        <f>SUM(C14,C17,C29:C32,C35,C36,C43,C44,C45,C46,C47,C51,C52)</f>
        <v>28.2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338">
        <f>SUM(C18:C23,C28)</f>
        <v>13.2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>
        <v>10.5</v>
      </c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>
        <v>2.7</v>
      </c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ht="30" x14ac:dyDescent="0.3">
      <c r="A32" s="16" t="s">
        <v>37</v>
      </c>
      <c r="B32" s="16" t="s">
        <v>63</v>
      </c>
      <c r="C32" s="77">
        <f>SUM(C33:C34)</f>
        <v>15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>
        <v>15</v>
      </c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338">
        <f>SUM(C37:C42)</f>
        <v>0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63"/>
      <c r="D38" s="32"/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19"/>
      <c r="B76" s="319"/>
      <c r="C76" s="12"/>
      <c r="D76" s="12"/>
      <c r="E76" s="98"/>
    </row>
    <row r="77" spans="1:5" s="2" customFormat="1" x14ac:dyDescent="0.3">
      <c r="A77" s="352" t="s">
        <v>396</v>
      </c>
      <c r="B77" s="352"/>
      <c r="C77" s="352"/>
      <c r="D77" s="352"/>
      <c r="E77" s="98"/>
    </row>
    <row r="78" spans="1:5" s="2" customFormat="1" x14ac:dyDescent="0.3">
      <c r="A78" s="319"/>
      <c r="B78" s="319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53" t="s">
        <v>398</v>
      </c>
      <c r="C84" s="353"/>
      <c r="D84" s="353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53" t="s">
        <v>400</v>
      </c>
      <c r="C86" s="353"/>
      <c r="D86" s="353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.1399999999999999" right="0.4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51" t="s">
        <v>97</v>
      </c>
      <c r="D1" s="351"/>
      <c r="E1" s="85"/>
    </row>
    <row r="2" spans="1:5" s="6" customFormat="1" x14ac:dyDescent="0.3">
      <c r="A2" s="68" t="s">
        <v>265</v>
      </c>
      <c r="B2" s="71"/>
      <c r="C2" s="341"/>
      <c r="D2" s="341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I25" sqref="I25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51" t="s">
        <v>97</v>
      </c>
      <c r="J1" s="351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41"/>
      <c r="J2" s="341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51" t="s">
        <v>97</v>
      </c>
      <c r="H1" s="351"/>
      <c r="I1" s="324"/>
    </row>
    <row r="2" spans="1:9" ht="15" x14ac:dyDescent="0.3">
      <c r="A2" s="70" t="s">
        <v>104</v>
      </c>
      <c r="B2" s="71"/>
      <c r="C2" s="71"/>
      <c r="D2" s="71"/>
      <c r="E2" s="71"/>
      <c r="F2" s="71"/>
      <c r="G2" s="341"/>
      <c r="H2" s="341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24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24"/>
    </row>
    <row r="8" spans="1:9" ht="45" x14ac:dyDescent="0.2">
      <c r="A8" s="320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21"/>
      <c r="B9" s="322"/>
      <c r="C9" s="92"/>
      <c r="D9" s="92"/>
      <c r="E9" s="92"/>
      <c r="F9" s="92"/>
      <c r="G9" s="92"/>
      <c r="H9" s="4"/>
      <c r="I9" s="4"/>
    </row>
    <row r="10" spans="1:9" ht="15" x14ac:dyDescent="0.2">
      <c r="A10" s="321"/>
      <c r="B10" s="322"/>
      <c r="C10" s="92"/>
      <c r="D10" s="92"/>
      <c r="E10" s="92"/>
      <c r="F10" s="92"/>
      <c r="G10" s="92"/>
      <c r="H10" s="4"/>
      <c r="I10" s="4"/>
    </row>
    <row r="11" spans="1:9" ht="15" x14ac:dyDescent="0.2">
      <c r="A11" s="321"/>
      <c r="B11" s="322"/>
      <c r="C11" s="81"/>
      <c r="D11" s="81"/>
      <c r="E11" s="81"/>
      <c r="F11" s="81"/>
      <c r="G11" s="81"/>
      <c r="H11" s="4"/>
      <c r="I11" s="4"/>
    </row>
    <row r="12" spans="1:9" ht="15" x14ac:dyDescent="0.2">
      <c r="A12" s="321"/>
      <c r="B12" s="322"/>
      <c r="C12" s="81"/>
      <c r="D12" s="81"/>
      <c r="E12" s="81"/>
      <c r="F12" s="81"/>
      <c r="G12" s="81"/>
      <c r="H12" s="4"/>
      <c r="I12" s="4"/>
    </row>
    <row r="13" spans="1:9" ht="15" x14ac:dyDescent="0.2">
      <c r="A13" s="321"/>
      <c r="B13" s="322"/>
      <c r="C13" s="81"/>
      <c r="D13" s="81"/>
      <c r="E13" s="81"/>
      <c r="F13" s="81"/>
      <c r="G13" s="81"/>
      <c r="H13" s="4"/>
      <c r="I13" s="4"/>
    </row>
    <row r="14" spans="1:9" ht="15" x14ac:dyDescent="0.2">
      <c r="A14" s="321"/>
      <c r="B14" s="322"/>
      <c r="C14" s="81"/>
      <c r="D14" s="81"/>
      <c r="E14" s="81"/>
      <c r="F14" s="81"/>
      <c r="G14" s="81"/>
      <c r="H14" s="4"/>
      <c r="I14" s="4"/>
    </row>
    <row r="15" spans="1:9" ht="15" x14ac:dyDescent="0.2">
      <c r="A15" s="321"/>
      <c r="B15" s="322"/>
      <c r="C15" s="81"/>
      <c r="D15" s="81"/>
      <c r="E15" s="81"/>
      <c r="F15" s="81"/>
      <c r="G15" s="81"/>
      <c r="H15" s="4"/>
      <c r="I15" s="4"/>
    </row>
    <row r="16" spans="1:9" ht="15" x14ac:dyDescent="0.2">
      <c r="A16" s="321"/>
      <c r="B16" s="322"/>
      <c r="C16" s="81"/>
      <c r="D16" s="81"/>
      <c r="E16" s="81"/>
      <c r="F16" s="81"/>
      <c r="G16" s="81"/>
      <c r="H16" s="4"/>
      <c r="I16" s="4"/>
    </row>
    <row r="17" spans="1:9" ht="15" x14ac:dyDescent="0.2">
      <c r="A17" s="321"/>
      <c r="B17" s="322"/>
      <c r="C17" s="81"/>
      <c r="D17" s="81"/>
      <c r="E17" s="81"/>
      <c r="F17" s="81"/>
      <c r="G17" s="81"/>
      <c r="H17" s="4"/>
      <c r="I17" s="4"/>
    </row>
    <row r="18" spans="1:9" ht="15" x14ac:dyDescent="0.2">
      <c r="A18" s="321"/>
      <c r="B18" s="322"/>
      <c r="C18" s="81"/>
      <c r="D18" s="81"/>
      <c r="E18" s="81"/>
      <c r="F18" s="81"/>
      <c r="G18" s="81"/>
      <c r="H18" s="4"/>
      <c r="I18" s="4"/>
    </row>
    <row r="19" spans="1:9" ht="15" x14ac:dyDescent="0.2">
      <c r="A19" s="321"/>
      <c r="B19" s="322"/>
      <c r="C19" s="81"/>
      <c r="D19" s="81"/>
      <c r="E19" s="81"/>
      <c r="F19" s="81"/>
      <c r="G19" s="81"/>
      <c r="H19" s="4"/>
      <c r="I19" s="4"/>
    </row>
    <row r="20" spans="1:9" ht="15" x14ac:dyDescent="0.2">
      <c r="A20" s="321"/>
      <c r="B20" s="322"/>
      <c r="C20" s="81"/>
      <c r="D20" s="81"/>
      <c r="E20" s="81"/>
      <c r="F20" s="81"/>
      <c r="G20" s="81"/>
      <c r="H20" s="4"/>
      <c r="I20" s="4"/>
    </row>
    <row r="21" spans="1:9" ht="15" x14ac:dyDescent="0.2">
      <c r="A21" s="321"/>
      <c r="B21" s="322"/>
      <c r="C21" s="81"/>
      <c r="D21" s="81"/>
      <c r="E21" s="81"/>
      <c r="F21" s="81"/>
      <c r="G21" s="81"/>
      <c r="H21" s="4"/>
      <c r="I21" s="4"/>
    </row>
    <row r="22" spans="1:9" ht="15" x14ac:dyDescent="0.2">
      <c r="A22" s="321"/>
      <c r="B22" s="322"/>
      <c r="C22" s="81"/>
      <c r="D22" s="81"/>
      <c r="E22" s="81"/>
      <c r="F22" s="81"/>
      <c r="G22" s="81"/>
      <c r="H22" s="4"/>
      <c r="I22" s="4"/>
    </row>
    <row r="23" spans="1:9" ht="15" x14ac:dyDescent="0.2">
      <c r="A23" s="321"/>
      <c r="B23" s="322"/>
      <c r="C23" s="81"/>
      <c r="D23" s="81"/>
      <c r="E23" s="81"/>
      <c r="F23" s="81"/>
      <c r="G23" s="81"/>
      <c r="H23" s="4"/>
      <c r="I23" s="4"/>
    </row>
    <row r="24" spans="1:9" ht="15" x14ac:dyDescent="0.2">
      <c r="A24" s="321"/>
      <c r="B24" s="322"/>
      <c r="C24" s="81"/>
      <c r="D24" s="81"/>
      <c r="E24" s="81"/>
      <c r="F24" s="81"/>
      <c r="G24" s="81"/>
      <c r="H24" s="4"/>
      <c r="I24" s="4"/>
    </row>
    <row r="25" spans="1:9" ht="15" x14ac:dyDescent="0.2">
      <c r="A25" s="321"/>
      <c r="B25" s="322"/>
      <c r="C25" s="81"/>
      <c r="D25" s="81"/>
      <c r="E25" s="81"/>
      <c r="F25" s="81"/>
      <c r="G25" s="81"/>
      <c r="H25" s="4"/>
      <c r="I25" s="4"/>
    </row>
    <row r="26" spans="1:9" ht="15" x14ac:dyDescent="0.2">
      <c r="A26" s="321"/>
      <c r="B26" s="322"/>
      <c r="C26" s="81"/>
      <c r="D26" s="81"/>
      <c r="E26" s="81"/>
      <c r="F26" s="81"/>
      <c r="G26" s="81"/>
      <c r="H26" s="4"/>
      <c r="I26" s="4"/>
    </row>
    <row r="27" spans="1:9" ht="15" x14ac:dyDescent="0.2">
      <c r="A27" s="321"/>
      <c r="B27" s="322"/>
      <c r="C27" s="81"/>
      <c r="D27" s="81"/>
      <c r="E27" s="81"/>
      <c r="F27" s="81"/>
      <c r="G27" s="81"/>
      <c r="H27" s="4"/>
      <c r="I27" s="4"/>
    </row>
    <row r="28" spans="1:9" ht="15" x14ac:dyDescent="0.2">
      <c r="A28" s="321"/>
      <c r="B28" s="322"/>
      <c r="C28" s="81"/>
      <c r="D28" s="81"/>
      <c r="E28" s="81"/>
      <c r="F28" s="81"/>
      <c r="G28" s="81"/>
      <c r="H28" s="4"/>
      <c r="I28" s="4"/>
    </row>
    <row r="29" spans="1:9" ht="15" x14ac:dyDescent="0.2">
      <c r="A29" s="321"/>
      <c r="B29" s="322"/>
      <c r="C29" s="81"/>
      <c r="D29" s="81"/>
      <c r="E29" s="81"/>
      <c r="F29" s="81"/>
      <c r="G29" s="81"/>
      <c r="H29" s="4"/>
      <c r="I29" s="4"/>
    </row>
    <row r="30" spans="1:9" ht="15" x14ac:dyDescent="0.2">
      <c r="A30" s="321"/>
      <c r="B30" s="322"/>
      <c r="C30" s="81"/>
      <c r="D30" s="81"/>
      <c r="E30" s="81"/>
      <c r="F30" s="81"/>
      <c r="G30" s="81"/>
      <c r="H30" s="4"/>
      <c r="I30" s="4"/>
    </row>
    <row r="31" spans="1:9" ht="15" x14ac:dyDescent="0.2">
      <c r="A31" s="321"/>
      <c r="B31" s="322"/>
      <c r="C31" s="81"/>
      <c r="D31" s="81"/>
      <c r="E31" s="81"/>
      <c r="F31" s="81"/>
      <c r="G31" s="81"/>
      <c r="H31" s="4"/>
      <c r="I31" s="4"/>
    </row>
    <row r="32" spans="1:9" ht="15" x14ac:dyDescent="0.2">
      <c r="A32" s="321"/>
      <c r="B32" s="322"/>
      <c r="C32" s="81"/>
      <c r="D32" s="81"/>
      <c r="E32" s="81"/>
      <c r="F32" s="81"/>
      <c r="G32" s="81"/>
      <c r="H32" s="4"/>
      <c r="I32" s="4"/>
    </row>
    <row r="33" spans="1:9" ht="15" x14ac:dyDescent="0.2">
      <c r="A33" s="321"/>
      <c r="B33" s="322"/>
      <c r="C33" s="81"/>
      <c r="D33" s="81"/>
      <c r="E33" s="81"/>
      <c r="F33" s="81"/>
      <c r="G33" s="81"/>
      <c r="H33" s="4"/>
      <c r="I33" s="4"/>
    </row>
    <row r="34" spans="1:9" ht="15" x14ac:dyDescent="0.3">
      <c r="A34" s="321"/>
      <c r="B34" s="323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51" t="s">
        <v>97</v>
      </c>
      <c r="H1" s="351"/>
    </row>
    <row r="2" spans="1:10" ht="15" x14ac:dyDescent="0.3">
      <c r="A2" s="70" t="s">
        <v>104</v>
      </c>
      <c r="B2" s="68"/>
      <c r="C2" s="71"/>
      <c r="D2" s="71"/>
      <c r="E2" s="71"/>
      <c r="F2" s="71"/>
      <c r="G2" s="341"/>
      <c r="H2" s="341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55" t="s">
        <v>377</v>
      </c>
      <c r="B2" s="355"/>
      <c r="C2" s="355"/>
      <c r="D2" s="355"/>
      <c r="E2" s="311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41"/>
      <c r="L3" s="341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12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12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12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12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12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12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12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12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12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12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12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12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12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12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12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12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12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12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12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12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12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12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12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12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12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12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60" t="s">
        <v>407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</row>
    <row r="42" spans="1:12" ht="15" customHeight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</row>
    <row r="43" spans="1:12" ht="12.75" customHeight="1" x14ac:dyDescent="0.2">
      <c r="A43" s="336"/>
      <c r="B43" s="336"/>
      <c r="C43" s="336"/>
      <c r="D43" s="336"/>
      <c r="E43" s="336"/>
      <c r="F43" s="336"/>
      <c r="G43" s="336"/>
      <c r="H43" s="336"/>
      <c r="I43" s="336"/>
      <c r="J43" s="336"/>
      <c r="K43" s="336"/>
    </row>
    <row r="44" spans="1:12" ht="15" x14ac:dyDescent="0.3">
      <c r="A44" s="356" t="s">
        <v>96</v>
      </c>
      <c r="B44" s="356"/>
      <c r="C44" s="313"/>
      <c r="D44" s="314"/>
      <c r="E44" s="314"/>
      <c r="F44" s="313"/>
      <c r="G44" s="313"/>
      <c r="H44" s="313"/>
      <c r="I44" s="313"/>
      <c r="J44" s="313"/>
      <c r="K44" s="166"/>
    </row>
    <row r="45" spans="1:12" ht="15" x14ac:dyDescent="0.3">
      <c r="A45" s="313"/>
      <c r="B45" s="314"/>
      <c r="C45" s="313"/>
      <c r="D45" s="314"/>
      <c r="E45" s="314"/>
      <c r="F45" s="313"/>
      <c r="G45" s="313"/>
      <c r="H45" s="313"/>
      <c r="I45" s="313"/>
      <c r="J45" s="315"/>
      <c r="K45" s="166"/>
    </row>
    <row r="46" spans="1:12" ht="15" customHeight="1" x14ac:dyDescent="0.3">
      <c r="A46" s="313"/>
      <c r="B46" s="314"/>
      <c r="C46" s="357" t="s">
        <v>212</v>
      </c>
      <c r="D46" s="357"/>
      <c r="E46" s="316"/>
      <c r="F46" s="317"/>
      <c r="G46" s="358" t="s">
        <v>393</v>
      </c>
      <c r="H46" s="358"/>
      <c r="I46" s="358"/>
      <c r="J46" s="318"/>
      <c r="K46" s="166"/>
    </row>
    <row r="47" spans="1:12" ht="15" x14ac:dyDescent="0.3">
      <c r="A47" s="313"/>
      <c r="B47" s="314"/>
      <c r="C47" s="313"/>
      <c r="D47" s="314"/>
      <c r="E47" s="314"/>
      <c r="F47" s="313"/>
      <c r="G47" s="359"/>
      <c r="H47" s="359"/>
      <c r="I47" s="359"/>
      <c r="J47" s="318"/>
      <c r="K47" s="166"/>
    </row>
    <row r="48" spans="1:12" ht="15" x14ac:dyDescent="0.3">
      <c r="A48" s="313"/>
      <c r="B48" s="314"/>
      <c r="C48" s="354" t="s">
        <v>103</v>
      </c>
      <c r="D48" s="354"/>
      <c r="E48" s="316"/>
      <c r="F48" s="317"/>
      <c r="G48" s="313"/>
      <c r="H48" s="313"/>
      <c r="I48" s="313"/>
      <c r="J48" s="313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61" t="s">
        <v>162</v>
      </c>
      <c r="D1" s="361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ა.ა.იპ -,,ვასილ კევლიშვილის საარჩევნო კამპანიის ფონდი'' ს/კ 431176238 - მაჟორიტარი კანდიდატი ვასილ კევლიშვილი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TOKO</cp:lastModifiedBy>
  <cp:lastPrinted>2016-08-12T11:20:24Z</cp:lastPrinted>
  <dcterms:created xsi:type="dcterms:W3CDTF">2011-12-27T13:20:18Z</dcterms:created>
  <dcterms:modified xsi:type="dcterms:W3CDTF">2016-08-12T11:22:34Z</dcterms:modified>
</cp:coreProperties>
</file>