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5.2'!$A$1:$I$50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N8'!$A$1:$J$23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H52" i="44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3" l="1"/>
  <c r="C9" s="1"/>
  <c r="D13"/>
  <c r="D9" s="1"/>
  <c r="K35" i="46"/>
  <c r="H34" i="45"/>
  <c r="G34"/>
  <c r="I33" i="43"/>
  <c r="H33"/>
  <c r="G33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<sst xmlns="http://schemas.openxmlformats.org/spreadsheetml/2006/main" count="1135" uniqueCount="592">
  <si>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</si>
  <si>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</si>
  <si>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</si>
  <si>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</si>
  <si>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</si>
  <si>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</si>
  <si>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</si>
  <si>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</si>
  <si>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</si>
  <si>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</si>
  <si>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</si>
  <si>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</si>
  <si>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</si>
  <si>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</si>
  <si>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</si>
  <si>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</si>
  <si>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</si>
  <si>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</si>
  <si>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</si>
  <si>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</si>
  <si>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</si>
  <si>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</si>
  <si>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</si>
  <si>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</si>
  <si>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</si>
  <si>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</si>
  <si>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</si>
  <si>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</si>
  <si>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</si>
  <si>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</si>
  <si>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</si>
  <si>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</si>
  <si>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</si>
  <si>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</si>
  <si>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</si>
  <si>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</si>
  <si>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</si>
  <si>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</si>
  <si>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</si>
  <si>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</si>
  <si>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</si>
  <si>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</si>
  <si>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</si>
  <si>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</si>
  <si>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</si>
  <si>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</si>
  <si>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</si>
  <si>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</si>
  <si>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</si>
  <si>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</si>
  <si>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</si>
  <si>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</si>
  <si>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</si>
  <si>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</si>
  <si>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</si>
  <si>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</si>
  <si>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</si>
  <si>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</si>
  <si>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</si>
  <si>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</si>
  <si>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</si>
  <si>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</si>
  <si>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</si>
  <si>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</si>
  <si>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</si>
  <si>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</si>
  <si>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</si>
  <si>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</si>
  <si>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</si>
  <si>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</si>
  <si>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</si>
  <si>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</si>
  <si>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</si>
  <si>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</si>
  <si>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</si>
  <si>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</si>
  <si>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</si>
  <si>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</si>
  <si>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</si>
  <si>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</si>
  <si>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</si>
  <si>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</si>
  <si>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</si>
  <si>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</si>
  <si>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</si>
  <si>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</si>
  <si>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</si>
  <si>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</si>
  <si>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</si>
  <si>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</si>
  <si>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</si>
  <si>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</si>
  <si>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</si>
  <si>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</si>
  <si>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</si>
  <si>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</si>
  <si>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</si>
  <si>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</si>
  <si>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</si>
  <si>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</si>
  <si>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</si>
  <si>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</si>
  <si>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</si>
  <si>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</si>
  <si>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</si>
  <si>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</si>
  <si>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</si>
  <si>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</si>
  <si>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</si>
  <si>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</si>
  <si>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</si>
  <si>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</si>
  <si>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</si>
  <si>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</si>
  <si>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</si>
  <si>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</si>
  <si>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</si>
  <si>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</si>
  <si>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</si>
  <si>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</si>
  <si>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</si>
  <si>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</si>
  <si>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</si>
  <si>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</si>
  <si>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</si>
  <si>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</si>
  <si>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</si>
  <si>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</si>
  <si>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</si>
  <si>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</si>
  <si>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</si>
  <si>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</si>
  <si>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</si>
  <si>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</si>
  <si>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</si>
  <si>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</si>
  <si>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</si>
  <si>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</si>
  <si>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</si>
  <si>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</si>
  <si>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</si>
  <si>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</si>
  <si>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</si>
  <si>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</si>
  <si>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</si>
  <si>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</si>
  <si>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</si>
  <si>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</si>
  <si>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</si>
  <si>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</si>
  <si>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</si>
  <si>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</si>
  <si>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</si>
  <si>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</si>
  <si>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</si>
  <si>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</si>
  <si>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</si>
  <si>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</si>
  <si>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</si>
  <si>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</si>
  <si>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</si>
  <si>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</si>
  <si>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</si>
  <si>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</si>
  <si>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</si>
  <si>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</si>
  <si>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</si>
  <si>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</si>
  <si>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</si>
  <si>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</si>
  <si>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</si>
  <si>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</si>
  <si>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</si>
  <si>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</si>
  <si>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</si>
  <si>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</si>
  <si>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</si>
  <si>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</si>
  <si>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</si>
  <si>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</si>
  <si>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</si>
  <si>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</si>
  <si>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</si>
  <si>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</si>
  <si>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</si>
  <si>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</si>
  <si>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</si>
  <si>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</si>
  <si>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</si>
  <si>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</si>
  <si>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</si>
  <si>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</si>
  <si>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</si>
  <si>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</si>
  <si>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</si>
  <si>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</si>
  <si>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</si>
  <si>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</si>
  <si>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</si>
  <si>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</si>
  <si>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</si>
  <si>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</si>
  <si>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</si>
  <si>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</si>
  <si>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</si>
  <si>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</si>
  <si>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</si>
  <si>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</si>
  <si>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</si>
  <si>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</si>
  <si>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</si>
  <si>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</si>
  <si>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</si>
  <si>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</si>
  <si>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</si>
  <si>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</si>
  <si>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</si>
  <si>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</si>
  <si>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</si>
  <si>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</si>
  <si>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</si>
  <si>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</si>
  <si>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</si>
  <si>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</si>
  <si>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</si>
  <si>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</si>
  <si>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</si>
  <si>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</si>
  <si>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</si>
  <si>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</si>
  <si>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</si>
  <si>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</si>
  <si>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</si>
  <si>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</si>
  <si>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</si>
  <si>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</si>
  <si>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</si>
  <si>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</si>
  <si>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</si>
  <si>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</si>
  <si>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</si>
  <si>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</si>
  <si>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</si>
  <si>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</si>
  <si>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</si>
  <si>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</si>
  <si>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</si>
  <si>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</si>
  <si>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</si>
  <si>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</si>
  <si>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</si>
  <si>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</si>
  <si>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</si>
  <si>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</si>
  <si>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</si>
  <si>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</si>
  <si>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</si>
  <si>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</si>
  <si>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</si>
  <si>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</si>
  <si>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</si>
  <si>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</si>
  <si>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</si>
  <si>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</si>
  <si>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</si>
  <si>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</si>
  <si>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</si>
  <si>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</si>
  <si>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</si>
  <si>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</si>
  <si>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</si>
  <si>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</si>
  <si>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</si>
  <si>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</si>
  <si>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</si>
  <si>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</si>
  <si>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</si>
  <si>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</si>
  <si>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</si>
  <si>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</si>
  <si>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</si>
  <si>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</si>
  <si>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</si>
  <si>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</si>
  <si>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</si>
  <si>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</si>
  <si>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</si>
  <si>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</si>
  <si>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</si>
  <si>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</si>
  <si>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</si>
  <si>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</si>
  <si>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</si>
  <si>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</si>
  <si>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</si>
  <si>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</si>
  <si>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</si>
  <si>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</si>
  <si>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</si>
  <si>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</si>
  <si>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</si>
  <si>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</si>
  <si>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</si>
  <si>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</si>
  <si>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</si>
  <si>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</si>
  <si>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</si>
  <si>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</si>
  <si>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</si>
  <si>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</si>
  <si>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</si>
  <si>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</si>
  <si>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</si>
  <si>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</si>
  <si>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</si>
  <si>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</si>
  <si>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</si>
  <si>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</si>
  <si>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</si>
  <si>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</si>
  <si>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</si>
  <si>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</si>
  <si>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</si>
  <si>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</si>
  <si>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</si>
  <si>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</si>
  <si>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</si>
  <si>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</si>
  <si>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</si>
  <si>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</si>
  <si>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</si>
  <si>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</si>
  <si>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</si>
  <si>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</si>
  <si>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</si>
  <si>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</si>
  <si>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</si>
  <si>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</si>
  <si>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</si>
  <si>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</si>
  <si>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</si>
  <si>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</si>
  <si>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</si>
  <si>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</si>
  <si>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</si>
  <si>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</si>
  <si>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</si>
  <si>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</si>
  <si>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</si>
  <si>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</si>
  <si>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</si>
  <si>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</si>
  <si>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</si>
  <si>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</si>
  <si>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</si>
  <si>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</si>
  <si>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</si>
  <si>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</si>
  <si>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</si>
  <si>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</si>
  <si>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</si>
  <si>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</si>
  <si>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</si>
  <si>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</si>
  <si>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</si>
  <si>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</si>
  <si>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</si>
  <si>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</si>
  <si>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</si>
  <si>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</si>
  <si>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</si>
  <si>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</si>
  <si>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</si>
  <si>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</si>
  <si>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</si>
  <si>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</si>
  <si>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</si>
  <si>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</si>
  <si>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</si>
  <si>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</si>
  <si>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</si>
  <si>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</si>
  <si>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</si>
  <si>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</si>
  <si>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</si>
  <si>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</si>
  <si>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</si>
  <si>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</si>
  <si>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</si>
  <si>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</si>
  <si>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</si>
  <si>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</si>
  <si>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</si>
  <si>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</si>
  <si>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</si>
  <si>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</si>
  <si>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</si>
  <si>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</si>
  <si>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</si>
  <si>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</si>
  <si>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</si>
  <si>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</si>
  <si>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</si>
  <si>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</si>
  <si>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</si>
  <si>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</si>
  <si>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</si>
  <si>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</si>
  <si>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</si>
  <si>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</si>
  <si>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</si>
  <si>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</si>
  <si>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</si>
  <si>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</si>
  <si>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</si>
  <si>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</si>
  <si>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</si>
  <si>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</si>
  <si>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</si>
  <si>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</si>
  <si>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</si>
  <si>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</si>
  <si>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</si>
  <si>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</si>
  <si>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</si>
  <si>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</si>
  <si>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</si>
  <si>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</si>
  <si>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</si>
  <si>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</si>
  <si>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</si>
  <si>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</si>
  <si>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</si>
  <si>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</si>
  <si>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</si>
  <si>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</si>
  <si>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</si>
  <si>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</si>
  <si>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</si>
  <si>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</si>
  <si>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</si>
  <si>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</si>
  <si>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</si>
  <si>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</si>
  <si>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</si>
  <si>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</si>
  <si>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</si>
  <si>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</si>
  <si>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</si>
  <si>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</si>
  <si>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</si>
  <si>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</si>
  <si>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</si>
  <si>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</si>
  <si>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</si>
  <si>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</si>
  <si>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</si>
  <si>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</si>
  <si>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</si>
  <si>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</si>
  <si>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</si>
  <si>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</si>
  <si>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</si>
  <si>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</si>
  <si>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</si>
  <si>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</si>
  <si>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</si>
  <si>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</si>
  <si>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</si>
  <si>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</si>
  <si>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</si>
  <si>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</si>
  <si>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</si>
  <si>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</si>
  <si>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</si>
  <si>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</si>
  <si>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</si>
  <si>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</si>
  <si>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ლეიბორისტული პარტია</t>
  </si>
  <si>
    <t>20/07/16–09/08/16</t>
  </si>
  <si>
    <t xml:space="preserve">  26/07/16</t>
  </si>
  <si>
    <t>ფულადი შემოწირულობა</t>
  </si>
  <si>
    <t>კალანდარიშვილი ტარიელ</t>
  </si>
  <si>
    <t>საქართველოს ბანკი</t>
  </si>
  <si>
    <t>26001008058</t>
  </si>
  <si>
    <t>GE10GB0000000587453000</t>
  </si>
  <si>
    <t>20/07/16-09/08/16</t>
  </si>
  <si>
    <t>შპს. "ნეპტუნი"......კარტრიჯის დატენვა</t>
  </si>
  <si>
    <t>ირინე</t>
  </si>
  <si>
    <t>გრიგალაშვილი</t>
  </si>
  <si>
    <t>გოგიტა</t>
  </si>
  <si>
    <t>წიკლაური</t>
  </si>
  <si>
    <t>მარინა</t>
  </si>
  <si>
    <t>ცუცქირიძე</t>
  </si>
  <si>
    <t>ალუდა</t>
  </si>
  <si>
    <t>არაბული</t>
  </si>
  <si>
    <t>ლელა</t>
  </si>
  <si>
    <t>ჯმუხაძე</t>
  </si>
  <si>
    <t>ევგენია</t>
  </si>
  <si>
    <t>ავდოიანი</t>
  </si>
  <si>
    <t>ირაკლი</t>
  </si>
  <si>
    <t>ალანია</t>
  </si>
  <si>
    <t>ზაზა</t>
  </si>
  <si>
    <t>ქოქიაშვილი</t>
  </si>
  <si>
    <t>მიხეილ</t>
  </si>
  <si>
    <t>ქუმსიშვილი</t>
  </si>
  <si>
    <t>გიორგი</t>
  </si>
  <si>
    <t>გუგავა</t>
  </si>
  <si>
    <t>რამაზ</t>
  </si>
  <si>
    <t>ნათელაშვილი</t>
  </si>
  <si>
    <t>იოსებ</t>
  </si>
  <si>
    <t>ლევერაშვილი</t>
  </si>
  <si>
    <t>ლევან</t>
  </si>
  <si>
    <t>გელენიძე</t>
  </si>
  <si>
    <t>სიდამონიძე</t>
  </si>
  <si>
    <t>ბექა</t>
  </si>
  <si>
    <t>სულიკო</t>
  </si>
  <si>
    <t>პატურაშვილი</t>
  </si>
  <si>
    <t>იმნაძე</t>
  </si>
  <si>
    <t>შალვა</t>
  </si>
  <si>
    <t>დავით</t>
  </si>
  <si>
    <t>რობაქიძე</t>
  </si>
  <si>
    <t>ბირთველიშვილი</t>
  </si>
  <si>
    <t>ყულოშვილი</t>
  </si>
  <si>
    <t>კობა</t>
  </si>
  <si>
    <t>ლეილა</t>
  </si>
  <si>
    <t>გელაშვილი</t>
  </si>
  <si>
    <t>თემურ</t>
  </si>
  <si>
    <t>ქეთევან</t>
  </si>
  <si>
    <t>დოლიძე</t>
  </si>
  <si>
    <t>სამხარაძე</t>
  </si>
  <si>
    <t>პაატა</t>
  </si>
  <si>
    <t>ჩოხელი</t>
  </si>
  <si>
    <t>სოფიკო</t>
  </si>
  <si>
    <t>ანი</t>
  </si>
  <si>
    <t>თამარ</t>
  </si>
  <si>
    <t>გოჩიაშვილი</t>
  </si>
  <si>
    <t>რაზმაძე</t>
  </si>
  <si>
    <t>სესილი</t>
  </si>
  <si>
    <t>გვარამაძე</t>
  </si>
  <si>
    <t>სამსონ</t>
  </si>
  <si>
    <t>თინათინ</t>
  </si>
  <si>
    <t>ჩიხიაშვილი</t>
  </si>
  <si>
    <t>სირაძე</t>
  </si>
  <si>
    <t>კოკი</t>
  </si>
  <si>
    <t>გახარია</t>
  </si>
  <si>
    <t>ნინო</t>
  </si>
  <si>
    <t>სამუშია</t>
  </si>
  <si>
    <t>თეიმურაზ</t>
  </si>
  <si>
    <t>ბოდაველი</t>
  </si>
  <si>
    <t>დარეჯან</t>
  </si>
  <si>
    <t>ივანე</t>
  </si>
  <si>
    <t>ღონღაძე</t>
  </si>
  <si>
    <t>სამაკაშვილი</t>
  </si>
  <si>
    <t>ზურაბ</t>
  </si>
  <si>
    <t>ლომია</t>
  </si>
  <si>
    <t>ჩალაძე</t>
  </si>
  <si>
    <t>ბირთველიშვილ</t>
  </si>
  <si>
    <t>გიზო</t>
  </si>
  <si>
    <t>ტალახაძე</t>
  </si>
  <si>
    <t>დვალიშვილი</t>
  </si>
  <si>
    <t>გუნაშვილი</t>
  </si>
  <si>
    <t>მაია</t>
  </si>
  <si>
    <t>ლიპარიძე</t>
  </si>
  <si>
    <t>ოთარ</t>
  </si>
  <si>
    <t>ქოსაშვილი</t>
  </si>
  <si>
    <t>გიუაშვილი</t>
  </si>
  <si>
    <t>მჭედლიშვილი</t>
  </si>
  <si>
    <t>საქართველო</t>
  </si>
  <si>
    <t xml:space="preserve">  ''</t>
  </si>
  <si>
    <t xml:space="preserve"> ''</t>
  </si>
  <si>
    <t xml:space="preserve"> ''            </t>
  </si>
  <si>
    <t xml:space="preserve"> ''    </t>
  </si>
  <si>
    <t>სხვა ანგარიშები ბანკში....სსიპ ანგარიში</t>
  </si>
  <si>
    <t>სხვა ფინანსური აქტივები...საარჩევნო ფონდის ანგარიში</t>
  </si>
  <si>
    <t>გამოტანილია ბანკიდან</t>
  </si>
  <si>
    <t>გაცემულია სამხარაძე იოსებ(ალაფურშეტის მოსაწყობად)</t>
  </si>
  <si>
    <t>ოფისი</t>
  </si>
  <si>
    <t>უვადო</t>
  </si>
  <si>
    <t>300 კვ/მ</t>
  </si>
  <si>
    <t>უსასყიდლო</t>
  </si>
  <si>
    <t>თბილისი. მიხეილ ჯავახიშვილის  N. 88</t>
  </si>
  <si>
    <t>გურჯაანი. რუსთაველისქ. N.4</t>
  </si>
  <si>
    <t>1 თვე</t>
  </si>
  <si>
    <t>20 კვ/მ</t>
  </si>
  <si>
    <t>ინდ/მეწ. უტიაშვილი ვალერი</t>
  </si>
  <si>
    <t xml:space="preserve"> </t>
  </si>
  <si>
    <t>არაფულადი შემოწირულობა</t>
  </si>
  <si>
    <t>სამხარაძე იოსებ</t>
  </si>
  <si>
    <t>01022001763</t>
  </si>
  <si>
    <t>სარეკლამო კლიპი</t>
  </si>
  <si>
    <t xml:space="preserve">                                                                       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</si>
</sst>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Protection="1">
      <protection locked="0"/>
    </xf>
    <xf numFmtId="0" fontId="21" fillId="0" borderId="0" xfId="1" applyFont="1" applyFill="1" applyBorder="1" applyAlignment="1" applyProtection="1">
      <alignment horizontal="left" vertical="center" wrapText="1" indent="1"/>
    </xf>
    <xf numFmtId="3" fontId="21" fillId="5" borderId="0" xfId="0" applyNumberFormat="1" applyFont="1" applyFill="1" applyBorder="1" applyProtection="1"/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25" fillId="5" borderId="0" xfId="2" applyFont="1" applyFill="1" applyBorder="1" applyAlignment="1" applyProtection="1">
      <alignment horizontal="center" vertical="top" wrapText="1"/>
    </xf>
    <xf numFmtId="0" fontId="25" fillId="5" borderId="2" xfId="2" applyFont="1" applyFill="1" applyBorder="1" applyAlignment="1" applyProtection="1">
      <alignment horizontal="center" vertical="top" wrapText="1"/>
    </xf>
    <xf numFmtId="1" fontId="25" fillId="5" borderId="2" xfId="2" applyNumberFormat="1" applyFont="1" applyFill="1" applyBorder="1" applyAlignment="1" applyProtection="1">
      <alignment horizontal="center" vertical="top" wrapText="1"/>
    </xf>
    <xf numFmtId="1" fontId="25" fillId="5" borderId="0" xfId="2" applyNumberFormat="1" applyFont="1" applyFill="1" applyBorder="1" applyAlignment="1" applyProtection="1">
      <alignment horizontal="center" vertical="top" wrapText="1"/>
    </xf>
    <xf numFmtId="0" fontId="26" fillId="0" borderId="2" xfId="5" applyFont="1" applyBorder="1" applyAlignment="1" applyProtection="1">
      <alignment horizontal="center" wrapText="1"/>
      <protection locked="0"/>
    </xf>
    <xf numFmtId="0" fontId="16" fillId="0" borderId="0" xfId="0" applyFont="1" applyAlignment="1" applyProtection="1">
      <alignment horizontal="center"/>
      <protection locked="0"/>
    </xf>
    <xf numFmtId="1" fontId="23" fillId="0" borderId="2" xfId="2" applyNumberFormat="1" applyFont="1" applyFill="1" applyBorder="1" applyAlignment="1" applyProtection="1">
      <alignment horizontal="center" vertical="top" wrapText="1"/>
      <protection locked="0"/>
    </xf>
    <xf numFmtId="0" fontId="16" fillId="5" borderId="0" xfId="0" applyFont="1" applyFill="1" applyBorder="1" applyAlignment="1" applyProtection="1">
      <alignment horizontal="center"/>
      <protection locked="0"/>
    </xf>
    <xf numFmtId="1" fontId="23" fillId="0" borderId="30" xfId="2" applyNumberFormat="1" applyFont="1" applyFill="1" applyBorder="1" applyAlignment="1" applyProtection="1">
      <alignment horizontal="center" vertical="top" wrapText="1"/>
      <protection locked="0"/>
    </xf>
    <xf numFmtId="0" fontId="24" fillId="5" borderId="7" xfId="2" applyFont="1" applyFill="1" applyBorder="1" applyAlignment="1" applyProtection="1">
      <alignment horizontal="center" vertical="top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0" fontId="33" fillId="0" borderId="19" xfId="9" applyFont="1" applyBorder="1" applyAlignment="1" applyProtection="1">
      <alignment horizontal="center" vertical="center"/>
      <protection locked="0"/>
    </xf>
    <xf numFmtId="0" fontId="33" fillId="0" borderId="5" xfId="9" applyFont="1" applyBorder="1" applyAlignment="1" applyProtection="1">
      <alignment horizontal="center" vertical="center"/>
      <protection locked="0"/>
    </xf>
    <xf numFmtId="0" fontId="33" fillId="0" borderId="21" xfId="9" applyFont="1" applyBorder="1" applyAlignment="1" applyProtection="1">
      <alignment horizontal="center" vertical="center" wrapText="1"/>
      <protection locked="0"/>
    </xf>
    <xf numFmtId="14" fontId="33" fillId="0" borderId="2" xfId="9" applyNumberFormat="1" applyFont="1" applyBorder="1" applyAlignment="1" applyProtection="1">
      <alignment horizontal="center" vertical="center" wrapText="1"/>
      <protection locked="0"/>
    </xf>
    <xf numFmtId="1" fontId="23" fillId="0" borderId="6" xfId="2" applyNumberFormat="1" applyFont="1" applyFill="1" applyBorder="1" applyAlignment="1" applyProtection="1">
      <alignment horizontal="center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171450</xdr:rowOff>
    </xdr:from>
    <xdr:to>
      <xdr:col>2</xdr:col>
      <xdr:colOff>1495425</xdr:colOff>
      <xdr:row>44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171450</xdr:rowOff>
    </xdr:from>
    <xdr:to>
      <xdr:col>1</xdr:col>
      <xdr:colOff>1495425</xdr:colOff>
      <xdr:row>60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60</xdr:row>
      <xdr:rowOff>180975</xdr:rowOff>
    </xdr:from>
    <xdr:to>
      <xdr:col>6</xdr:col>
      <xdr:colOff>219075</xdr:colOff>
      <xdr:row>60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0"/>
  <sheetViews>
    <sheetView showGridLines="0" view="pageBreakPreview" zoomScale="80" zoomScaleSheetLayoutView="80" workbookViewId="0">
      <selection activeCell="N17" sqref="N17"/>
    </sheetView>
  </sheetViews>
  <sheetFormatPr defaultRowHeight="15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>
      <c r="A1" s="371" t="s">
        <v>293</v>
      </c>
      <c r="B1" s="356"/>
      <c r="C1" s="356"/>
      <c r="D1" s="356"/>
      <c r="E1" s="357"/>
      <c r="F1" s="351"/>
      <c r="G1" s="357"/>
      <c r="H1" s="370"/>
      <c r="I1" s="356"/>
      <c r="J1" s="357"/>
      <c r="K1" s="357"/>
      <c r="L1" s="369" t="s">
        <v>97</v>
      </c>
    </row>
    <row r="2" spans="1:12" s="303" customFormat="1">
      <c r="A2" s="368" t="s">
        <v>128</v>
      </c>
      <c r="B2" s="356"/>
      <c r="C2" s="356"/>
      <c r="D2" s="356"/>
      <c r="E2" s="357"/>
      <c r="F2" s="351"/>
      <c r="G2" s="357"/>
      <c r="H2" s="367"/>
      <c r="I2" s="356"/>
      <c r="J2" s="357"/>
      <c r="K2" s="357" t="s">
        <v>479</v>
      </c>
      <c r="L2" s="366"/>
    </row>
    <row r="3" spans="1:12" s="303" customFormat="1">
      <c r="A3" s="365"/>
      <c r="B3" s="356"/>
      <c r="C3" s="364"/>
      <c r="D3" s="363"/>
      <c r="E3" s="357"/>
      <c r="F3" s="362"/>
      <c r="G3" s="357"/>
      <c r="H3" s="357"/>
      <c r="I3" s="351"/>
      <c r="J3" s="356"/>
      <c r="K3" s="356"/>
      <c r="L3" s="355"/>
    </row>
    <row r="4" spans="1:12" s="303" customFormat="1">
      <c r="A4" s="397" t="s">
        <v>260</v>
      </c>
      <c r="B4" s="351"/>
      <c r="C4" s="351"/>
      <c r="D4" s="399" t="s">
        <v>478</v>
      </c>
      <c r="E4" s="389"/>
      <c r="F4" s="302"/>
      <c r="G4" s="295"/>
      <c r="H4" s="390"/>
      <c r="I4" s="389"/>
      <c r="J4" s="391"/>
      <c r="K4" s="295"/>
      <c r="L4" s="392"/>
    </row>
    <row r="5" spans="1:12" s="303" customFormat="1" ht="15.75" thickBot="1">
      <c r="A5" s="361"/>
      <c r="B5" s="357"/>
      <c r="C5" s="360"/>
      <c r="D5" s="359"/>
      <c r="E5" s="357"/>
      <c r="F5" s="358"/>
      <c r="G5" s="358"/>
      <c r="H5" s="358"/>
      <c r="I5" s="357"/>
      <c r="J5" s="356"/>
      <c r="K5" s="356"/>
      <c r="L5" s="355"/>
    </row>
    <row r="6" spans="1:12" ht="15.75" thickBot="1">
      <c r="A6" s="354"/>
      <c r="B6" s="353"/>
      <c r="C6" s="352"/>
      <c r="D6" s="352"/>
      <c r="E6" s="352"/>
      <c r="F6" s="351"/>
      <c r="G6" s="351"/>
      <c r="H6" s="351"/>
      <c r="I6" s="427" t="s">
        <v>440</v>
      </c>
      <c r="J6" s="428"/>
      <c r="K6" s="429"/>
      <c r="L6" s="350"/>
    </row>
    <row r="7" spans="1:12" s="338" customFormat="1" ht="51.75" thickBot="1">
      <c r="A7" s="349" t="s">
        <v>64</v>
      </c>
      <c r="B7" s="348" t="s">
        <v>129</v>
      </c>
      <c r="C7" s="348" t="s">
        <v>439</v>
      </c>
      <c r="D7" s="347" t="s">
        <v>266</v>
      </c>
      <c r="E7" s="346" t="s">
        <v>438</v>
      </c>
      <c r="F7" s="345" t="s">
        <v>437</v>
      </c>
      <c r="G7" s="344" t="s">
        <v>214</v>
      </c>
      <c r="H7" s="343" t="s">
        <v>211</v>
      </c>
      <c r="I7" s="342" t="s">
        <v>436</v>
      </c>
      <c r="J7" s="341" t="s">
        <v>263</v>
      </c>
      <c r="K7" s="340" t="s">
        <v>215</v>
      </c>
      <c r="L7" s="339" t="s">
        <v>216</v>
      </c>
    </row>
    <row r="8" spans="1:12" s="332" customFormat="1" ht="15.75" thickBot="1">
      <c r="A8" s="336">
        <v>1</v>
      </c>
      <c r="B8" s="335">
        <v>2</v>
      </c>
      <c r="C8" s="337">
        <v>3</v>
      </c>
      <c r="D8" s="337">
        <v>4</v>
      </c>
      <c r="E8" s="336">
        <v>5</v>
      </c>
      <c r="F8" s="335">
        <v>6</v>
      </c>
      <c r="G8" s="337">
        <v>7</v>
      </c>
      <c r="H8" s="335">
        <v>8</v>
      </c>
      <c r="I8" s="336">
        <v>9</v>
      </c>
      <c r="J8" s="335">
        <v>10</v>
      </c>
      <c r="K8" s="334">
        <v>11</v>
      </c>
      <c r="L8" s="333">
        <v>12</v>
      </c>
    </row>
    <row r="9" spans="1:12" ht="25.5">
      <c r="A9" s="331">
        <v>1</v>
      </c>
      <c r="B9" s="423" t="s">
        <v>480</v>
      </c>
      <c r="C9" s="322" t="s">
        <v>481</v>
      </c>
      <c r="D9" s="420">
        <v>2000</v>
      </c>
      <c r="E9" s="330" t="s">
        <v>482</v>
      </c>
      <c r="F9" s="319" t="s">
        <v>484</v>
      </c>
      <c r="G9" s="329" t="s">
        <v>485</v>
      </c>
      <c r="H9" s="329" t="s">
        <v>483</v>
      </c>
      <c r="I9" s="328"/>
      <c r="J9" s="327"/>
      <c r="K9" s="326"/>
      <c r="L9" s="325"/>
    </row>
    <row r="10" spans="1:12" ht="25.5">
      <c r="A10" s="324">
        <v>2</v>
      </c>
      <c r="B10" s="423">
        <v>42571</v>
      </c>
      <c r="C10" s="322" t="s">
        <v>587</v>
      </c>
      <c r="D10" s="421">
        <v>5000</v>
      </c>
      <c r="E10" s="422" t="s">
        <v>588</v>
      </c>
      <c r="F10" s="319" t="s">
        <v>589</v>
      </c>
      <c r="G10" s="319"/>
      <c r="H10" s="319"/>
      <c r="I10" s="318" t="s">
        <v>590</v>
      </c>
      <c r="J10" s="317"/>
      <c r="K10" s="316"/>
      <c r="L10" s="315"/>
    </row>
    <row r="11" spans="1:12">
      <c r="A11" s="324">
        <v>3</v>
      </c>
      <c r="B11" s="423"/>
      <c r="C11" s="322"/>
      <c r="D11" s="321"/>
      <c r="E11" s="320"/>
      <c r="F11" s="358"/>
      <c r="G11" s="319"/>
      <c r="H11" s="319"/>
      <c r="I11" s="318"/>
      <c r="J11" s="317"/>
      <c r="K11" s="316"/>
      <c r="L11" s="315"/>
    </row>
    <row r="12" spans="1:1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>
      <c r="A15" s="324">
        <v>7</v>
      </c>
      <c r="B15" s="323"/>
      <c r="C15" s="322"/>
      <c r="D15" s="321"/>
      <c r="E15" s="320"/>
      <c r="F15" s="319"/>
      <c r="G15" s="319"/>
      <c r="H15" s="319"/>
      <c r="I15" s="318"/>
      <c r="J15" s="317"/>
      <c r="K15" s="316"/>
      <c r="L15" s="315"/>
    </row>
    <row r="16" spans="1:12">
      <c r="A16" s="324">
        <v>8</v>
      </c>
      <c r="B16" s="323"/>
      <c r="C16" s="322"/>
      <c r="D16" s="321"/>
      <c r="E16" s="320"/>
      <c r="F16" s="319"/>
      <c r="G16" s="319"/>
      <c r="H16" s="319"/>
      <c r="I16" s="318"/>
      <c r="J16" s="317"/>
      <c r="K16" s="316"/>
      <c r="L16" s="315"/>
    </row>
    <row r="17" spans="1:14">
      <c r="A17" s="324">
        <v>9</v>
      </c>
      <c r="B17" s="323"/>
      <c r="C17" s="322"/>
      <c r="D17" s="321"/>
      <c r="E17" s="320"/>
      <c r="F17" s="319"/>
      <c r="G17" s="319"/>
      <c r="H17" s="319"/>
      <c r="I17" s="318"/>
      <c r="J17" s="317"/>
      <c r="K17" s="316"/>
      <c r="L17" s="315"/>
      <c r="N17" s="292" t="s">
        <v>591</v>
      </c>
    </row>
    <row r="18" spans="1:14">
      <c r="A18" s="324">
        <v>10</v>
      </c>
      <c r="B18" s="323"/>
      <c r="C18" s="322"/>
      <c r="D18" s="321"/>
      <c r="E18" s="320"/>
      <c r="F18" s="319"/>
      <c r="G18" s="319"/>
      <c r="H18" s="319"/>
      <c r="I18" s="318"/>
      <c r="J18" s="317"/>
      <c r="K18" s="316"/>
      <c r="L18" s="315"/>
    </row>
    <row r="19" spans="1:14">
      <c r="A19" s="324">
        <v>11</v>
      </c>
      <c r="B19" s="323"/>
      <c r="C19" s="322"/>
      <c r="D19" s="321"/>
      <c r="E19" s="320"/>
      <c r="F19" s="319"/>
      <c r="G19" s="319"/>
      <c r="H19" s="319"/>
      <c r="I19" s="318"/>
      <c r="J19" s="317"/>
      <c r="K19" s="316"/>
      <c r="L19" s="315"/>
    </row>
    <row r="20" spans="1:14">
      <c r="A20" s="324">
        <v>12</v>
      </c>
      <c r="B20" s="323"/>
      <c r="C20" s="322"/>
      <c r="D20" s="321"/>
      <c r="E20" s="320"/>
      <c r="F20" s="319"/>
      <c r="G20" s="319"/>
      <c r="H20" s="319"/>
      <c r="I20" s="318"/>
      <c r="J20" s="317"/>
      <c r="K20" s="316"/>
      <c r="L20" s="315"/>
    </row>
    <row r="21" spans="1:14">
      <c r="A21" s="324">
        <v>13</v>
      </c>
      <c r="B21" s="323"/>
      <c r="C21" s="322"/>
      <c r="D21" s="321"/>
      <c r="E21" s="320"/>
      <c r="F21" s="319"/>
      <c r="G21" s="319"/>
      <c r="H21" s="319"/>
      <c r="I21" s="318"/>
      <c r="J21" s="317"/>
      <c r="K21" s="316"/>
      <c r="L21" s="315"/>
    </row>
    <row r="22" spans="1:14">
      <c r="A22" s="324">
        <v>14</v>
      </c>
      <c r="B22" s="323"/>
      <c r="C22" s="322"/>
      <c r="D22" s="321"/>
      <c r="E22" s="320"/>
      <c r="F22" s="319"/>
      <c r="G22" s="319"/>
      <c r="H22" s="319"/>
      <c r="I22" s="318"/>
      <c r="J22" s="317"/>
      <c r="K22" s="316"/>
      <c r="L22" s="315"/>
    </row>
    <row r="23" spans="1:14">
      <c r="A23" s="324">
        <v>15</v>
      </c>
      <c r="B23" s="323"/>
      <c r="C23" s="322"/>
      <c r="D23" s="321"/>
      <c r="E23" s="320"/>
      <c r="F23" s="319"/>
      <c r="G23" s="319"/>
      <c r="H23" s="319"/>
      <c r="I23" s="318"/>
      <c r="J23" s="317"/>
      <c r="K23" s="316"/>
      <c r="L23" s="315"/>
    </row>
    <row r="24" spans="1:14">
      <c r="A24" s="324">
        <v>16</v>
      </c>
      <c r="B24" s="323"/>
      <c r="C24" s="322"/>
      <c r="D24" s="321"/>
      <c r="E24" s="320"/>
      <c r="F24" s="319"/>
      <c r="G24" s="319"/>
      <c r="H24" s="319"/>
      <c r="I24" s="318"/>
      <c r="J24" s="317"/>
      <c r="K24" s="316"/>
      <c r="L24" s="315"/>
    </row>
    <row r="25" spans="1:14">
      <c r="A25" s="324">
        <v>17</v>
      </c>
      <c r="B25" s="323"/>
      <c r="C25" s="322"/>
      <c r="D25" s="321"/>
      <c r="E25" s="320"/>
      <c r="F25" s="319"/>
      <c r="G25" s="319"/>
      <c r="H25" s="319"/>
      <c r="I25" s="318"/>
      <c r="J25" s="317"/>
      <c r="K25" s="316"/>
      <c r="L25" s="315"/>
    </row>
    <row r="26" spans="1:14">
      <c r="A26" s="324">
        <v>18</v>
      </c>
      <c r="B26" s="323"/>
      <c r="C26" s="322"/>
      <c r="D26" s="321"/>
      <c r="E26" s="320"/>
      <c r="F26" s="319"/>
      <c r="G26" s="319"/>
      <c r="H26" s="319"/>
      <c r="I26" s="318"/>
      <c r="J26" s="317"/>
      <c r="K26" s="316"/>
      <c r="L26" s="315"/>
    </row>
    <row r="27" spans="1:14">
      <c r="A27" s="324">
        <v>19</v>
      </c>
      <c r="B27" s="323"/>
      <c r="C27" s="322"/>
      <c r="D27" s="321"/>
      <c r="E27" s="320"/>
      <c r="F27" s="319"/>
      <c r="G27" s="319"/>
      <c r="H27" s="319"/>
      <c r="I27" s="318"/>
      <c r="J27" s="317"/>
      <c r="K27" s="316"/>
      <c r="L27" s="315"/>
    </row>
    <row r="28" spans="1:14" ht="15.75" thickBot="1">
      <c r="A28" s="314" t="s">
        <v>262</v>
      </c>
      <c r="B28" s="313"/>
      <c r="C28" s="312"/>
      <c r="D28" s="311"/>
      <c r="E28" s="310"/>
      <c r="F28" s="309"/>
      <c r="G28" s="309"/>
      <c r="H28" s="309"/>
      <c r="I28" s="308"/>
      <c r="J28" s="307"/>
      <c r="K28" s="306"/>
      <c r="L28" s="305"/>
    </row>
    <row r="29" spans="1:14">
      <c r="A29" s="295"/>
      <c r="B29" s="296"/>
      <c r="C29" s="295"/>
      <c r="D29" s="296"/>
      <c r="E29" s="295"/>
      <c r="F29" s="296"/>
      <c r="G29" s="295"/>
      <c r="H29" s="296"/>
      <c r="I29" s="295"/>
      <c r="J29" s="296"/>
      <c r="K29" s="295"/>
      <c r="L29" s="296"/>
    </row>
    <row r="30" spans="1:14">
      <c r="A30" s="295"/>
      <c r="B30" s="302"/>
      <c r="C30" s="295"/>
      <c r="D30" s="302"/>
      <c r="E30" s="295"/>
      <c r="F30" s="302"/>
      <c r="G30" s="295"/>
      <c r="H30" s="302"/>
      <c r="I30" s="295"/>
      <c r="J30" s="302"/>
      <c r="K30" s="295"/>
      <c r="L30" s="302"/>
    </row>
    <row r="31" spans="1:14" s="303" customFormat="1">
      <c r="A31" s="426" t="s">
        <v>407</v>
      </c>
      <c r="B31" s="426"/>
      <c r="C31" s="426"/>
      <c r="D31" s="426"/>
      <c r="E31" s="426"/>
      <c r="F31" s="426"/>
      <c r="G31" s="426"/>
      <c r="H31" s="426"/>
      <c r="I31" s="426"/>
      <c r="J31" s="426"/>
      <c r="K31" s="426"/>
      <c r="L31" s="426"/>
    </row>
    <row r="32" spans="1:14" s="304" customFormat="1" ht="12.75">
      <c r="A32" s="426" t="s">
        <v>435</v>
      </c>
      <c r="B32" s="426"/>
      <c r="C32" s="426"/>
      <c r="D32" s="426"/>
      <c r="E32" s="426"/>
      <c r="F32" s="426"/>
      <c r="G32" s="426"/>
      <c r="H32" s="426"/>
      <c r="I32" s="426"/>
      <c r="J32" s="426"/>
      <c r="K32" s="426"/>
      <c r="L32" s="426"/>
    </row>
    <row r="33" spans="1:12" s="304" customFormat="1" ht="12.75">
      <c r="A33" s="426"/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</row>
    <row r="34" spans="1:12" s="303" customFormat="1">
      <c r="A34" s="426" t="s">
        <v>434</v>
      </c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</row>
    <row r="35" spans="1:12" s="303" customFormat="1">
      <c r="A35" s="426"/>
      <c r="B35" s="426"/>
      <c r="C35" s="426"/>
      <c r="D35" s="426"/>
      <c r="E35" s="426"/>
      <c r="F35" s="426"/>
      <c r="G35" s="426"/>
      <c r="H35" s="426"/>
      <c r="I35" s="426"/>
      <c r="J35" s="426"/>
      <c r="K35" s="426"/>
      <c r="L35" s="426"/>
    </row>
    <row r="36" spans="1:12" s="303" customFormat="1">
      <c r="A36" s="426" t="s">
        <v>433</v>
      </c>
      <c r="B36" s="426"/>
      <c r="C36" s="426"/>
      <c r="D36" s="426"/>
      <c r="E36" s="426"/>
      <c r="F36" s="426"/>
      <c r="G36" s="426"/>
      <c r="H36" s="426"/>
      <c r="I36" s="426"/>
      <c r="J36" s="426"/>
      <c r="K36" s="426"/>
      <c r="L36" s="426"/>
    </row>
    <row r="37" spans="1:12" s="303" customFormat="1">
      <c r="A37" s="295"/>
      <c r="B37" s="296"/>
      <c r="C37" s="295"/>
      <c r="D37" s="296"/>
      <c r="E37" s="295"/>
      <c r="F37" s="296"/>
      <c r="G37" s="295"/>
      <c r="H37" s="296"/>
      <c r="I37" s="295"/>
      <c r="J37" s="296"/>
      <c r="K37" s="295"/>
      <c r="L37" s="296"/>
    </row>
    <row r="38" spans="1:12" s="303" customFormat="1">
      <c r="A38" s="295"/>
      <c r="B38" s="302"/>
      <c r="C38" s="295"/>
      <c r="D38" s="302"/>
      <c r="E38" s="295"/>
      <c r="F38" s="302"/>
      <c r="G38" s="295"/>
      <c r="H38" s="302"/>
      <c r="I38" s="295"/>
      <c r="J38" s="302"/>
      <c r="K38" s="295"/>
      <c r="L38" s="302"/>
    </row>
    <row r="39" spans="1:12" s="303" customFormat="1">
      <c r="A39" s="295"/>
      <c r="B39" s="296"/>
      <c r="C39" s="295"/>
      <c r="D39" s="296"/>
      <c r="E39" s="295"/>
      <c r="F39" s="296"/>
      <c r="G39" s="295"/>
      <c r="H39" s="296"/>
      <c r="I39" s="295"/>
      <c r="J39" s="296"/>
      <c r="K39" s="295"/>
      <c r="L39" s="296"/>
    </row>
    <row r="40" spans="1:12">
      <c r="A40" s="295"/>
      <c r="B40" s="302"/>
      <c r="C40" s="295"/>
      <c r="D40" s="302"/>
      <c r="E40" s="295"/>
      <c r="F40" s="302"/>
      <c r="G40" s="295"/>
      <c r="H40" s="302"/>
      <c r="I40" s="295"/>
      <c r="J40" s="302"/>
      <c r="K40" s="295"/>
      <c r="L40" s="302"/>
    </row>
    <row r="41" spans="1:12" s="297" customFormat="1">
      <c r="A41" s="432" t="s">
        <v>96</v>
      </c>
      <c r="B41" s="432"/>
      <c r="C41" s="296"/>
      <c r="D41" s="295"/>
      <c r="E41" s="296"/>
      <c r="F41" s="296"/>
      <c r="G41" s="295"/>
      <c r="H41" s="296"/>
      <c r="I41" s="296"/>
      <c r="J41" s="295"/>
      <c r="K41" s="296"/>
      <c r="L41" s="295"/>
    </row>
    <row r="42" spans="1:12" s="297" customFormat="1">
      <c r="A42" s="296"/>
      <c r="B42" s="295"/>
      <c r="C42" s="300"/>
      <c r="D42" s="301"/>
      <c r="E42" s="300"/>
      <c r="F42" s="296"/>
      <c r="G42" s="295"/>
      <c r="H42" s="299"/>
      <c r="I42" s="296"/>
      <c r="J42" s="295"/>
      <c r="K42" s="296"/>
      <c r="L42" s="295"/>
    </row>
    <row r="43" spans="1:12" s="297" customFormat="1" ht="15" customHeight="1">
      <c r="A43" s="296"/>
      <c r="B43" s="295"/>
      <c r="C43" s="425" t="s">
        <v>254</v>
      </c>
      <c r="D43" s="425"/>
      <c r="E43" s="425"/>
      <c r="F43" s="296"/>
      <c r="G43" s="295"/>
      <c r="H43" s="430" t="s">
        <v>432</v>
      </c>
      <c r="I43" s="298"/>
      <c r="J43" s="295"/>
      <c r="K43" s="296"/>
      <c r="L43" s="295"/>
    </row>
    <row r="44" spans="1:12" s="297" customFormat="1">
      <c r="A44" s="296"/>
      <c r="B44" s="295"/>
      <c r="C44" s="296"/>
      <c r="D44" s="295"/>
      <c r="E44" s="296"/>
      <c r="F44" s="296"/>
      <c r="G44" s="295"/>
      <c r="H44" s="431"/>
      <c r="I44" s="298"/>
      <c r="J44" s="295"/>
      <c r="K44" s="296"/>
      <c r="L44" s="295"/>
    </row>
    <row r="45" spans="1:12" s="294" customFormat="1">
      <c r="A45" s="296"/>
      <c r="B45" s="295"/>
      <c r="C45" s="425" t="s">
        <v>127</v>
      </c>
      <c r="D45" s="425"/>
      <c r="E45" s="425"/>
      <c r="F45" s="296"/>
      <c r="G45" s="295"/>
      <c r="H45" s="296"/>
      <c r="I45" s="296"/>
      <c r="J45" s="295"/>
      <c r="K45" s="296"/>
      <c r="L45" s="295"/>
    </row>
    <row r="46" spans="1:12" s="294" customFormat="1">
      <c r="E46" s="292"/>
    </row>
    <row r="47" spans="1:12" s="294" customFormat="1">
      <c r="E47" s="292"/>
    </row>
    <row r="48" spans="1:12" s="294" customFormat="1">
      <c r="E48" s="292"/>
    </row>
    <row r="49" spans="5:5" s="294" customFormat="1">
      <c r="E49" s="292"/>
    </row>
    <row r="50" spans="5:5" s="294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N25" sqref="N25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441" t="s">
        <v>447</v>
      </c>
      <c r="B2" s="441"/>
      <c r="C2" s="441"/>
      <c r="D2" s="441"/>
      <c r="E2" s="374"/>
      <c r="F2" s="80"/>
      <c r="G2" s="80"/>
      <c r="H2" s="80"/>
      <c r="I2" s="80"/>
      <c r="J2" s="290"/>
      <c r="K2" s="291"/>
      <c r="L2" s="291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0"/>
      <c r="K3" s="433" t="s">
        <v>479</v>
      </c>
      <c r="L3" s="433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0"/>
      <c r="K4" s="290"/>
      <c r="L4" s="290"/>
    </row>
    <row r="5" spans="1:12" ht="15">
      <c r="A5" s="80" t="s">
        <v>260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ლეიბორისტული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9"/>
      <c r="B8" s="289"/>
      <c r="C8" s="289"/>
      <c r="D8" s="289"/>
      <c r="E8" s="289"/>
      <c r="F8" s="289"/>
      <c r="G8" s="289"/>
      <c r="H8" s="289"/>
      <c r="I8" s="289"/>
      <c r="J8" s="81"/>
      <c r="K8" s="81"/>
      <c r="L8" s="81"/>
    </row>
    <row r="9" spans="1:12" ht="45">
      <c r="A9" s="93" t="s">
        <v>64</v>
      </c>
      <c r="B9" s="93" t="s">
        <v>448</v>
      </c>
      <c r="C9" s="93" t="s">
        <v>449</v>
      </c>
      <c r="D9" s="93" t="s">
        <v>450</v>
      </c>
      <c r="E9" s="93" t="s">
        <v>451</v>
      </c>
      <c r="F9" s="93" t="s">
        <v>452</v>
      </c>
      <c r="G9" s="93" t="s">
        <v>453</v>
      </c>
      <c r="H9" s="93" t="s">
        <v>454</v>
      </c>
      <c r="I9" s="93" t="s">
        <v>455</v>
      </c>
      <c r="J9" s="93" t="s">
        <v>456</v>
      </c>
      <c r="K9" s="93" t="s">
        <v>457</v>
      </c>
      <c r="L9" s="93" t="s">
        <v>304</v>
      </c>
    </row>
    <row r="10" spans="1:12" ht="15">
      <c r="A10" s="101">
        <v>1</v>
      </c>
      <c r="B10" s="37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262</v>
      </c>
      <c r="B34" s="37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5"/>
      <c r="C35" s="102"/>
      <c r="D35" s="102"/>
      <c r="E35" s="102"/>
      <c r="F35" s="102"/>
      <c r="G35" s="90"/>
      <c r="H35" s="90"/>
      <c r="I35" s="90"/>
      <c r="J35" s="90" t="s">
        <v>458</v>
      </c>
      <c r="K35" s="89">
        <f>SUM(K10:K34)</f>
        <v>0</v>
      </c>
      <c r="L35" s="90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7"/>
    </row>
    <row r="37" spans="1:12" ht="15">
      <c r="A37" s="232" t="s">
        <v>459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7"/>
    </row>
    <row r="38" spans="1:12" ht="15">
      <c r="A38" s="232" t="s">
        <v>460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7"/>
    </row>
    <row r="39" spans="1:12" ht="15">
      <c r="A39" s="219" t="s">
        <v>461</v>
      </c>
      <c r="B39" s="232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5">
      <c r="A40" s="219" t="s">
        <v>462</v>
      </c>
      <c r="B40" s="232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" customHeight="1">
      <c r="A41" s="446" t="s">
        <v>477</v>
      </c>
      <c r="B41" s="446"/>
      <c r="C41" s="446"/>
      <c r="D41" s="446"/>
      <c r="E41" s="446"/>
      <c r="F41" s="446"/>
      <c r="G41" s="446"/>
      <c r="H41" s="446"/>
      <c r="I41" s="446"/>
      <c r="J41" s="446"/>
      <c r="K41" s="446"/>
    </row>
    <row r="42" spans="1:12" ht="1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</row>
    <row r="43" spans="1:12" ht="12.75" customHeight="1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</row>
    <row r="44" spans="1:12" ht="15">
      <c r="A44" s="442" t="s">
        <v>96</v>
      </c>
      <c r="B44" s="442"/>
      <c r="C44" s="376"/>
      <c r="D44" s="377"/>
      <c r="E44" s="377"/>
      <c r="F44" s="376"/>
      <c r="G44" s="376"/>
      <c r="H44" s="376"/>
      <c r="I44" s="376"/>
      <c r="J44" s="376"/>
      <c r="K44" s="187"/>
    </row>
    <row r="45" spans="1:12" ht="15">
      <c r="A45" s="376"/>
      <c r="B45" s="377"/>
      <c r="C45" s="376"/>
      <c r="D45" s="377"/>
      <c r="E45" s="377"/>
      <c r="F45" s="376"/>
      <c r="G45" s="376"/>
      <c r="H45" s="376"/>
      <c r="I45" s="376"/>
      <c r="J45" s="378"/>
      <c r="K45" s="187"/>
    </row>
    <row r="46" spans="1:12" ht="15" customHeight="1">
      <c r="A46" s="376"/>
      <c r="B46" s="377"/>
      <c r="C46" s="443" t="s">
        <v>254</v>
      </c>
      <c r="D46" s="443"/>
      <c r="E46" s="379"/>
      <c r="F46" s="380"/>
      <c r="G46" s="444" t="s">
        <v>463</v>
      </c>
      <c r="H46" s="444"/>
      <c r="I46" s="444"/>
      <c r="J46" s="381"/>
      <c r="K46" s="187"/>
    </row>
    <row r="47" spans="1:12" ht="15">
      <c r="A47" s="376"/>
      <c r="B47" s="377"/>
      <c r="C47" s="376"/>
      <c r="D47" s="377"/>
      <c r="E47" s="377"/>
      <c r="F47" s="376"/>
      <c r="G47" s="445"/>
      <c r="H47" s="445"/>
      <c r="I47" s="445"/>
      <c r="J47" s="381"/>
      <c r="K47" s="187"/>
    </row>
    <row r="48" spans="1:12" ht="15">
      <c r="A48" s="376"/>
      <c r="B48" s="377"/>
      <c r="C48" s="440" t="s">
        <v>127</v>
      </c>
      <c r="D48" s="440"/>
      <c r="E48" s="379"/>
      <c r="F48" s="380"/>
      <c r="G48" s="376"/>
      <c r="H48" s="376"/>
      <c r="I48" s="376"/>
      <c r="J48" s="376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19" zoomScale="80" zoomScaleSheetLayoutView="80" workbookViewId="0">
      <selection activeCell="J56" sqref="J56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210</v>
      </c>
      <c r="B1" s="124"/>
      <c r="C1" s="447" t="s">
        <v>184</v>
      </c>
      <c r="D1" s="447"/>
      <c r="E1" s="108"/>
    </row>
    <row r="2" spans="1:5">
      <c r="A2" s="79" t="s">
        <v>128</v>
      </c>
      <c r="B2" s="124"/>
      <c r="C2" s="80" t="s">
        <v>479</v>
      </c>
      <c r="D2" s="228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ლეიბორისტული პარტია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176</v>
      </c>
      <c r="C8" s="127" t="s">
        <v>289</v>
      </c>
      <c r="D8" s="127" t="s">
        <v>243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177</v>
      </c>
      <c r="B10" s="53"/>
      <c r="C10" s="128">
        <f>SUM(C11,C34)</f>
        <v>171321</v>
      </c>
      <c r="D10" s="128">
        <f>SUM(D11,D34)</f>
        <v>136309</v>
      </c>
      <c r="E10" s="108"/>
    </row>
    <row r="11" spans="1:5">
      <c r="A11" s="54" t="s">
        <v>178</v>
      </c>
      <c r="B11" s="55"/>
      <c r="C11" s="88">
        <f>SUM(C12:C32)</f>
        <v>126366</v>
      </c>
      <c r="D11" s="88">
        <f>SUM(D12:D32)</f>
        <v>91354</v>
      </c>
      <c r="E11" s="108"/>
    </row>
    <row r="12" spans="1:5">
      <c r="A12" s="58">
        <v>1110</v>
      </c>
      <c r="B12" s="57" t="s">
        <v>130</v>
      </c>
      <c r="C12" s="8">
        <v>254</v>
      </c>
      <c r="D12" s="8">
        <v>254</v>
      </c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>
        <v>39</v>
      </c>
      <c r="D14" s="8">
        <v>39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573</v>
      </c>
      <c r="C18" s="8">
        <v>23</v>
      </c>
      <c r="D18" s="8">
        <v>23</v>
      </c>
      <c r="E18" s="108"/>
    </row>
    <row r="19" spans="1:5">
      <c r="A19" s="58">
        <v>1300</v>
      </c>
      <c r="B19" s="57" t="s">
        <v>574</v>
      </c>
      <c r="C19" s="8">
        <v>126050</v>
      </c>
      <c r="D19" s="8">
        <v>91038</v>
      </c>
      <c r="E19" s="108"/>
    </row>
    <row r="20" spans="1:5">
      <c r="A20" s="58">
        <v>1410</v>
      </c>
      <c r="B20" s="57" t="s">
        <v>136</v>
      </c>
      <c r="C20" s="8"/>
      <c r="D20" s="8"/>
      <c r="E20" s="108"/>
    </row>
    <row r="21" spans="1:5">
      <c r="A21" s="58">
        <v>1421</v>
      </c>
      <c r="B21" s="57" t="s">
        <v>137</v>
      </c>
      <c r="C21" s="8"/>
      <c r="D21" s="8"/>
      <c r="E21" s="108"/>
    </row>
    <row r="22" spans="1:5">
      <c r="A22" s="58">
        <v>1422</v>
      </c>
      <c r="B22" s="57" t="s">
        <v>138</v>
      </c>
      <c r="C22" s="8"/>
      <c r="D22" s="8"/>
      <c r="E22" s="108"/>
    </row>
    <row r="23" spans="1:5">
      <c r="A23" s="58">
        <v>1423</v>
      </c>
      <c r="B23" s="57" t="s">
        <v>139</v>
      </c>
      <c r="C23" s="8"/>
      <c r="D23" s="8"/>
      <c r="E23" s="108"/>
    </row>
    <row r="24" spans="1:5">
      <c r="A24" s="58">
        <v>1431</v>
      </c>
      <c r="B24" s="57" t="s">
        <v>140</v>
      </c>
      <c r="C24" s="8"/>
      <c r="D24" s="8"/>
      <c r="E24" s="108"/>
    </row>
    <row r="25" spans="1:5">
      <c r="A25" s="58">
        <v>1432</v>
      </c>
      <c r="B25" s="57" t="s">
        <v>141</v>
      </c>
      <c r="C25" s="8"/>
      <c r="D25" s="8"/>
      <c r="E25" s="108"/>
    </row>
    <row r="26" spans="1:5">
      <c r="A26" s="58">
        <v>1433</v>
      </c>
      <c r="B26" s="57" t="s">
        <v>142</v>
      </c>
      <c r="C26" s="8"/>
      <c r="D26" s="8"/>
      <c r="E26" s="108"/>
    </row>
    <row r="27" spans="1:5">
      <c r="A27" s="58">
        <v>1441</v>
      </c>
      <c r="B27" s="57" t="s">
        <v>143</v>
      </c>
      <c r="C27" s="8"/>
      <c r="D27" s="8"/>
      <c r="E27" s="108"/>
    </row>
    <row r="28" spans="1:5">
      <c r="A28" s="58">
        <v>1442</v>
      </c>
      <c r="B28" s="57" t="s">
        <v>144</v>
      </c>
      <c r="C28" s="8"/>
      <c r="D28" s="8"/>
      <c r="E28" s="108"/>
    </row>
    <row r="29" spans="1:5">
      <c r="A29" s="58">
        <v>1443</v>
      </c>
      <c r="B29" s="57" t="s">
        <v>145</v>
      </c>
      <c r="C29" s="8"/>
      <c r="D29" s="8"/>
      <c r="E29" s="108"/>
    </row>
    <row r="30" spans="1:5">
      <c r="A30" s="58">
        <v>1444</v>
      </c>
      <c r="B30" s="57" t="s">
        <v>146</v>
      </c>
      <c r="C30" s="8"/>
      <c r="D30" s="8"/>
      <c r="E30" s="108"/>
    </row>
    <row r="31" spans="1:5">
      <c r="A31" s="58">
        <v>1445</v>
      </c>
      <c r="B31" s="57" t="s">
        <v>147</v>
      </c>
      <c r="C31" s="8"/>
      <c r="D31" s="8"/>
      <c r="E31" s="108"/>
    </row>
    <row r="32" spans="1:5">
      <c r="A32" s="58">
        <v>1446</v>
      </c>
      <c r="B32" s="57" t="s">
        <v>148</v>
      </c>
      <c r="C32" s="8"/>
      <c r="D32" s="8"/>
      <c r="E32" s="108"/>
    </row>
    <row r="33" spans="1:5">
      <c r="A33" s="31"/>
      <c r="E33" s="108"/>
    </row>
    <row r="34" spans="1:5">
      <c r="A34" s="59" t="s">
        <v>179</v>
      </c>
      <c r="B34" s="57"/>
      <c r="C34" s="88">
        <f>SUM(C35:C42)</f>
        <v>44955</v>
      </c>
      <c r="D34" s="88">
        <f>SUM(D35:D42)</f>
        <v>44955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149</v>
      </c>
      <c r="C36" s="8">
        <v>44955</v>
      </c>
      <c r="D36" s="8">
        <v>44955</v>
      </c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387</v>
      </c>
      <c r="C38" s="8"/>
      <c r="D38" s="8"/>
      <c r="E38" s="108"/>
    </row>
    <row r="39" spans="1:5">
      <c r="A39" s="58">
        <v>2150</v>
      </c>
      <c r="B39" s="57" t="s">
        <v>390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150</v>
      </c>
      <c r="C41" s="8"/>
      <c r="D41" s="8"/>
      <c r="E41" s="108"/>
    </row>
    <row r="42" spans="1:5">
      <c r="A42" s="58">
        <v>2400</v>
      </c>
      <c r="B42" s="57" t="s">
        <v>151</v>
      </c>
      <c r="C42" s="8"/>
      <c r="D42" s="8"/>
      <c r="E42" s="108"/>
    </row>
    <row r="43" spans="1:5">
      <c r="A43" s="32"/>
      <c r="E43" s="108"/>
    </row>
    <row r="44" spans="1:5">
      <c r="A44" s="56" t="s">
        <v>183</v>
      </c>
      <c r="B44" s="57"/>
      <c r="C44" s="88">
        <f>SUM(C45,C64)</f>
        <v>171321</v>
      </c>
      <c r="D44" s="88">
        <f>SUM(D45,D64)</f>
        <v>136309</v>
      </c>
      <c r="E44" s="108"/>
    </row>
    <row r="45" spans="1:5">
      <c r="A45" s="59" t="s">
        <v>180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152</v>
      </c>
      <c r="C46" s="8"/>
      <c r="D46" s="8"/>
      <c r="E46" s="108"/>
    </row>
    <row r="47" spans="1:5">
      <c r="A47" s="58">
        <v>3210</v>
      </c>
      <c r="B47" s="57" t="s">
        <v>153</v>
      </c>
      <c r="C47" s="8"/>
      <c r="D47" s="8"/>
      <c r="E47" s="108"/>
    </row>
    <row r="48" spans="1:5">
      <c r="A48" s="58">
        <v>3221</v>
      </c>
      <c r="B48" s="57" t="s">
        <v>154</v>
      </c>
      <c r="C48" s="8"/>
      <c r="D48" s="8"/>
      <c r="E48" s="108"/>
    </row>
    <row r="49" spans="1:5">
      <c r="A49" s="58">
        <v>3222</v>
      </c>
      <c r="B49" s="57" t="s">
        <v>155</v>
      </c>
      <c r="C49" s="8"/>
      <c r="D49" s="8"/>
      <c r="E49" s="108"/>
    </row>
    <row r="50" spans="1:5">
      <c r="A50" s="58">
        <v>3223</v>
      </c>
      <c r="B50" s="57" t="s">
        <v>156</v>
      </c>
      <c r="C50" s="8"/>
      <c r="D50" s="8"/>
      <c r="E50" s="108"/>
    </row>
    <row r="51" spans="1:5">
      <c r="A51" s="58">
        <v>3224</v>
      </c>
      <c r="B51" s="57" t="s">
        <v>157</v>
      </c>
      <c r="C51" s="8"/>
      <c r="D51" s="8"/>
      <c r="E51" s="108"/>
    </row>
    <row r="52" spans="1:5">
      <c r="A52" s="58">
        <v>3231</v>
      </c>
      <c r="B52" s="57" t="s">
        <v>158</v>
      </c>
      <c r="C52" s="8"/>
      <c r="D52" s="8"/>
      <c r="E52" s="108"/>
    </row>
    <row r="53" spans="1:5">
      <c r="A53" s="58">
        <v>3232</v>
      </c>
      <c r="B53" s="57" t="s">
        <v>159</v>
      </c>
      <c r="C53" s="8"/>
      <c r="D53" s="8"/>
      <c r="E53" s="108"/>
    </row>
    <row r="54" spans="1:5">
      <c r="A54" s="58">
        <v>3234</v>
      </c>
      <c r="B54" s="57" t="s">
        <v>160</v>
      </c>
      <c r="C54" s="8"/>
      <c r="D54" s="8"/>
      <c r="E54" s="108"/>
    </row>
    <row r="55" spans="1:5" ht="30">
      <c r="A55" s="58">
        <v>3236</v>
      </c>
      <c r="B55" s="57" t="s">
        <v>175</v>
      </c>
      <c r="C55" s="8"/>
      <c r="D55" s="8"/>
      <c r="E55" s="108"/>
    </row>
    <row r="56" spans="1:5" ht="45">
      <c r="A56" s="58">
        <v>3237</v>
      </c>
      <c r="B56" s="57" t="s">
        <v>161</v>
      </c>
      <c r="C56" s="8"/>
      <c r="D56" s="8"/>
      <c r="E56" s="108"/>
    </row>
    <row r="57" spans="1:5">
      <c r="A57" s="58">
        <v>3241</v>
      </c>
      <c r="B57" s="57" t="s">
        <v>162</v>
      </c>
      <c r="C57" s="8"/>
      <c r="D57" s="8"/>
      <c r="E57" s="108"/>
    </row>
    <row r="58" spans="1:5">
      <c r="A58" s="58">
        <v>3242</v>
      </c>
      <c r="B58" s="57" t="s">
        <v>163</v>
      </c>
      <c r="C58" s="8"/>
      <c r="D58" s="8"/>
      <c r="E58" s="108"/>
    </row>
    <row r="59" spans="1:5">
      <c r="A59" s="58">
        <v>3243</v>
      </c>
      <c r="B59" s="57" t="s">
        <v>164</v>
      </c>
      <c r="C59" s="8"/>
      <c r="D59" s="8"/>
      <c r="E59" s="108"/>
    </row>
    <row r="60" spans="1:5">
      <c r="A60" s="58">
        <v>3245</v>
      </c>
      <c r="B60" s="57" t="s">
        <v>165</v>
      </c>
      <c r="C60" s="8"/>
      <c r="D60" s="8"/>
      <c r="E60" s="108"/>
    </row>
    <row r="61" spans="1:5">
      <c r="A61" s="58">
        <v>3246</v>
      </c>
      <c r="B61" s="57" t="s">
        <v>166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181</v>
      </c>
      <c r="B64" s="57"/>
      <c r="C64" s="88">
        <f>SUM(C65:C67)</f>
        <v>171321</v>
      </c>
      <c r="D64" s="88">
        <f>SUM(D65:D67)</f>
        <v>136309</v>
      </c>
      <c r="E64" s="108"/>
    </row>
    <row r="65" spans="1:5">
      <c r="A65" s="58">
        <v>5100</v>
      </c>
      <c r="B65" s="57" t="s">
        <v>241</v>
      </c>
      <c r="C65" s="8">
        <v>171321</v>
      </c>
      <c r="D65" s="8">
        <v>136309</v>
      </c>
      <c r="E65" s="108"/>
    </row>
    <row r="66" spans="1:5">
      <c r="A66" s="58">
        <v>5220</v>
      </c>
      <c r="B66" s="57" t="s">
        <v>410</v>
      </c>
      <c r="C66" s="8"/>
      <c r="D66" s="8"/>
      <c r="E66" s="108"/>
    </row>
    <row r="67" spans="1:5">
      <c r="A67" s="58">
        <v>5230</v>
      </c>
      <c r="B67" s="57" t="s">
        <v>411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182</v>
      </c>
      <c r="B70" s="57"/>
      <c r="C70" s="8"/>
      <c r="D70" s="8"/>
      <c r="E70" s="108"/>
    </row>
    <row r="71" spans="1:5" ht="30">
      <c r="A71" s="58">
        <v>1</v>
      </c>
      <c r="B71" s="57" t="s">
        <v>167</v>
      </c>
      <c r="C71" s="8"/>
      <c r="D71" s="8"/>
      <c r="E71" s="108"/>
    </row>
    <row r="72" spans="1:5">
      <c r="A72" s="58">
        <v>2</v>
      </c>
      <c r="B72" s="57" t="s">
        <v>168</v>
      </c>
      <c r="C72" s="8"/>
      <c r="D72" s="8"/>
      <c r="E72" s="108"/>
    </row>
    <row r="73" spans="1:5">
      <c r="A73" s="58">
        <v>3</v>
      </c>
      <c r="B73" s="57" t="s">
        <v>169</v>
      </c>
      <c r="C73" s="8"/>
      <c r="D73" s="8"/>
      <c r="E73" s="108"/>
    </row>
    <row r="74" spans="1:5">
      <c r="A74" s="58">
        <v>4</v>
      </c>
      <c r="B74" s="57" t="s">
        <v>346</v>
      </c>
      <c r="C74" s="8"/>
      <c r="D74" s="8"/>
      <c r="E74" s="108"/>
    </row>
    <row r="75" spans="1:5">
      <c r="A75" s="58">
        <v>5</v>
      </c>
      <c r="B75" s="57" t="s">
        <v>170</v>
      </c>
      <c r="C75" s="8"/>
      <c r="D75" s="8"/>
      <c r="E75" s="108"/>
    </row>
    <row r="76" spans="1:5">
      <c r="A76" s="58">
        <v>6</v>
      </c>
      <c r="B76" s="57" t="s">
        <v>171</v>
      </c>
      <c r="C76" s="8"/>
      <c r="D76" s="8"/>
      <c r="E76" s="108"/>
    </row>
    <row r="77" spans="1:5">
      <c r="A77" s="58">
        <v>7</v>
      </c>
      <c r="B77" s="57" t="s">
        <v>172</v>
      </c>
      <c r="C77" s="8"/>
      <c r="D77" s="8"/>
      <c r="E77" s="108"/>
    </row>
    <row r="78" spans="1:5">
      <c r="A78" s="58">
        <v>8</v>
      </c>
      <c r="B78" s="57" t="s">
        <v>173</v>
      </c>
      <c r="C78" s="8"/>
      <c r="D78" s="8"/>
      <c r="E78" s="108"/>
    </row>
    <row r="79" spans="1:5">
      <c r="A79" s="58">
        <v>9</v>
      </c>
      <c r="B79" s="57" t="s">
        <v>174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43"/>
  <sheetViews>
    <sheetView showGridLines="0" view="pageBreakPreview" zoomScale="80" zoomScaleSheetLayoutView="80" workbookViewId="0">
      <selection activeCell="H35" sqref="H3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424</v>
      </c>
      <c r="B1" s="79"/>
      <c r="C1" s="79"/>
      <c r="D1" s="79"/>
      <c r="E1" s="79"/>
      <c r="F1" s="79"/>
      <c r="G1" s="79"/>
      <c r="H1" s="79"/>
      <c r="I1" s="435" t="s">
        <v>97</v>
      </c>
      <c r="J1" s="435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33" t="s">
        <v>479</v>
      </c>
      <c r="J2" s="434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5" t="str">
        <f>'ფორმა N1'!D4</f>
        <v>საქართველოს ლეიბორისტული პარტია</v>
      </c>
      <c r="B5" s="395"/>
      <c r="C5" s="395"/>
      <c r="D5" s="395"/>
      <c r="E5" s="395"/>
      <c r="F5" s="396"/>
      <c r="G5" s="395"/>
      <c r="H5" s="395"/>
      <c r="I5" s="395"/>
      <c r="J5" s="395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261</v>
      </c>
      <c r="E8" s="133" t="s">
        <v>100</v>
      </c>
      <c r="F8" s="131" t="s">
        <v>242</v>
      </c>
      <c r="G8" s="131" t="s">
        <v>280</v>
      </c>
      <c r="H8" s="131" t="s">
        <v>281</v>
      </c>
      <c r="I8" s="131" t="s">
        <v>243</v>
      </c>
      <c r="J8" s="134" t="s">
        <v>102</v>
      </c>
      <c r="K8" s="108"/>
    </row>
    <row r="9" spans="1:11" s="27" customFormat="1" ht="15.75">
      <c r="A9" s="164">
        <v>1</v>
      </c>
      <c r="B9" s="412" t="s">
        <v>483</v>
      </c>
      <c r="C9" s="414">
        <v>331054600</v>
      </c>
      <c r="D9" s="416" t="s">
        <v>207</v>
      </c>
      <c r="E9" s="160"/>
      <c r="F9" s="28">
        <v>23</v>
      </c>
      <c r="G9" s="28">
        <v>0</v>
      </c>
      <c r="H9" s="28">
        <v>0</v>
      </c>
      <c r="I9" s="28">
        <v>23</v>
      </c>
      <c r="J9" s="28"/>
      <c r="K9" s="108"/>
    </row>
    <row r="10" spans="1:11" s="27" customFormat="1" ht="15.75">
      <c r="A10" s="408">
        <v>2</v>
      </c>
      <c r="B10" s="412" t="s">
        <v>483</v>
      </c>
      <c r="C10" s="414">
        <v>331054601</v>
      </c>
      <c r="D10" s="416" t="s">
        <v>207</v>
      </c>
      <c r="E10" s="160"/>
      <c r="F10" s="28">
        <v>39</v>
      </c>
      <c r="G10" s="28">
        <v>0</v>
      </c>
      <c r="H10" s="28">
        <v>0</v>
      </c>
      <c r="I10" s="28">
        <v>39</v>
      </c>
      <c r="J10" s="28"/>
      <c r="K10" s="108"/>
    </row>
    <row r="11" spans="1:11" s="27" customFormat="1">
      <c r="A11" s="408">
        <v>3</v>
      </c>
      <c r="B11" s="409" t="s">
        <v>483</v>
      </c>
      <c r="C11" s="410">
        <v>331054602</v>
      </c>
      <c r="D11" s="411" t="s">
        <v>207</v>
      </c>
      <c r="E11" s="410"/>
      <c r="F11" s="411">
        <v>126050</v>
      </c>
      <c r="G11" s="411">
        <v>2000</v>
      </c>
      <c r="H11" s="411">
        <v>37011</v>
      </c>
      <c r="I11" s="411">
        <v>91038</v>
      </c>
      <c r="J11" s="411"/>
      <c r="K11" s="108"/>
    </row>
    <row r="12" spans="1:11" s="27" customFormat="1" ht="15.75">
      <c r="A12" s="162">
        <v>1</v>
      </c>
      <c r="B12" s="64"/>
      <c r="C12" s="414"/>
      <c r="D12" s="163"/>
      <c r="E12" s="160"/>
      <c r="F12" s="28"/>
      <c r="G12" s="28"/>
      <c r="H12" s="28"/>
      <c r="I12" s="28"/>
      <c r="J12" s="28"/>
      <c r="K12" s="108"/>
    </row>
    <row r="13" spans="1:11">
      <c r="A13" s="107"/>
      <c r="B13" s="107"/>
      <c r="C13" s="415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415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107"/>
      <c r="C15" s="415"/>
      <c r="D15" s="107"/>
      <c r="E15" s="107"/>
      <c r="F15" s="10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7"/>
      <c r="G16" s="107"/>
      <c r="H16" s="107"/>
      <c r="I16" s="107"/>
      <c r="J16" s="107"/>
    </row>
    <row r="17" spans="1:10">
      <c r="A17" s="107"/>
      <c r="B17" s="236" t="s">
        <v>96</v>
      </c>
      <c r="C17" s="107"/>
      <c r="D17" s="107"/>
      <c r="E17" s="107"/>
      <c r="F17" s="237"/>
      <c r="G17" s="107"/>
      <c r="H17" s="107"/>
      <c r="I17" s="107"/>
      <c r="J17" s="107"/>
    </row>
    <row r="18" spans="1:10">
      <c r="A18" s="107"/>
      <c r="B18" s="107"/>
      <c r="C18" s="107"/>
      <c r="D18" s="107"/>
      <c r="E18" s="107"/>
      <c r="F18" s="104"/>
      <c r="G18" s="104"/>
      <c r="H18" s="104"/>
      <c r="I18" s="104"/>
      <c r="J18" s="104"/>
    </row>
    <row r="19" spans="1:10">
      <c r="A19" s="107"/>
      <c r="B19" s="107"/>
      <c r="C19" s="287"/>
      <c r="D19" s="107"/>
      <c r="E19" s="107"/>
      <c r="F19" s="287"/>
      <c r="G19" s="288"/>
      <c r="H19" s="288"/>
      <c r="I19" s="104"/>
      <c r="J19" s="104"/>
    </row>
    <row r="20" spans="1:10">
      <c r="A20" s="104"/>
      <c r="B20" s="107"/>
      <c r="C20" s="238" t="s">
        <v>254</v>
      </c>
      <c r="D20" s="238"/>
      <c r="E20" s="107"/>
      <c r="F20" s="107" t="s">
        <v>259</v>
      </c>
      <c r="G20" s="104"/>
      <c r="H20" s="104"/>
      <c r="I20" s="104"/>
      <c r="J20" s="104"/>
    </row>
    <row r="21" spans="1:10">
      <c r="A21" s="104"/>
      <c r="B21" s="107"/>
      <c r="C21" s="239" t="s">
        <v>127</v>
      </c>
      <c r="D21" s="107"/>
      <c r="E21" s="107"/>
      <c r="F21" s="107" t="s">
        <v>255</v>
      </c>
      <c r="G21" s="104"/>
      <c r="H21" s="104"/>
      <c r="I21" s="104"/>
      <c r="J21" s="104"/>
    </row>
    <row r="22" spans="1:10" customFormat="1">
      <c r="A22" s="104"/>
      <c r="B22" s="107"/>
      <c r="C22" s="107"/>
      <c r="D22" s="239"/>
      <c r="E22" s="104"/>
      <c r="F22" s="104"/>
      <c r="G22" s="104"/>
      <c r="H22" s="104"/>
      <c r="I22" s="104"/>
      <c r="J22" s="104"/>
    </row>
    <row r="23" spans="1:10" customFormat="1" ht="12.75">
      <c r="A23" s="104"/>
      <c r="B23" s="104"/>
      <c r="C23" s="104"/>
      <c r="D23" s="104"/>
      <c r="E23" s="104"/>
      <c r="F23" s="104"/>
      <c r="G23" s="104"/>
      <c r="H23" s="104"/>
      <c r="I23" s="104"/>
      <c r="J23" s="104"/>
    </row>
    <row r="24" spans="1:10" customFormat="1" ht="12.75"/>
    <row r="25" spans="1:10" customFormat="1" ht="12.75"/>
    <row r="26" spans="1:10" customFormat="1" ht="12.75"/>
    <row r="27" spans="1:10" customFormat="1" ht="12.75"/>
    <row r="28" spans="1:10" customFormat="1" ht="12.75"/>
    <row r="43" spans="5:5">
      <c r="E43" s="413"/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2 B9: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 E9:E10"/>
    <dataValidation allowBlank="1" showInputMessage="1" showErrorMessage="1" prompt="თვე/დღე/წელი" sqref="J12 J9: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L24" sqref="L24"/>
    </sheetView>
  </sheetViews>
  <sheetFormatPr defaultRowHeight="15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>
      <c r="A1" s="77" t="s">
        <v>349</v>
      </c>
      <c r="B1" s="79"/>
      <c r="C1" s="79"/>
      <c r="D1" s="79"/>
      <c r="E1" s="79"/>
      <c r="F1" s="79"/>
      <c r="G1" s="167" t="s">
        <v>97</v>
      </c>
      <c r="H1" s="168"/>
    </row>
    <row r="2" spans="1:8">
      <c r="A2" s="79" t="s">
        <v>128</v>
      </c>
      <c r="B2" s="79"/>
      <c r="C2" s="79"/>
      <c r="D2" s="79"/>
      <c r="E2" s="79"/>
      <c r="F2" s="79"/>
      <c r="G2" s="169" t="s">
        <v>479</v>
      </c>
      <c r="H2" s="168"/>
    </row>
    <row r="3" spans="1:8">
      <c r="A3" s="79"/>
      <c r="B3" s="79"/>
      <c r="C3" s="79"/>
      <c r="D3" s="79"/>
      <c r="E3" s="79"/>
      <c r="F3" s="79"/>
      <c r="G3" s="105"/>
      <c r="H3" s="168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5" t="str">
        <f>'ფორმა N1'!D4</f>
        <v>საქართველოს ლეიბორისტული პარტია</v>
      </c>
      <c r="B5" s="225"/>
      <c r="C5" s="225"/>
      <c r="D5" s="225"/>
      <c r="E5" s="225"/>
      <c r="F5" s="225"/>
      <c r="G5" s="225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0" t="s">
        <v>299</v>
      </c>
      <c r="B8" s="170" t="s">
        <v>129</v>
      </c>
      <c r="C8" s="171" t="s">
        <v>347</v>
      </c>
      <c r="D8" s="171" t="s">
        <v>348</v>
      </c>
      <c r="E8" s="171" t="s">
        <v>261</v>
      </c>
      <c r="F8" s="170" t="s">
        <v>306</v>
      </c>
      <c r="G8" s="171" t="s">
        <v>300</v>
      </c>
      <c r="H8" s="108"/>
    </row>
    <row r="9" spans="1:8">
      <c r="A9" s="172" t="s">
        <v>301</v>
      </c>
      <c r="B9" s="173"/>
      <c r="C9" s="174"/>
      <c r="D9" s="175"/>
      <c r="E9" s="175"/>
      <c r="F9" s="175"/>
      <c r="G9" s="176">
        <v>254</v>
      </c>
      <c r="H9" s="108"/>
    </row>
    <row r="10" spans="1:8" ht="15.75">
      <c r="A10" s="173">
        <v>1</v>
      </c>
      <c r="B10" s="160">
        <v>42576</v>
      </c>
      <c r="C10" s="173">
        <v>300</v>
      </c>
      <c r="D10" s="178"/>
      <c r="E10" s="178" t="s">
        <v>207</v>
      </c>
      <c r="F10" s="178" t="s">
        <v>575</v>
      </c>
      <c r="G10" s="179">
        <f>IF(ISBLANK(B10),"",G9+C10-D10)</f>
        <v>554</v>
      </c>
      <c r="H10" s="108"/>
    </row>
    <row r="11" spans="1:8" ht="30">
      <c r="A11" s="173">
        <v>2</v>
      </c>
      <c r="B11" s="160">
        <v>42576</v>
      </c>
      <c r="C11" s="177"/>
      <c r="D11" s="424">
        <v>300</v>
      </c>
      <c r="E11" s="178" t="s">
        <v>207</v>
      </c>
      <c r="F11" s="178" t="s">
        <v>576</v>
      </c>
      <c r="G11" s="179">
        <f t="shared" ref="G11:G38" si="0">IF(ISBLANK(B11),"",G10+C11-D11)</f>
        <v>254</v>
      </c>
      <c r="H11" s="108"/>
    </row>
    <row r="12" spans="1:8" ht="15.75">
      <c r="A12" s="173">
        <v>3</v>
      </c>
      <c r="B12" s="160"/>
      <c r="C12" s="177"/>
      <c r="D12" s="178"/>
      <c r="E12" s="178"/>
      <c r="F12" s="178"/>
      <c r="G12" s="179" t="str">
        <f t="shared" si="0"/>
        <v/>
      </c>
      <c r="H12" s="108"/>
    </row>
    <row r="13" spans="1:8" ht="15.75">
      <c r="A13" s="173">
        <v>4</v>
      </c>
      <c r="B13" s="160"/>
      <c r="C13" s="177"/>
      <c r="D13" s="178"/>
      <c r="E13" s="178"/>
      <c r="F13" s="178"/>
      <c r="G13" s="179" t="str">
        <f t="shared" si="0"/>
        <v/>
      </c>
      <c r="H13" s="108"/>
    </row>
    <row r="14" spans="1:8" ht="15.75">
      <c r="A14" s="173">
        <v>5</v>
      </c>
      <c r="B14" s="160"/>
      <c r="C14" s="177"/>
      <c r="D14" s="178"/>
      <c r="E14" s="178"/>
      <c r="F14" s="178"/>
      <c r="G14" s="179" t="str">
        <f t="shared" si="0"/>
        <v/>
      </c>
      <c r="H14" s="108"/>
    </row>
    <row r="15" spans="1:8" ht="15.75">
      <c r="A15" s="173">
        <v>6</v>
      </c>
      <c r="B15" s="160"/>
      <c r="C15" s="177"/>
      <c r="D15" s="178"/>
      <c r="E15" s="178"/>
      <c r="F15" s="178"/>
      <c r="G15" s="179" t="str">
        <f t="shared" si="0"/>
        <v/>
      </c>
      <c r="H15" s="108"/>
    </row>
    <row r="16" spans="1:8" ht="15.75">
      <c r="A16" s="173">
        <v>7</v>
      </c>
      <c r="B16" s="160"/>
      <c r="C16" s="177"/>
      <c r="D16" s="178"/>
      <c r="E16" s="178"/>
      <c r="F16" s="178"/>
      <c r="G16" s="179" t="str">
        <f t="shared" si="0"/>
        <v/>
      </c>
      <c r="H16" s="108"/>
    </row>
    <row r="17" spans="1:8" ht="15.75">
      <c r="A17" s="173">
        <v>8</v>
      </c>
      <c r="B17" s="160"/>
      <c r="C17" s="177"/>
      <c r="D17" s="178"/>
      <c r="E17" s="178"/>
      <c r="F17" s="178"/>
      <c r="G17" s="179" t="str">
        <f t="shared" si="0"/>
        <v/>
      </c>
      <c r="H17" s="108"/>
    </row>
    <row r="18" spans="1:8" ht="15.75">
      <c r="A18" s="173">
        <v>9</v>
      </c>
      <c r="B18" s="160"/>
      <c r="C18" s="177"/>
      <c r="D18" s="178"/>
      <c r="E18" s="178"/>
      <c r="F18" s="178"/>
      <c r="G18" s="179" t="str">
        <f t="shared" si="0"/>
        <v/>
      </c>
      <c r="H18" s="108"/>
    </row>
    <row r="19" spans="1:8" ht="15.75">
      <c r="A19" s="173">
        <v>10</v>
      </c>
      <c r="B19" s="160"/>
      <c r="C19" s="177"/>
      <c r="D19" s="178"/>
      <c r="E19" s="178"/>
      <c r="F19" s="178"/>
      <c r="G19" s="179" t="str">
        <f t="shared" si="0"/>
        <v/>
      </c>
      <c r="H19" s="108"/>
    </row>
    <row r="20" spans="1:8" ht="15.75">
      <c r="A20" s="173">
        <v>11</v>
      </c>
      <c r="B20" s="160"/>
      <c r="C20" s="177"/>
      <c r="D20" s="178"/>
      <c r="E20" s="178"/>
      <c r="F20" s="178"/>
      <c r="G20" s="179" t="str">
        <f t="shared" si="0"/>
        <v/>
      </c>
      <c r="H20" s="108"/>
    </row>
    <row r="21" spans="1:8" ht="15.75">
      <c r="A21" s="173">
        <v>12</v>
      </c>
      <c r="B21" s="160"/>
      <c r="C21" s="177"/>
      <c r="D21" s="178"/>
      <c r="E21" s="178"/>
      <c r="F21" s="178"/>
      <c r="G21" s="179" t="str">
        <f t="shared" si="0"/>
        <v/>
      </c>
      <c r="H21" s="108"/>
    </row>
    <row r="22" spans="1:8" ht="15.75">
      <c r="A22" s="173">
        <v>13</v>
      </c>
      <c r="B22" s="160"/>
      <c r="C22" s="177"/>
      <c r="D22" s="178"/>
      <c r="E22" s="178"/>
      <c r="F22" s="178"/>
      <c r="G22" s="179" t="str">
        <f t="shared" si="0"/>
        <v/>
      </c>
      <c r="H22" s="108"/>
    </row>
    <row r="23" spans="1:8" ht="15.75">
      <c r="A23" s="173">
        <v>14</v>
      </c>
      <c r="B23" s="160"/>
      <c r="C23" s="177"/>
      <c r="D23" s="178"/>
      <c r="E23" s="178"/>
      <c r="F23" s="178"/>
      <c r="G23" s="179" t="str">
        <f t="shared" si="0"/>
        <v/>
      </c>
      <c r="H23" s="108"/>
    </row>
    <row r="24" spans="1:8" ht="15.75">
      <c r="A24" s="173">
        <v>15</v>
      </c>
      <c r="B24" s="160"/>
      <c r="C24" s="177"/>
      <c r="D24" s="178"/>
      <c r="E24" s="178"/>
      <c r="F24" s="178"/>
      <c r="G24" s="179" t="str">
        <f t="shared" si="0"/>
        <v/>
      </c>
      <c r="H24" s="108"/>
    </row>
    <row r="25" spans="1:8" ht="15.75">
      <c r="A25" s="173">
        <v>16</v>
      </c>
      <c r="B25" s="160"/>
      <c r="C25" s="177"/>
      <c r="D25" s="178"/>
      <c r="E25" s="178"/>
      <c r="F25" s="178"/>
      <c r="G25" s="179" t="str">
        <f t="shared" si="0"/>
        <v/>
      </c>
      <c r="H25" s="108"/>
    </row>
    <row r="26" spans="1:8" ht="15.75">
      <c r="A26" s="173">
        <v>17</v>
      </c>
      <c r="B26" s="160"/>
      <c r="C26" s="177"/>
      <c r="D26" s="178"/>
      <c r="E26" s="178"/>
      <c r="F26" s="178"/>
      <c r="G26" s="179" t="str">
        <f t="shared" si="0"/>
        <v/>
      </c>
      <c r="H26" s="108"/>
    </row>
    <row r="27" spans="1:8" ht="15.75">
      <c r="A27" s="173">
        <v>18</v>
      </c>
      <c r="B27" s="160"/>
      <c r="C27" s="177"/>
      <c r="D27" s="178"/>
      <c r="E27" s="178"/>
      <c r="F27" s="178"/>
      <c r="G27" s="179" t="str">
        <f t="shared" si="0"/>
        <v/>
      </c>
      <c r="H27" s="108"/>
    </row>
    <row r="28" spans="1:8" ht="15.75">
      <c r="A28" s="173">
        <v>19</v>
      </c>
      <c r="B28" s="160"/>
      <c r="C28" s="177"/>
      <c r="D28" s="178"/>
      <c r="E28" s="178"/>
      <c r="F28" s="178"/>
      <c r="G28" s="179" t="str">
        <f t="shared" si="0"/>
        <v/>
      </c>
      <c r="H28" s="108"/>
    </row>
    <row r="29" spans="1:8" ht="15.75">
      <c r="A29" s="173">
        <v>20</v>
      </c>
      <c r="B29" s="160"/>
      <c r="C29" s="177"/>
      <c r="D29" s="178"/>
      <c r="E29" s="178"/>
      <c r="F29" s="178"/>
      <c r="G29" s="179" t="str">
        <f t="shared" si="0"/>
        <v/>
      </c>
      <c r="H29" s="108"/>
    </row>
    <row r="30" spans="1:8" ht="15.75">
      <c r="A30" s="173">
        <v>21</v>
      </c>
      <c r="B30" s="160"/>
      <c r="C30" s="180"/>
      <c r="D30" s="181"/>
      <c r="E30" s="181"/>
      <c r="F30" s="181"/>
      <c r="G30" s="179" t="str">
        <f t="shared" si="0"/>
        <v/>
      </c>
      <c r="H30" s="108"/>
    </row>
    <row r="31" spans="1:8" ht="15.75">
      <c r="A31" s="173">
        <v>22</v>
      </c>
      <c r="B31" s="160"/>
      <c r="C31" s="180"/>
      <c r="D31" s="181"/>
      <c r="E31" s="181"/>
      <c r="F31" s="181"/>
      <c r="G31" s="179" t="str">
        <f t="shared" si="0"/>
        <v/>
      </c>
      <c r="H31" s="108"/>
    </row>
    <row r="32" spans="1:8" ht="15.75">
      <c r="A32" s="173">
        <v>23</v>
      </c>
      <c r="B32" s="160"/>
      <c r="C32" s="180"/>
      <c r="D32" s="181"/>
      <c r="E32" s="181"/>
      <c r="F32" s="181"/>
      <c r="G32" s="179" t="str">
        <f t="shared" si="0"/>
        <v/>
      </c>
      <c r="H32" s="108"/>
    </row>
    <row r="33" spans="1:10" ht="15.75">
      <c r="A33" s="173">
        <v>24</v>
      </c>
      <c r="B33" s="160"/>
      <c r="C33" s="180"/>
      <c r="D33" s="181"/>
      <c r="E33" s="181"/>
      <c r="F33" s="181"/>
      <c r="G33" s="179" t="str">
        <f t="shared" si="0"/>
        <v/>
      </c>
      <c r="H33" s="108"/>
    </row>
    <row r="34" spans="1:10" ht="15.75">
      <c r="A34" s="173">
        <v>25</v>
      </c>
      <c r="B34" s="160"/>
      <c r="C34" s="180"/>
      <c r="D34" s="181"/>
      <c r="E34" s="181"/>
      <c r="F34" s="181"/>
      <c r="G34" s="179" t="str">
        <f t="shared" si="0"/>
        <v/>
      </c>
      <c r="H34" s="108"/>
    </row>
    <row r="35" spans="1:10" ht="15.75">
      <c r="A35" s="173">
        <v>26</v>
      </c>
      <c r="B35" s="160"/>
      <c r="C35" s="180"/>
      <c r="D35" s="181"/>
      <c r="E35" s="181"/>
      <c r="F35" s="181"/>
      <c r="G35" s="179" t="str">
        <f t="shared" si="0"/>
        <v/>
      </c>
      <c r="H35" s="108"/>
    </row>
    <row r="36" spans="1:10" ht="15.75">
      <c r="A36" s="173">
        <v>27</v>
      </c>
      <c r="B36" s="160"/>
      <c r="C36" s="180"/>
      <c r="D36" s="181"/>
      <c r="E36" s="181"/>
      <c r="F36" s="181"/>
      <c r="G36" s="179" t="str">
        <f t="shared" si="0"/>
        <v/>
      </c>
      <c r="H36" s="108"/>
    </row>
    <row r="37" spans="1:10" ht="15.75">
      <c r="A37" s="173">
        <v>28</v>
      </c>
      <c r="B37" s="160"/>
      <c r="C37" s="180"/>
      <c r="D37" s="181"/>
      <c r="E37" s="181"/>
      <c r="F37" s="181"/>
      <c r="G37" s="179" t="str">
        <f t="shared" si="0"/>
        <v/>
      </c>
      <c r="H37" s="108"/>
    </row>
    <row r="38" spans="1:10" ht="15.75">
      <c r="A38" s="173">
        <v>29</v>
      </c>
      <c r="B38" s="160"/>
      <c r="C38" s="180"/>
      <c r="D38" s="181"/>
      <c r="E38" s="181"/>
      <c r="F38" s="181"/>
      <c r="G38" s="179" t="str">
        <f t="shared" si="0"/>
        <v/>
      </c>
      <c r="H38" s="108"/>
    </row>
    <row r="39" spans="1:10" ht="15.75">
      <c r="A39" s="173" t="s">
        <v>264</v>
      </c>
      <c r="B39" s="160"/>
      <c r="C39" s="180"/>
      <c r="D39" s="181"/>
      <c r="E39" s="181"/>
      <c r="F39" s="181"/>
      <c r="G39" s="179" t="str">
        <f>IF(ISBLANK(B39),"",#REF!+C39-D39)</f>
        <v/>
      </c>
      <c r="H39" s="108"/>
    </row>
    <row r="40" spans="1:10">
      <c r="A40" s="182" t="s">
        <v>302</v>
      </c>
      <c r="B40" s="183"/>
      <c r="C40" s="184"/>
      <c r="D40" s="185"/>
      <c r="E40" s="185"/>
      <c r="F40" s="186"/>
      <c r="G40" s="417">
        <v>254</v>
      </c>
      <c r="H40" s="108"/>
    </row>
    <row r="44" spans="1:10">
      <c r="B44" s="189" t="s">
        <v>96</v>
      </c>
      <c r="F44" s="190"/>
    </row>
    <row r="45" spans="1:10">
      <c r="F45" s="188"/>
      <c r="G45" s="188"/>
      <c r="H45" s="188"/>
      <c r="I45" s="188"/>
      <c r="J45" s="188"/>
    </row>
    <row r="46" spans="1:10">
      <c r="C46" s="191"/>
      <c r="F46" s="191"/>
      <c r="G46" s="192"/>
      <c r="H46" s="188"/>
      <c r="I46" s="188"/>
      <c r="J46" s="188"/>
    </row>
    <row r="47" spans="1:10">
      <c r="A47" s="188"/>
      <c r="C47" s="193" t="s">
        <v>254</v>
      </c>
      <c r="F47" s="194" t="s">
        <v>259</v>
      </c>
      <c r="G47" s="192"/>
      <c r="H47" s="188"/>
      <c r="I47" s="188"/>
      <c r="J47" s="188"/>
    </row>
    <row r="48" spans="1:10">
      <c r="A48" s="188"/>
      <c r="C48" s="195" t="s">
        <v>127</v>
      </c>
      <c r="F48" s="187" t="s">
        <v>255</v>
      </c>
      <c r="G48" s="188"/>
      <c r="H48" s="188"/>
      <c r="I48" s="188"/>
      <c r="J48" s="188"/>
    </row>
    <row r="49" spans="2:2" s="188" customFormat="1">
      <c r="B49" s="187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P13" sqref="P1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290</v>
      </c>
      <c r="B1" s="141"/>
      <c r="C1" s="141"/>
      <c r="D1" s="141"/>
      <c r="E1" s="141"/>
      <c r="F1" s="81"/>
      <c r="G1" s="81"/>
      <c r="H1" s="81"/>
      <c r="I1" s="449" t="s">
        <v>97</v>
      </c>
      <c r="J1" s="449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33" t="s">
        <v>479</v>
      </c>
      <c r="J2" s="434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48" t="s">
        <v>206</v>
      </c>
      <c r="C7" s="448"/>
      <c r="D7" s="448" t="s">
        <v>278</v>
      </c>
      <c r="E7" s="448"/>
      <c r="F7" s="448" t="s">
        <v>279</v>
      </c>
      <c r="G7" s="448"/>
      <c r="H7" s="159" t="s">
        <v>265</v>
      </c>
      <c r="I7" s="448" t="s">
        <v>209</v>
      </c>
      <c r="J7" s="448"/>
      <c r="K7" s="148"/>
    </row>
    <row r="8" spans="1:12" ht="15">
      <c r="A8" s="137" t="s">
        <v>103</v>
      </c>
      <c r="B8" s="138" t="s">
        <v>208</v>
      </c>
      <c r="C8" s="139" t="s">
        <v>207</v>
      </c>
      <c r="D8" s="138" t="s">
        <v>208</v>
      </c>
      <c r="E8" s="139" t="s">
        <v>207</v>
      </c>
      <c r="F8" s="138" t="s">
        <v>208</v>
      </c>
      <c r="G8" s="139" t="s">
        <v>207</v>
      </c>
      <c r="H8" s="139" t="s">
        <v>207</v>
      </c>
      <c r="I8" s="138" t="s">
        <v>208</v>
      </c>
      <c r="J8" s="139" t="s">
        <v>207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44955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44955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44955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44955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244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245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246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247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248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249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250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251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252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253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254</v>
      </c>
      <c r="F49" s="12" t="s">
        <v>259</v>
      </c>
      <c r="G49" s="75"/>
      <c r="I49"/>
      <c r="J49"/>
    </row>
    <row r="50" spans="1:10" s="2" customFormat="1" ht="15">
      <c r="B50" s="68" t="s">
        <v>127</v>
      </c>
      <c r="F50" s="2" t="s">
        <v>255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L25" sqref="L25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291</v>
      </c>
      <c r="B1" s="141"/>
      <c r="C1" s="141"/>
      <c r="D1" s="141"/>
      <c r="E1" s="141"/>
      <c r="F1" s="141"/>
      <c r="G1" s="147"/>
      <c r="H1" s="103" t="s">
        <v>184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2" t="s">
        <v>479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358</v>
      </c>
      <c r="C7" s="139" t="s">
        <v>359</v>
      </c>
      <c r="D7" s="139" t="s">
        <v>221</v>
      </c>
      <c r="E7" s="139" t="s">
        <v>226</v>
      </c>
      <c r="F7" s="139" t="s">
        <v>227</v>
      </c>
      <c r="G7" s="139" t="s">
        <v>228</v>
      </c>
      <c r="H7" s="139" t="s">
        <v>229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264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254</v>
      </c>
      <c r="E33" s="12" t="s">
        <v>259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255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N20" sqref="N20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141"/>
      <c r="G1" s="141"/>
      <c r="H1" s="147"/>
      <c r="I1" s="388" t="s">
        <v>184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2" t="s">
        <v>479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საქართველოს ლეიბორისტული პარტია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234</v>
      </c>
      <c r="C7" s="139" t="s">
        <v>230</v>
      </c>
      <c r="D7" s="139" t="s">
        <v>231</v>
      </c>
      <c r="E7" s="139" t="s">
        <v>232</v>
      </c>
      <c r="F7" s="139" t="s">
        <v>233</v>
      </c>
      <c r="G7" s="139" t="s">
        <v>227</v>
      </c>
      <c r="H7" s="139" t="s">
        <v>228</v>
      </c>
      <c r="I7" s="139" t="s">
        <v>229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264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254</v>
      </c>
      <c r="E33" s="12" t="s">
        <v>259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255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L37" sqref="L37"/>
    </sheetView>
  </sheetViews>
  <sheetFormatPr defaultRowHeight="12.75"/>
  <cols>
    <col min="1" max="1" width="4.85546875" style="216" customWidth="1"/>
    <col min="2" max="2" width="37.42578125" style="216" customWidth="1"/>
    <col min="3" max="3" width="21.5703125" style="216" customWidth="1"/>
    <col min="4" max="4" width="20" style="216" customWidth="1"/>
    <col min="5" max="5" width="18.7109375" style="216" customWidth="1"/>
    <col min="6" max="6" width="24.140625" style="216" customWidth="1"/>
    <col min="7" max="7" width="27.140625" style="216" customWidth="1"/>
    <col min="8" max="8" width="0.7109375" style="216" customWidth="1"/>
    <col min="9" max="16384" width="9.140625" style="216"/>
  </cols>
  <sheetData>
    <row r="1" spans="1:8" s="200" customFormat="1" ht="15">
      <c r="A1" s="196" t="s">
        <v>312</v>
      </c>
      <c r="B1" s="197"/>
      <c r="C1" s="197"/>
      <c r="D1" s="197"/>
      <c r="E1" s="197"/>
      <c r="F1" s="81"/>
      <c r="G1" s="81" t="s">
        <v>97</v>
      </c>
      <c r="H1" s="201"/>
    </row>
    <row r="2" spans="1:8" s="200" customFormat="1">
      <c r="A2" s="201" t="s">
        <v>303</v>
      </c>
      <c r="B2" s="197"/>
      <c r="C2" s="197"/>
      <c r="D2" s="197"/>
      <c r="E2" s="198"/>
      <c r="F2" s="198"/>
      <c r="G2" s="199" t="s">
        <v>479</v>
      </c>
      <c r="H2" s="201"/>
    </row>
    <row r="3" spans="1:8" s="200" customFormat="1">
      <c r="A3" s="201"/>
      <c r="B3" s="197"/>
      <c r="C3" s="197"/>
      <c r="D3" s="197"/>
      <c r="E3" s="198"/>
      <c r="F3" s="198"/>
      <c r="G3" s="198"/>
      <c r="H3" s="201"/>
    </row>
    <row r="4" spans="1:8" s="200" customFormat="1" ht="15">
      <c r="A4" s="117" t="s">
        <v>260</v>
      </c>
      <c r="B4" s="197"/>
      <c r="C4" s="197"/>
      <c r="D4" s="197"/>
      <c r="E4" s="202"/>
      <c r="F4" s="202"/>
      <c r="G4" s="198"/>
      <c r="H4" s="201"/>
    </row>
    <row r="5" spans="1:8" s="200" customFormat="1">
      <c r="A5" s="203" t="str">
        <f>'ფორმა N1'!D4</f>
        <v>საქართველოს ლეიბორისტული პარტია</v>
      </c>
      <c r="B5" s="203"/>
      <c r="C5" s="203"/>
      <c r="D5" s="203"/>
      <c r="E5" s="203"/>
      <c r="F5" s="203"/>
      <c r="G5" s="204"/>
      <c r="H5" s="201"/>
    </row>
    <row r="6" spans="1:8" s="217" customFormat="1">
      <c r="A6" s="205"/>
      <c r="B6" s="205"/>
      <c r="C6" s="205"/>
      <c r="D6" s="205"/>
      <c r="E6" s="205"/>
      <c r="F6" s="205"/>
      <c r="G6" s="205"/>
      <c r="H6" s="202"/>
    </row>
    <row r="7" spans="1:8" s="200" customFormat="1" ht="51">
      <c r="A7" s="235" t="s">
        <v>64</v>
      </c>
      <c r="B7" s="208" t="s">
        <v>307</v>
      </c>
      <c r="C7" s="208" t="s">
        <v>308</v>
      </c>
      <c r="D7" s="208" t="s">
        <v>309</v>
      </c>
      <c r="E7" s="208" t="s">
        <v>310</v>
      </c>
      <c r="F7" s="208" t="s">
        <v>311</v>
      </c>
      <c r="G7" s="208" t="s">
        <v>304</v>
      </c>
      <c r="H7" s="201"/>
    </row>
    <row r="8" spans="1:8" s="200" customFormat="1">
      <c r="A8" s="206">
        <v>1</v>
      </c>
      <c r="B8" s="207">
        <v>2</v>
      </c>
      <c r="C8" s="207">
        <v>3</v>
      </c>
      <c r="D8" s="207">
        <v>4</v>
      </c>
      <c r="E8" s="208">
        <v>5</v>
      </c>
      <c r="F8" s="208">
        <v>6</v>
      </c>
      <c r="G8" s="208">
        <v>7</v>
      </c>
      <c r="H8" s="201"/>
    </row>
    <row r="9" spans="1:8" s="200" customFormat="1">
      <c r="A9" s="218">
        <v>1</v>
      </c>
      <c r="B9" s="209"/>
      <c r="C9" s="209"/>
      <c r="D9" s="210"/>
      <c r="E9" s="209"/>
      <c r="F9" s="209"/>
      <c r="G9" s="209"/>
      <c r="H9" s="201"/>
    </row>
    <row r="10" spans="1:8" s="200" customFormat="1">
      <c r="A10" s="218">
        <v>2</v>
      </c>
      <c r="B10" s="209"/>
      <c r="C10" s="209"/>
      <c r="D10" s="210"/>
      <c r="E10" s="209"/>
      <c r="F10" s="209"/>
      <c r="G10" s="209"/>
      <c r="H10" s="201"/>
    </row>
    <row r="11" spans="1:8" s="200" customFormat="1">
      <c r="A11" s="218">
        <v>3</v>
      </c>
      <c r="B11" s="209"/>
      <c r="C11" s="209"/>
      <c r="D11" s="210"/>
      <c r="E11" s="209"/>
      <c r="F11" s="209"/>
      <c r="G11" s="209"/>
      <c r="H11" s="201"/>
    </row>
    <row r="12" spans="1:8" s="200" customFormat="1">
      <c r="A12" s="218">
        <v>4</v>
      </c>
      <c r="B12" s="209"/>
      <c r="C12" s="209"/>
      <c r="D12" s="210"/>
      <c r="E12" s="209"/>
      <c r="F12" s="209"/>
      <c r="G12" s="209"/>
      <c r="H12" s="201"/>
    </row>
    <row r="13" spans="1:8" s="200" customFormat="1">
      <c r="A13" s="218">
        <v>5</v>
      </c>
      <c r="B13" s="209"/>
      <c r="C13" s="209"/>
      <c r="D13" s="210"/>
      <c r="E13" s="209"/>
      <c r="F13" s="209"/>
      <c r="G13" s="209"/>
      <c r="H13" s="201"/>
    </row>
    <row r="14" spans="1:8" s="200" customFormat="1">
      <c r="A14" s="218">
        <v>6</v>
      </c>
      <c r="B14" s="209"/>
      <c r="C14" s="209"/>
      <c r="D14" s="210"/>
      <c r="E14" s="209"/>
      <c r="F14" s="209"/>
      <c r="G14" s="209"/>
      <c r="H14" s="201"/>
    </row>
    <row r="15" spans="1:8" s="200" customFormat="1">
      <c r="A15" s="218">
        <v>7</v>
      </c>
      <c r="B15" s="209"/>
      <c r="C15" s="209"/>
      <c r="D15" s="210"/>
      <c r="E15" s="209"/>
      <c r="F15" s="209"/>
      <c r="G15" s="209"/>
      <c r="H15" s="201"/>
    </row>
    <row r="16" spans="1:8" s="200" customFormat="1">
      <c r="A16" s="218">
        <v>8</v>
      </c>
      <c r="B16" s="209"/>
      <c r="C16" s="209"/>
      <c r="D16" s="210"/>
      <c r="E16" s="209"/>
      <c r="F16" s="209"/>
      <c r="G16" s="209"/>
      <c r="H16" s="201"/>
    </row>
    <row r="17" spans="1:11" s="200" customFormat="1">
      <c r="A17" s="218">
        <v>9</v>
      </c>
      <c r="B17" s="209"/>
      <c r="C17" s="209"/>
      <c r="D17" s="210"/>
      <c r="E17" s="209"/>
      <c r="F17" s="209"/>
      <c r="G17" s="209"/>
      <c r="H17" s="201"/>
    </row>
    <row r="18" spans="1:11" s="200" customFormat="1">
      <c r="A18" s="218">
        <v>10</v>
      </c>
      <c r="B18" s="209"/>
      <c r="C18" s="209"/>
      <c r="D18" s="210"/>
      <c r="E18" s="209"/>
      <c r="F18" s="209"/>
      <c r="G18" s="209"/>
      <c r="H18" s="201"/>
    </row>
    <row r="19" spans="1:11" s="200" customFormat="1">
      <c r="A19" s="218" t="s">
        <v>262</v>
      </c>
      <c r="B19" s="209"/>
      <c r="C19" s="209"/>
      <c r="D19" s="210"/>
      <c r="E19" s="209"/>
      <c r="F19" s="209"/>
      <c r="G19" s="209"/>
      <c r="H19" s="201"/>
    </row>
    <row r="22" spans="1:11" s="200" customFormat="1"/>
    <row r="23" spans="1:11" s="200" customFormat="1"/>
    <row r="24" spans="1:11" s="21" customFormat="1" ht="15">
      <c r="B24" s="211" t="s">
        <v>96</v>
      </c>
      <c r="C24" s="211"/>
    </row>
    <row r="25" spans="1:11" s="21" customFormat="1" ht="15">
      <c r="B25" s="211"/>
      <c r="C25" s="211"/>
    </row>
    <row r="26" spans="1:11" s="21" customFormat="1" ht="15">
      <c r="C26" s="213"/>
      <c r="F26" s="213"/>
      <c r="G26" s="213"/>
      <c r="H26" s="212"/>
    </row>
    <row r="27" spans="1:11" s="21" customFormat="1" ht="15">
      <c r="C27" s="214" t="s">
        <v>254</v>
      </c>
      <c r="F27" s="211" t="s">
        <v>305</v>
      </c>
      <c r="J27" s="212"/>
      <c r="K27" s="212"/>
    </row>
    <row r="28" spans="1:11" s="21" customFormat="1" ht="15">
      <c r="C28" s="214" t="s">
        <v>127</v>
      </c>
      <c r="F28" s="215" t="s">
        <v>255</v>
      </c>
      <c r="J28" s="212"/>
      <c r="K28" s="212"/>
    </row>
    <row r="29" spans="1:11" s="200" customFormat="1" ht="15">
      <c r="C29" s="214"/>
      <c r="J29" s="217"/>
      <c r="K29" s="217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C9" sqref="C9:C10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427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 t="s">
        <v>479</v>
      </c>
      <c r="K2" s="222"/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88" customFormat="1" ht="15">
      <c r="A5" s="225" t="str">
        <f>'ფორმა N1'!D4</f>
        <v>საქართველოს ლეიბორისტული პარტია</v>
      </c>
      <c r="B5" s="83"/>
      <c r="C5" s="83"/>
      <c r="D5" s="83"/>
      <c r="E5" s="226"/>
      <c r="F5" s="227"/>
      <c r="G5" s="227"/>
      <c r="H5" s="227"/>
      <c r="I5" s="227"/>
      <c r="J5" s="227"/>
      <c r="K5" s="226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360</v>
      </c>
      <c r="C7" s="139" t="s">
        <v>361</v>
      </c>
      <c r="D7" s="139" t="s">
        <v>363</v>
      </c>
      <c r="E7" s="139" t="s">
        <v>362</v>
      </c>
      <c r="F7" s="139" t="s">
        <v>371</v>
      </c>
      <c r="G7" s="139" t="s">
        <v>372</v>
      </c>
      <c r="H7" s="139" t="s">
        <v>366</v>
      </c>
      <c r="I7" s="139" t="s">
        <v>367</v>
      </c>
      <c r="J7" s="139" t="s">
        <v>379</v>
      </c>
      <c r="K7" s="139" t="s">
        <v>368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30">
      <c r="A9" s="70">
        <v>1</v>
      </c>
      <c r="B9" s="26" t="s">
        <v>581</v>
      </c>
      <c r="C9" s="70" t="s">
        <v>577</v>
      </c>
      <c r="D9" s="70" t="s">
        <v>578</v>
      </c>
      <c r="E9" s="70" t="s">
        <v>579</v>
      </c>
      <c r="F9" s="70" t="s">
        <v>580</v>
      </c>
      <c r="G9" s="70">
        <v>1010011415</v>
      </c>
      <c r="H9" s="418" t="s">
        <v>519</v>
      </c>
      <c r="I9" s="418" t="s">
        <v>509</v>
      </c>
      <c r="J9" s="223"/>
      <c r="K9" s="26"/>
    </row>
    <row r="10" spans="1:11" ht="30">
      <c r="A10" s="70">
        <v>2</v>
      </c>
      <c r="B10" s="26" t="s">
        <v>582</v>
      </c>
      <c r="C10" s="70" t="s">
        <v>577</v>
      </c>
      <c r="D10" s="70" t="s">
        <v>583</v>
      </c>
      <c r="E10" s="70" t="s">
        <v>584</v>
      </c>
      <c r="F10" s="70">
        <v>300</v>
      </c>
      <c r="G10" s="26"/>
      <c r="H10" s="223"/>
      <c r="I10" s="223"/>
      <c r="J10" s="418">
        <v>13001017845</v>
      </c>
      <c r="K10" s="70" t="s">
        <v>585</v>
      </c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>
      <c r="A27" s="70" t="s">
        <v>264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0"/>
      <c r="D32" s="450"/>
      <c r="F32" s="73"/>
      <c r="G32" s="76"/>
    </row>
    <row r="33" spans="2:6" ht="15">
      <c r="B33" s="2"/>
      <c r="C33" s="72" t="s">
        <v>254</v>
      </c>
      <c r="D33" s="2"/>
      <c r="F33" s="12" t="s">
        <v>259</v>
      </c>
    </row>
    <row r="34" spans="2:6" ht="15">
      <c r="B34" s="2"/>
      <c r="C34" s="2"/>
      <c r="D34" s="2"/>
      <c r="F34" s="2" t="s">
        <v>255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F43" sqref="F43"/>
    </sheetView>
  </sheetViews>
  <sheetFormatPr defaultRowHeight="12.75"/>
  <cols>
    <col min="1" max="1" width="6.855468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40" t="s">
        <v>428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 t="s">
        <v>479</v>
      </c>
      <c r="L2" s="222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88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5" t="str">
        <f>'ფორმა N1'!D4</f>
        <v>საქართველოს ლეიბორისტული პარტია</v>
      </c>
      <c r="B5" s="225"/>
      <c r="C5" s="83"/>
      <c r="D5" s="83"/>
      <c r="E5" s="83"/>
      <c r="F5" s="226"/>
      <c r="G5" s="227"/>
      <c r="H5" s="227"/>
      <c r="I5" s="227"/>
      <c r="J5" s="227"/>
      <c r="K5" s="227"/>
      <c r="L5" s="226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234</v>
      </c>
      <c r="C7" s="139" t="s">
        <v>230</v>
      </c>
      <c r="D7" s="139" t="s">
        <v>231</v>
      </c>
      <c r="E7" s="139" t="s">
        <v>334</v>
      </c>
      <c r="F7" s="139" t="s">
        <v>233</v>
      </c>
      <c r="G7" s="139" t="s">
        <v>370</v>
      </c>
      <c r="H7" s="139" t="s">
        <v>372</v>
      </c>
      <c r="I7" s="139" t="s">
        <v>366</v>
      </c>
      <c r="J7" s="139" t="s">
        <v>367</v>
      </c>
      <c r="K7" s="139" t="s">
        <v>379</v>
      </c>
      <c r="L7" s="139" t="s">
        <v>368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70" t="s">
        <v>264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5">
      <c r="A31" s="187"/>
      <c r="B31" s="187"/>
      <c r="C31" s="189" t="s">
        <v>96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5">
      <c r="A32" s="187"/>
      <c r="B32" s="187"/>
      <c r="C32" s="187"/>
      <c r="D32" s="191"/>
      <c r="E32" s="187"/>
      <c r="G32" s="191"/>
      <c r="H32" s="234"/>
    </row>
    <row r="33" spans="3:7" ht="15">
      <c r="C33" s="187"/>
      <c r="D33" s="193" t="s">
        <v>254</v>
      </c>
      <c r="E33" s="187"/>
      <c r="G33" s="194" t="s">
        <v>259</v>
      </c>
    </row>
    <row r="34" spans="3:7" ht="15">
      <c r="C34" s="187"/>
      <c r="D34" s="195" t="s">
        <v>127</v>
      </c>
      <c r="E34" s="187"/>
      <c r="G34" s="187" t="s">
        <v>255</v>
      </c>
    </row>
    <row r="35" spans="3:7" ht="15">
      <c r="C35" s="187"/>
      <c r="D35" s="195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H15" sqref="H1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287</v>
      </c>
      <c r="B1" s="79"/>
      <c r="C1" s="435" t="s">
        <v>97</v>
      </c>
      <c r="D1" s="435"/>
      <c r="E1" s="111"/>
    </row>
    <row r="2" spans="1:7">
      <c r="A2" s="79" t="s">
        <v>128</v>
      </c>
      <c r="B2" s="79"/>
      <c r="C2" s="433" t="s">
        <v>486</v>
      </c>
      <c r="D2" s="434"/>
      <c r="E2" s="111"/>
    </row>
    <row r="3" spans="1:7">
      <c r="A3" s="77"/>
      <c r="B3" s="79"/>
      <c r="C3" s="78"/>
      <c r="D3" s="78"/>
      <c r="E3" s="111"/>
    </row>
    <row r="4" spans="1:7">
      <c r="A4" s="80" t="s">
        <v>260</v>
      </c>
      <c r="B4" s="105"/>
      <c r="C4" s="106"/>
      <c r="D4" s="79"/>
      <c r="E4" s="111"/>
    </row>
    <row r="5" spans="1:7">
      <c r="A5" s="398" t="str">
        <f>'ფორმა N1'!D4</f>
        <v>საქართველოს ლეიბორისტული პარტია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235</v>
      </c>
      <c r="C8" s="82" t="s">
        <v>66</v>
      </c>
      <c r="D8" s="82" t="s">
        <v>67</v>
      </c>
      <c r="E8" s="111"/>
    </row>
    <row r="9" spans="1:7" s="7" customFormat="1" ht="16.5" customHeight="1">
      <c r="A9" s="243">
        <v>1</v>
      </c>
      <c r="B9" s="243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294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297</v>
      </c>
      <c r="C13" s="8"/>
      <c r="D13" s="8"/>
      <c r="E13" s="111"/>
    </row>
    <row r="14" spans="1:7" s="3" customFormat="1" ht="16.5" customHeight="1">
      <c r="A14" s="100" t="s">
        <v>472</v>
      </c>
      <c r="B14" s="100" t="s">
        <v>471</v>
      </c>
      <c r="C14" s="8"/>
      <c r="D14" s="8"/>
      <c r="E14" s="111"/>
    </row>
    <row r="15" spans="1:7" s="3" customFormat="1" ht="16.5" customHeight="1">
      <c r="A15" s="100" t="s">
        <v>473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392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416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417</v>
      </c>
      <c r="C24" s="278"/>
      <c r="D24" s="8"/>
      <c r="E24" s="111"/>
    </row>
    <row r="25" spans="1:5" s="3" customFormat="1">
      <c r="A25" s="91" t="s">
        <v>237</v>
      </c>
      <c r="B25" s="91" t="s">
        <v>423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297</v>
      </c>
      <c r="C27" s="110">
        <f>SUM(C28:C30)</f>
        <v>0</v>
      </c>
      <c r="D27" s="110">
        <f>SUM(D28:D30)</f>
        <v>0</v>
      </c>
      <c r="E27" s="111"/>
    </row>
    <row r="28" spans="1:5">
      <c r="A28" s="251" t="s">
        <v>87</v>
      </c>
      <c r="B28" s="251" t="s">
        <v>295</v>
      </c>
      <c r="C28" s="8"/>
      <c r="D28" s="8"/>
      <c r="E28" s="111"/>
    </row>
    <row r="29" spans="1:5">
      <c r="A29" s="251" t="s">
        <v>88</v>
      </c>
      <c r="B29" s="251" t="s">
        <v>298</v>
      </c>
      <c r="C29" s="8"/>
      <c r="D29" s="8"/>
      <c r="E29" s="111"/>
    </row>
    <row r="30" spans="1:5">
      <c r="A30" s="251" t="s">
        <v>425</v>
      </c>
      <c r="B30" s="251" t="s">
        <v>296</v>
      </c>
      <c r="C30" s="8"/>
      <c r="D30" s="8"/>
      <c r="E30" s="111"/>
    </row>
    <row r="31" spans="1:5">
      <c r="A31" s="91" t="s">
        <v>33</v>
      </c>
      <c r="B31" s="91" t="s">
        <v>471</v>
      </c>
      <c r="C31" s="110">
        <f>SUM(C32:C34)</f>
        <v>0</v>
      </c>
      <c r="D31" s="110">
        <f>SUM(D32:D34)</f>
        <v>0</v>
      </c>
      <c r="E31" s="111"/>
    </row>
    <row r="32" spans="1:5">
      <c r="A32" s="251" t="s">
        <v>12</v>
      </c>
      <c r="B32" s="251" t="s">
        <v>474</v>
      </c>
      <c r="C32" s="8"/>
      <c r="D32" s="8"/>
      <c r="E32" s="111"/>
    </row>
    <row r="33" spans="1:9">
      <c r="A33" s="251" t="s">
        <v>13</v>
      </c>
      <c r="B33" s="251" t="s">
        <v>475</v>
      </c>
      <c r="C33" s="8"/>
      <c r="D33" s="8"/>
      <c r="E33" s="111"/>
    </row>
    <row r="34" spans="1:9">
      <c r="A34" s="251" t="s">
        <v>267</v>
      </c>
      <c r="B34" s="251" t="s">
        <v>476</v>
      </c>
      <c r="C34" s="8"/>
      <c r="D34" s="8"/>
      <c r="E34" s="111"/>
    </row>
    <row r="35" spans="1:9">
      <c r="A35" s="91" t="s">
        <v>34</v>
      </c>
      <c r="B35" s="264" t="s">
        <v>422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257</v>
      </c>
      <c r="D43" s="114"/>
      <c r="E43" s="113"/>
      <c r="F43" s="113"/>
      <c r="G43"/>
      <c r="H43"/>
      <c r="I43"/>
    </row>
    <row r="44" spans="1:9">
      <c r="A44"/>
      <c r="B44" s="2" t="s">
        <v>256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N24" sqref="N24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40" t="s">
        <v>429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 t="s">
        <v>479</v>
      </c>
      <c r="I2" s="224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88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5" t="str">
        <f>'ფორმა N1'!D4</f>
        <v>საქართველოს ლეიბორისტული პარტია</v>
      </c>
      <c r="B5" s="83"/>
      <c r="C5" s="83"/>
      <c r="D5" s="227"/>
      <c r="E5" s="227"/>
      <c r="F5" s="227"/>
      <c r="G5" s="227"/>
      <c r="H5" s="227"/>
      <c r="I5" s="226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364</v>
      </c>
      <c r="C7" s="139" t="s">
        <v>365</v>
      </c>
      <c r="D7" s="139" t="s">
        <v>370</v>
      </c>
      <c r="E7" s="139" t="s">
        <v>372</v>
      </c>
      <c r="F7" s="139" t="s">
        <v>366</v>
      </c>
      <c r="G7" s="139" t="s">
        <v>367</v>
      </c>
      <c r="H7" s="139" t="s">
        <v>379</v>
      </c>
      <c r="I7" s="139" t="s">
        <v>368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70" t="s">
        <v>264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9"/>
      <c r="B28" s="229"/>
      <c r="C28" s="229"/>
      <c r="D28" s="229"/>
      <c r="E28" s="229"/>
      <c r="F28" s="229"/>
      <c r="G28" s="229"/>
      <c r="H28" s="229"/>
      <c r="I28" s="229"/>
    </row>
    <row r="29" spans="1:9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>
      <c r="A30" s="230"/>
      <c r="B30" s="229"/>
      <c r="C30" s="229"/>
      <c r="D30" s="229"/>
      <c r="E30" s="229"/>
      <c r="F30" s="229"/>
      <c r="G30" s="229"/>
      <c r="H30" s="229"/>
      <c r="I30" s="229"/>
    </row>
    <row r="31" spans="1:9" ht="15">
      <c r="A31" s="187"/>
      <c r="B31" s="189" t="s">
        <v>96</v>
      </c>
      <c r="C31" s="187"/>
      <c r="D31" s="187"/>
      <c r="E31" s="190"/>
      <c r="F31" s="187"/>
      <c r="G31" s="187"/>
      <c r="H31" s="187"/>
      <c r="I31" s="187"/>
    </row>
    <row r="32" spans="1:9" ht="15">
      <c r="A32" s="187"/>
      <c r="B32" s="187"/>
      <c r="C32" s="191"/>
      <c r="D32" s="187"/>
      <c r="F32" s="191"/>
      <c r="G32" s="234"/>
    </row>
    <row r="33" spans="2:6" ht="15">
      <c r="B33" s="187"/>
      <c r="C33" s="193" t="s">
        <v>254</v>
      </c>
      <c r="D33" s="187"/>
      <c r="F33" s="194" t="s">
        <v>259</v>
      </c>
    </row>
    <row r="34" spans="2:6" ht="15">
      <c r="B34" s="187"/>
      <c r="C34" s="195" t="s">
        <v>127</v>
      </c>
      <c r="D34" s="187"/>
      <c r="F34" s="187" t="s">
        <v>255</v>
      </c>
    </row>
    <row r="35" spans="2:6" ht="15">
      <c r="B35" s="187"/>
      <c r="C35" s="195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E5" sqref="E5"/>
    </sheetView>
  </sheetViews>
  <sheetFormatPr defaultRowHeight="15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2.57031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0">
      <c r="A1" s="77" t="s">
        <v>380</v>
      </c>
      <c r="B1" s="79"/>
      <c r="C1" s="79"/>
      <c r="D1" s="79"/>
      <c r="E1" s="79"/>
      <c r="F1" s="79"/>
      <c r="G1" s="79"/>
      <c r="H1" s="79"/>
      <c r="I1" s="167" t="s">
        <v>184</v>
      </c>
      <c r="J1" s="168"/>
    </row>
    <row r="2" spans="1:10">
      <c r="A2" s="79" t="s">
        <v>128</v>
      </c>
      <c r="B2" s="79"/>
      <c r="C2" s="79"/>
      <c r="D2" s="79"/>
      <c r="E2" s="79"/>
      <c r="F2" s="79"/>
      <c r="G2" s="79"/>
      <c r="H2" s="79" t="s">
        <v>479</v>
      </c>
      <c r="I2" s="169"/>
      <c r="J2" s="168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8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5" t="str">
        <f>'ფორმა N1'!D4</f>
        <v>საქართველოს ლეიბორისტული პარტია</v>
      </c>
      <c r="B5" s="225"/>
      <c r="C5" s="225"/>
      <c r="D5" s="225"/>
      <c r="E5" s="225"/>
      <c r="F5" s="225"/>
      <c r="G5" s="225"/>
      <c r="H5" s="225"/>
      <c r="I5" s="225"/>
      <c r="J5" s="194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0" t="s">
        <v>64</v>
      </c>
      <c r="B8" s="393" t="s">
        <v>356</v>
      </c>
      <c r="C8" s="394" t="s">
        <v>413</v>
      </c>
      <c r="D8" s="394" t="s">
        <v>414</v>
      </c>
      <c r="E8" s="394" t="s">
        <v>357</v>
      </c>
      <c r="F8" s="394" t="s">
        <v>376</v>
      </c>
      <c r="G8" s="394" t="s">
        <v>377</v>
      </c>
      <c r="H8" s="394" t="s">
        <v>415</v>
      </c>
      <c r="I8" s="171" t="s">
        <v>378</v>
      </c>
      <c r="J8" s="108"/>
    </row>
    <row r="9" spans="1:10">
      <c r="A9" s="173">
        <v>1</v>
      </c>
      <c r="B9" s="210"/>
      <c r="C9" s="178"/>
      <c r="D9" s="178"/>
      <c r="E9" s="177"/>
      <c r="F9" s="177"/>
      <c r="G9" s="177"/>
      <c r="H9" s="177"/>
      <c r="I9" s="177"/>
      <c r="J9" s="108"/>
    </row>
    <row r="10" spans="1:10">
      <c r="A10" s="173">
        <v>2</v>
      </c>
      <c r="B10" s="210"/>
      <c r="C10" s="178"/>
      <c r="D10" s="178"/>
      <c r="E10" s="177"/>
      <c r="F10" s="177"/>
      <c r="G10" s="177"/>
      <c r="H10" s="177"/>
      <c r="I10" s="177"/>
      <c r="J10" s="108"/>
    </row>
    <row r="11" spans="1:10">
      <c r="A11" s="173">
        <v>3</v>
      </c>
      <c r="B11" s="210"/>
      <c r="C11" s="178"/>
      <c r="D11" s="178"/>
      <c r="E11" s="177"/>
      <c r="F11" s="177"/>
      <c r="G11" s="177"/>
      <c r="H11" s="177"/>
      <c r="I11" s="177"/>
      <c r="J11" s="108"/>
    </row>
    <row r="12" spans="1:10">
      <c r="A12" s="173">
        <v>4</v>
      </c>
      <c r="B12" s="210"/>
      <c r="C12" s="178"/>
      <c r="D12" s="178"/>
      <c r="E12" s="177"/>
      <c r="F12" s="177"/>
      <c r="G12" s="177"/>
      <c r="H12" s="177"/>
      <c r="I12" s="177"/>
      <c r="J12" s="108"/>
    </row>
    <row r="13" spans="1:10">
      <c r="A13" s="173">
        <v>5</v>
      </c>
      <c r="B13" s="210"/>
      <c r="C13" s="178"/>
      <c r="D13" s="178"/>
      <c r="E13" s="177"/>
      <c r="F13" s="177"/>
      <c r="G13" s="177"/>
      <c r="H13" s="177"/>
      <c r="I13" s="177"/>
      <c r="J13" s="108"/>
    </row>
    <row r="14" spans="1:10">
      <c r="A14" s="173">
        <v>6</v>
      </c>
      <c r="B14" s="210"/>
      <c r="C14" s="178"/>
      <c r="D14" s="178"/>
      <c r="E14" s="177"/>
      <c r="F14" s="177"/>
      <c r="G14" s="177"/>
      <c r="H14" s="177"/>
      <c r="I14" s="177"/>
      <c r="J14" s="108"/>
    </row>
    <row r="15" spans="1:10">
      <c r="A15" s="173">
        <v>7</v>
      </c>
      <c r="B15" s="210"/>
      <c r="C15" s="178"/>
      <c r="D15" s="178"/>
      <c r="E15" s="177"/>
      <c r="F15" s="177"/>
      <c r="G15" s="177"/>
      <c r="H15" s="177"/>
      <c r="I15" s="177"/>
      <c r="J15" s="108"/>
    </row>
    <row r="16" spans="1:10">
      <c r="A16" s="173">
        <v>8</v>
      </c>
      <c r="B16" s="210"/>
      <c r="C16" s="178"/>
      <c r="D16" s="178"/>
      <c r="E16" s="177"/>
      <c r="F16" s="177"/>
      <c r="G16" s="177"/>
      <c r="H16" s="177"/>
      <c r="I16" s="177"/>
      <c r="J16" s="108"/>
    </row>
    <row r="17" spans="1:10">
      <c r="A17" s="173">
        <v>9</v>
      </c>
      <c r="B17" s="210"/>
      <c r="C17" s="178"/>
      <c r="D17" s="178"/>
      <c r="E17" s="177"/>
      <c r="F17" s="177"/>
      <c r="G17" s="177"/>
      <c r="H17" s="177"/>
      <c r="I17" s="177"/>
      <c r="J17" s="108"/>
    </row>
    <row r="18" spans="1:10">
      <c r="A18" s="173">
        <v>10</v>
      </c>
      <c r="B18" s="210"/>
      <c r="C18" s="178"/>
      <c r="D18" s="178"/>
      <c r="E18" s="177"/>
      <c r="F18" s="177"/>
      <c r="G18" s="177"/>
      <c r="H18" s="177"/>
      <c r="I18" s="177"/>
      <c r="J18" s="108"/>
    </row>
    <row r="19" spans="1:10">
      <c r="A19" s="173">
        <v>11</v>
      </c>
      <c r="B19" s="210"/>
      <c r="C19" s="178"/>
      <c r="D19" s="178"/>
      <c r="E19" s="177"/>
      <c r="F19" s="177"/>
      <c r="G19" s="177"/>
      <c r="H19" s="177"/>
      <c r="I19" s="177"/>
      <c r="J19" s="108"/>
    </row>
    <row r="20" spans="1:10">
      <c r="A20" s="173">
        <v>12</v>
      </c>
      <c r="B20" s="210"/>
      <c r="C20" s="178"/>
      <c r="D20" s="178"/>
      <c r="E20" s="177"/>
      <c r="F20" s="177"/>
      <c r="G20" s="177"/>
      <c r="H20" s="177"/>
      <c r="I20" s="177"/>
      <c r="J20" s="108"/>
    </row>
    <row r="21" spans="1:10">
      <c r="A21" s="173">
        <v>13</v>
      </c>
      <c r="B21" s="210"/>
      <c r="C21" s="178"/>
      <c r="D21" s="178"/>
      <c r="E21" s="177"/>
      <c r="F21" s="177"/>
      <c r="G21" s="177"/>
      <c r="H21" s="177"/>
      <c r="I21" s="177"/>
      <c r="J21" s="108"/>
    </row>
    <row r="22" spans="1:10">
      <c r="A22" s="173">
        <v>14</v>
      </c>
      <c r="B22" s="210"/>
      <c r="C22" s="178"/>
      <c r="D22" s="178"/>
      <c r="E22" s="177"/>
      <c r="F22" s="177"/>
      <c r="G22" s="177"/>
      <c r="H22" s="177"/>
      <c r="I22" s="177"/>
      <c r="J22" s="108"/>
    </row>
    <row r="23" spans="1:10">
      <c r="A23" s="173">
        <v>15</v>
      </c>
      <c r="B23" s="210"/>
      <c r="C23" s="178"/>
      <c r="D23" s="178"/>
      <c r="E23" s="177"/>
      <c r="F23" s="177"/>
      <c r="G23" s="177"/>
      <c r="H23" s="177"/>
      <c r="I23" s="177"/>
      <c r="J23" s="108"/>
    </row>
    <row r="24" spans="1:10">
      <c r="A24" s="173">
        <v>16</v>
      </c>
      <c r="B24" s="210"/>
      <c r="C24" s="178"/>
      <c r="D24" s="178"/>
      <c r="E24" s="177"/>
      <c r="F24" s="177"/>
      <c r="G24" s="177"/>
      <c r="H24" s="177"/>
      <c r="I24" s="177"/>
      <c r="J24" s="108"/>
    </row>
    <row r="25" spans="1:10">
      <c r="A25" s="173">
        <v>17</v>
      </c>
      <c r="B25" s="210"/>
      <c r="C25" s="178"/>
      <c r="D25" s="178"/>
      <c r="E25" s="177"/>
      <c r="F25" s="177"/>
      <c r="G25" s="177"/>
      <c r="H25" s="177"/>
      <c r="I25" s="177"/>
      <c r="J25" s="108"/>
    </row>
    <row r="26" spans="1:10">
      <c r="A26" s="173">
        <v>18</v>
      </c>
      <c r="B26" s="210"/>
      <c r="C26" s="178"/>
      <c r="D26" s="178"/>
      <c r="E26" s="177"/>
      <c r="F26" s="177"/>
      <c r="G26" s="177"/>
      <c r="H26" s="177"/>
      <c r="I26" s="177"/>
      <c r="J26" s="108"/>
    </row>
    <row r="27" spans="1:10">
      <c r="A27" s="173">
        <v>19</v>
      </c>
      <c r="B27" s="210"/>
      <c r="C27" s="178"/>
      <c r="D27" s="178"/>
      <c r="E27" s="177"/>
      <c r="F27" s="177"/>
      <c r="G27" s="177"/>
      <c r="H27" s="177"/>
      <c r="I27" s="177"/>
      <c r="J27" s="108"/>
    </row>
    <row r="28" spans="1:10">
      <c r="A28" s="173">
        <v>20</v>
      </c>
      <c r="B28" s="210"/>
      <c r="C28" s="178"/>
      <c r="D28" s="178"/>
      <c r="E28" s="177"/>
      <c r="F28" s="177"/>
      <c r="G28" s="177"/>
      <c r="H28" s="177"/>
      <c r="I28" s="177"/>
      <c r="J28" s="108"/>
    </row>
    <row r="29" spans="1:10">
      <c r="A29" s="173">
        <v>21</v>
      </c>
      <c r="B29" s="210"/>
      <c r="C29" s="181"/>
      <c r="D29" s="181"/>
      <c r="E29" s="180"/>
      <c r="F29" s="180"/>
      <c r="G29" s="180"/>
      <c r="H29" s="276"/>
      <c r="I29" s="177"/>
      <c r="J29" s="108"/>
    </row>
    <row r="30" spans="1:10">
      <c r="A30" s="173">
        <v>22</v>
      </c>
      <c r="B30" s="210"/>
      <c r="C30" s="181"/>
      <c r="D30" s="181"/>
      <c r="E30" s="180"/>
      <c r="F30" s="180"/>
      <c r="G30" s="180"/>
      <c r="H30" s="276"/>
      <c r="I30" s="177"/>
      <c r="J30" s="108"/>
    </row>
    <row r="31" spans="1:10">
      <c r="A31" s="173">
        <v>23</v>
      </c>
      <c r="B31" s="210"/>
      <c r="C31" s="181"/>
      <c r="D31" s="181"/>
      <c r="E31" s="180"/>
      <c r="F31" s="180"/>
      <c r="G31" s="180"/>
      <c r="H31" s="276"/>
      <c r="I31" s="177"/>
      <c r="J31" s="108"/>
    </row>
    <row r="32" spans="1:10">
      <c r="A32" s="173">
        <v>24</v>
      </c>
      <c r="B32" s="210"/>
      <c r="C32" s="181"/>
      <c r="D32" s="181"/>
      <c r="E32" s="180"/>
      <c r="F32" s="180"/>
      <c r="G32" s="180"/>
      <c r="H32" s="276"/>
      <c r="I32" s="177"/>
      <c r="J32" s="108"/>
    </row>
    <row r="33" spans="1:12">
      <c r="A33" s="173">
        <v>25</v>
      </c>
      <c r="B33" s="210"/>
      <c r="C33" s="181"/>
      <c r="D33" s="181"/>
      <c r="E33" s="180"/>
      <c r="F33" s="180"/>
      <c r="G33" s="180"/>
      <c r="H33" s="276"/>
      <c r="I33" s="177"/>
      <c r="J33" s="108"/>
    </row>
    <row r="34" spans="1:12">
      <c r="A34" s="173">
        <v>26</v>
      </c>
      <c r="B34" s="210"/>
      <c r="C34" s="181"/>
      <c r="D34" s="181"/>
      <c r="E34" s="180"/>
      <c r="F34" s="180"/>
      <c r="G34" s="180"/>
      <c r="H34" s="276"/>
      <c r="I34" s="177"/>
      <c r="J34" s="108"/>
    </row>
    <row r="35" spans="1:12">
      <c r="A35" s="173">
        <v>27</v>
      </c>
      <c r="B35" s="210"/>
      <c r="C35" s="181"/>
      <c r="D35" s="181"/>
      <c r="E35" s="180"/>
      <c r="F35" s="180"/>
      <c r="G35" s="180"/>
      <c r="H35" s="276"/>
      <c r="I35" s="177"/>
      <c r="J35" s="108"/>
    </row>
    <row r="36" spans="1:12">
      <c r="A36" s="173">
        <v>28</v>
      </c>
      <c r="B36" s="210"/>
      <c r="C36" s="181"/>
      <c r="D36" s="181"/>
      <c r="E36" s="180"/>
      <c r="F36" s="180"/>
      <c r="G36" s="180"/>
      <c r="H36" s="276"/>
      <c r="I36" s="177"/>
      <c r="J36" s="108"/>
    </row>
    <row r="37" spans="1:12">
      <c r="A37" s="173">
        <v>29</v>
      </c>
      <c r="B37" s="210"/>
      <c r="C37" s="181"/>
      <c r="D37" s="181"/>
      <c r="E37" s="180"/>
      <c r="F37" s="180"/>
      <c r="G37" s="180"/>
      <c r="H37" s="276"/>
      <c r="I37" s="177"/>
      <c r="J37" s="108"/>
    </row>
    <row r="38" spans="1:12">
      <c r="A38" s="173" t="s">
        <v>264</v>
      </c>
      <c r="B38" s="210"/>
      <c r="C38" s="181"/>
      <c r="D38" s="181"/>
      <c r="E38" s="180"/>
      <c r="F38" s="180"/>
      <c r="G38" s="277"/>
      <c r="H38" s="286" t="s">
        <v>406</v>
      </c>
      <c r="I38" s="400">
        <f>SUM(I9:I37)</f>
        <v>0</v>
      </c>
      <c r="J38" s="108"/>
    </row>
    <row r="40" spans="1:12">
      <c r="A40" s="187" t="s">
        <v>430</v>
      </c>
    </row>
    <row r="42" spans="1:12">
      <c r="B42" s="189" t="s">
        <v>96</v>
      </c>
      <c r="F42" s="190"/>
    </row>
    <row r="43" spans="1:12">
      <c r="F43" s="188"/>
      <c r="I43" s="188"/>
      <c r="J43" s="188"/>
      <c r="K43" s="188"/>
      <c r="L43" s="188"/>
    </row>
    <row r="44" spans="1:12">
      <c r="C44" s="191"/>
      <c r="F44" s="191"/>
      <c r="G44" s="191"/>
      <c r="H44" s="194"/>
      <c r="I44" s="192"/>
      <c r="J44" s="188"/>
      <c r="K44" s="188"/>
      <c r="L44" s="188"/>
    </row>
    <row r="45" spans="1:12">
      <c r="A45" s="188"/>
      <c r="C45" s="193" t="s">
        <v>254</v>
      </c>
      <c r="F45" s="194" t="s">
        <v>259</v>
      </c>
      <c r="G45" s="193"/>
      <c r="H45" s="193"/>
      <c r="I45" s="192"/>
      <c r="J45" s="188"/>
      <c r="K45" s="188"/>
      <c r="L45" s="188"/>
    </row>
    <row r="46" spans="1:12">
      <c r="A46" s="188"/>
      <c r="C46" s="195" t="s">
        <v>127</v>
      </c>
      <c r="F46" s="187" t="s">
        <v>255</v>
      </c>
      <c r="I46" s="188"/>
      <c r="J46" s="188"/>
      <c r="K46" s="188"/>
      <c r="L46" s="188"/>
    </row>
    <row r="47" spans="1:12" s="188" customFormat="1">
      <c r="B47" s="187"/>
      <c r="C47" s="195"/>
      <c r="G47" s="195"/>
      <c r="H47" s="195"/>
    </row>
    <row r="48" spans="1:12" s="188" customFormat="1" ht="12.75"/>
    <row r="49" s="188" customFormat="1" ht="12.75"/>
    <row r="50" s="188" customFormat="1" ht="12.75"/>
    <row r="51" s="188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P29" sqref="P29"/>
    </sheetView>
  </sheetViews>
  <sheetFormatPr defaultRowHeight="12.75"/>
  <cols>
    <col min="1" max="1" width="2.7109375" style="200" customWidth="1"/>
    <col min="2" max="2" width="9" style="200" customWidth="1"/>
    <col min="3" max="3" width="23.42578125" style="200" customWidth="1"/>
    <col min="4" max="4" width="13.28515625" style="200" customWidth="1"/>
    <col min="5" max="5" width="9.5703125" style="200" customWidth="1"/>
    <col min="6" max="6" width="11.5703125" style="200" customWidth="1"/>
    <col min="7" max="7" width="12.28515625" style="200" customWidth="1"/>
    <col min="8" max="8" width="15.28515625" style="200" customWidth="1"/>
    <col min="9" max="9" width="17.5703125" style="200" customWidth="1"/>
    <col min="10" max="11" width="12.42578125" style="200" customWidth="1"/>
    <col min="12" max="12" width="23.5703125" style="200" customWidth="1"/>
    <col min="13" max="13" width="18.5703125" style="200" customWidth="1"/>
    <col min="14" max="14" width="0.85546875" style="200" customWidth="1"/>
    <col min="15" max="16384" width="9.140625" style="200"/>
  </cols>
  <sheetData>
    <row r="1" spans="1:14" ht="13.5">
      <c r="A1" s="196" t="s">
        <v>431</v>
      </c>
      <c r="B1" s="197"/>
      <c r="C1" s="197"/>
      <c r="D1" s="197"/>
      <c r="E1" s="197"/>
      <c r="F1" s="197"/>
      <c r="G1" s="197"/>
      <c r="H1" s="197"/>
      <c r="I1" s="201"/>
      <c r="J1" s="265"/>
      <c r="K1" s="265"/>
      <c r="L1" s="265"/>
      <c r="M1" s="265" t="s">
        <v>395</v>
      </c>
      <c r="N1" s="201"/>
    </row>
    <row r="2" spans="1:14">
      <c r="A2" s="201" t="s">
        <v>303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 t="s">
        <v>479</v>
      </c>
      <c r="M2" s="199"/>
      <c r="N2" s="201"/>
    </row>
    <row r="3" spans="1:14">
      <c r="A3" s="201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1"/>
    </row>
    <row r="4" spans="1:14" ht="15">
      <c r="A4" s="117" t="s">
        <v>260</v>
      </c>
      <c r="B4" s="197"/>
      <c r="C4" s="197"/>
      <c r="D4" s="202"/>
      <c r="E4" s="266"/>
      <c r="F4" s="202"/>
      <c r="G4" s="198"/>
      <c r="H4" s="198"/>
      <c r="I4" s="198"/>
      <c r="J4" s="198"/>
      <c r="K4" s="198"/>
      <c r="L4" s="197"/>
      <c r="M4" s="198"/>
      <c r="N4" s="201"/>
    </row>
    <row r="5" spans="1:14">
      <c r="A5" s="203" t="str">
        <f>'ფორმა N1'!D4</f>
        <v>საქართველოს ლეიბორისტული პარტია</v>
      </c>
      <c r="B5" s="203"/>
      <c r="C5" s="203"/>
      <c r="D5" s="203"/>
      <c r="E5" s="204"/>
      <c r="F5" s="204"/>
      <c r="G5" s="204"/>
      <c r="H5" s="204"/>
      <c r="I5" s="204"/>
      <c r="J5" s="204"/>
      <c r="K5" s="204"/>
      <c r="L5" s="204"/>
      <c r="M5" s="204"/>
      <c r="N5" s="201"/>
    </row>
    <row r="6" spans="1:14" ht="13.5" thickBo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01"/>
    </row>
    <row r="7" spans="1:14" ht="51">
      <c r="A7" s="268" t="s">
        <v>64</v>
      </c>
      <c r="B7" s="269" t="s">
        <v>396</v>
      </c>
      <c r="C7" s="269" t="s">
        <v>397</v>
      </c>
      <c r="D7" s="270" t="s">
        <v>398</v>
      </c>
      <c r="E7" s="270" t="s">
        <v>261</v>
      </c>
      <c r="F7" s="270" t="s">
        <v>399</v>
      </c>
      <c r="G7" s="270" t="s">
        <v>400</v>
      </c>
      <c r="H7" s="269" t="s">
        <v>401</v>
      </c>
      <c r="I7" s="271" t="s">
        <v>402</v>
      </c>
      <c r="J7" s="271" t="s">
        <v>403</v>
      </c>
      <c r="K7" s="272" t="s">
        <v>404</v>
      </c>
      <c r="L7" s="272" t="s">
        <v>405</v>
      </c>
      <c r="M7" s="270" t="s">
        <v>395</v>
      </c>
      <c r="N7" s="201"/>
    </row>
    <row r="8" spans="1:14">
      <c r="A8" s="206">
        <v>1</v>
      </c>
      <c r="B8" s="207">
        <v>2</v>
      </c>
      <c r="C8" s="207">
        <v>3</v>
      </c>
      <c r="D8" s="208">
        <v>4</v>
      </c>
      <c r="E8" s="208">
        <v>5</v>
      </c>
      <c r="F8" s="208">
        <v>6</v>
      </c>
      <c r="G8" s="208">
        <v>7</v>
      </c>
      <c r="H8" s="208">
        <v>8</v>
      </c>
      <c r="I8" s="208">
        <v>9</v>
      </c>
      <c r="J8" s="208">
        <v>10</v>
      </c>
      <c r="K8" s="208">
        <v>11</v>
      </c>
      <c r="L8" s="208">
        <v>12</v>
      </c>
      <c r="M8" s="208">
        <v>13</v>
      </c>
      <c r="N8" s="201"/>
    </row>
    <row r="9" spans="1:14" ht="15">
      <c r="A9" s="209">
        <v>1</v>
      </c>
      <c r="B9" s="210"/>
      <c r="C9" s="273"/>
      <c r="D9" s="209"/>
      <c r="E9" s="209"/>
      <c r="F9" s="209"/>
      <c r="G9" s="209"/>
      <c r="H9" s="209"/>
      <c r="I9" s="209"/>
      <c r="J9" s="209"/>
      <c r="K9" s="209"/>
      <c r="L9" s="209"/>
      <c r="M9" s="274" t="str">
        <f t="shared" ref="M9:M33" si="0">IF(ISBLANK(B9),"",$M$2)</f>
        <v/>
      </c>
      <c r="N9" s="201"/>
    </row>
    <row r="10" spans="1:14" ht="15">
      <c r="A10" s="209">
        <v>2</v>
      </c>
      <c r="B10" s="210"/>
      <c r="C10" s="273"/>
      <c r="D10" s="209"/>
      <c r="E10" s="209"/>
      <c r="F10" s="209"/>
      <c r="G10" s="209"/>
      <c r="H10" s="209"/>
      <c r="I10" s="209"/>
      <c r="J10" s="209"/>
      <c r="K10" s="209"/>
      <c r="L10" s="209"/>
      <c r="M10" s="274" t="str">
        <f t="shared" si="0"/>
        <v/>
      </c>
      <c r="N10" s="201"/>
    </row>
    <row r="11" spans="1:14" ht="15">
      <c r="A11" s="209">
        <v>3</v>
      </c>
      <c r="B11" s="210"/>
      <c r="C11" s="273"/>
      <c r="D11" s="209"/>
      <c r="E11" s="209"/>
      <c r="F11" s="209"/>
      <c r="G11" s="209"/>
      <c r="H11" s="209"/>
      <c r="I11" s="209"/>
      <c r="J11" s="209"/>
      <c r="K11" s="209"/>
      <c r="L11" s="209"/>
      <c r="M11" s="274" t="str">
        <f t="shared" si="0"/>
        <v/>
      </c>
      <c r="N11" s="201"/>
    </row>
    <row r="12" spans="1:14" ht="15">
      <c r="A12" s="209">
        <v>4</v>
      </c>
      <c r="B12" s="210"/>
      <c r="C12" s="273"/>
      <c r="D12" s="209"/>
      <c r="E12" s="209"/>
      <c r="F12" s="209"/>
      <c r="G12" s="209"/>
      <c r="H12" s="209"/>
      <c r="I12" s="209"/>
      <c r="J12" s="209"/>
      <c r="K12" s="209"/>
      <c r="L12" s="209"/>
      <c r="M12" s="274" t="str">
        <f t="shared" si="0"/>
        <v/>
      </c>
      <c r="N12" s="201"/>
    </row>
    <row r="13" spans="1:14" ht="15">
      <c r="A13" s="209">
        <v>5</v>
      </c>
      <c r="B13" s="210"/>
      <c r="C13" s="273"/>
      <c r="D13" s="209"/>
      <c r="E13" s="209"/>
      <c r="F13" s="209"/>
      <c r="G13" s="209"/>
      <c r="H13" s="209"/>
      <c r="I13" s="209"/>
      <c r="J13" s="209"/>
      <c r="K13" s="209"/>
      <c r="L13" s="209"/>
      <c r="M13" s="274" t="str">
        <f t="shared" si="0"/>
        <v/>
      </c>
      <c r="N13" s="201"/>
    </row>
    <row r="14" spans="1:14" ht="15">
      <c r="A14" s="209">
        <v>6</v>
      </c>
      <c r="B14" s="210"/>
      <c r="C14" s="273"/>
      <c r="D14" s="209"/>
      <c r="E14" s="209"/>
      <c r="F14" s="209"/>
      <c r="G14" s="209"/>
      <c r="H14" s="209"/>
      <c r="I14" s="209"/>
      <c r="J14" s="209"/>
      <c r="K14" s="209"/>
      <c r="L14" s="209"/>
      <c r="M14" s="274" t="str">
        <f t="shared" si="0"/>
        <v/>
      </c>
      <c r="N14" s="201"/>
    </row>
    <row r="15" spans="1:14" ht="15">
      <c r="A15" s="209">
        <v>7</v>
      </c>
      <c r="B15" s="210"/>
      <c r="C15" s="273"/>
      <c r="D15" s="209"/>
      <c r="E15" s="209"/>
      <c r="F15" s="209"/>
      <c r="G15" s="209"/>
      <c r="H15" s="209"/>
      <c r="I15" s="209"/>
      <c r="J15" s="209"/>
      <c r="K15" s="209"/>
      <c r="L15" s="209"/>
      <c r="M15" s="274" t="str">
        <f t="shared" si="0"/>
        <v/>
      </c>
      <c r="N15" s="201"/>
    </row>
    <row r="16" spans="1:14" ht="15">
      <c r="A16" s="209">
        <v>8</v>
      </c>
      <c r="B16" s="210"/>
      <c r="C16" s="273"/>
      <c r="D16" s="209"/>
      <c r="E16" s="209"/>
      <c r="F16" s="209"/>
      <c r="G16" s="209"/>
      <c r="H16" s="209"/>
      <c r="I16" s="209"/>
      <c r="J16" s="209"/>
      <c r="K16" s="209"/>
      <c r="L16" s="209"/>
      <c r="M16" s="274" t="str">
        <f t="shared" si="0"/>
        <v/>
      </c>
      <c r="N16" s="201"/>
    </row>
    <row r="17" spans="1:14" ht="15">
      <c r="A17" s="209">
        <v>9</v>
      </c>
      <c r="B17" s="210"/>
      <c r="C17" s="273"/>
      <c r="D17" s="209"/>
      <c r="E17" s="209"/>
      <c r="F17" s="209"/>
      <c r="G17" s="209"/>
      <c r="H17" s="209"/>
      <c r="I17" s="209"/>
      <c r="J17" s="209"/>
      <c r="K17" s="209"/>
      <c r="L17" s="209"/>
      <c r="M17" s="274" t="str">
        <f t="shared" si="0"/>
        <v/>
      </c>
      <c r="N17" s="201"/>
    </row>
    <row r="18" spans="1:14" ht="15">
      <c r="A18" s="209">
        <v>10</v>
      </c>
      <c r="B18" s="210"/>
      <c r="C18" s="273"/>
      <c r="D18" s="209"/>
      <c r="E18" s="209"/>
      <c r="F18" s="209"/>
      <c r="G18" s="209"/>
      <c r="H18" s="209"/>
      <c r="I18" s="209"/>
      <c r="J18" s="209"/>
      <c r="K18" s="209"/>
      <c r="L18" s="209"/>
      <c r="M18" s="274" t="str">
        <f t="shared" si="0"/>
        <v/>
      </c>
      <c r="N18" s="201"/>
    </row>
    <row r="19" spans="1:14" ht="15">
      <c r="A19" s="209">
        <v>11</v>
      </c>
      <c r="B19" s="210"/>
      <c r="C19" s="273"/>
      <c r="D19" s="209"/>
      <c r="E19" s="209"/>
      <c r="F19" s="209"/>
      <c r="G19" s="209"/>
      <c r="H19" s="209"/>
      <c r="I19" s="209"/>
      <c r="J19" s="209"/>
      <c r="K19" s="209"/>
      <c r="L19" s="209"/>
      <c r="M19" s="274" t="str">
        <f t="shared" si="0"/>
        <v/>
      </c>
      <c r="N19" s="201"/>
    </row>
    <row r="20" spans="1:14" ht="15">
      <c r="A20" s="209">
        <v>12</v>
      </c>
      <c r="B20" s="210"/>
      <c r="C20" s="273"/>
      <c r="D20" s="209"/>
      <c r="E20" s="209"/>
      <c r="F20" s="209"/>
      <c r="G20" s="209"/>
      <c r="H20" s="209"/>
      <c r="I20" s="209"/>
      <c r="J20" s="209"/>
      <c r="K20" s="209"/>
      <c r="L20" s="209"/>
      <c r="M20" s="274" t="str">
        <f t="shared" si="0"/>
        <v/>
      </c>
      <c r="N20" s="201"/>
    </row>
    <row r="21" spans="1:14" ht="15">
      <c r="A21" s="209">
        <v>13</v>
      </c>
      <c r="B21" s="210"/>
      <c r="C21" s="273"/>
      <c r="D21" s="209"/>
      <c r="E21" s="209"/>
      <c r="F21" s="209"/>
      <c r="G21" s="209"/>
      <c r="H21" s="209"/>
      <c r="I21" s="209"/>
      <c r="J21" s="209"/>
      <c r="K21" s="209"/>
      <c r="L21" s="209"/>
      <c r="M21" s="274" t="str">
        <f t="shared" si="0"/>
        <v/>
      </c>
      <c r="N21" s="201"/>
    </row>
    <row r="22" spans="1:14" ht="15">
      <c r="A22" s="209">
        <v>14</v>
      </c>
      <c r="B22" s="210"/>
      <c r="C22" s="273"/>
      <c r="D22" s="209"/>
      <c r="E22" s="209"/>
      <c r="F22" s="209"/>
      <c r="G22" s="209"/>
      <c r="H22" s="209"/>
      <c r="I22" s="209"/>
      <c r="J22" s="209"/>
      <c r="K22" s="209"/>
      <c r="L22" s="209"/>
      <c r="M22" s="274" t="str">
        <f t="shared" si="0"/>
        <v/>
      </c>
      <c r="N22" s="201"/>
    </row>
    <row r="23" spans="1:14" ht="15">
      <c r="A23" s="209">
        <v>15</v>
      </c>
      <c r="B23" s="210"/>
      <c r="C23" s="273"/>
      <c r="D23" s="209"/>
      <c r="E23" s="209"/>
      <c r="F23" s="209"/>
      <c r="G23" s="209"/>
      <c r="H23" s="209"/>
      <c r="I23" s="209"/>
      <c r="J23" s="209"/>
      <c r="K23" s="209"/>
      <c r="L23" s="209"/>
      <c r="M23" s="274" t="str">
        <f t="shared" si="0"/>
        <v/>
      </c>
      <c r="N23" s="201"/>
    </row>
    <row r="24" spans="1:14" ht="15">
      <c r="A24" s="209">
        <v>16</v>
      </c>
      <c r="B24" s="210"/>
      <c r="C24" s="273"/>
      <c r="D24" s="209"/>
      <c r="E24" s="209"/>
      <c r="F24" s="209"/>
      <c r="G24" s="209"/>
      <c r="H24" s="209"/>
      <c r="I24" s="209"/>
      <c r="J24" s="209"/>
      <c r="K24" s="209"/>
      <c r="L24" s="209"/>
      <c r="M24" s="274" t="str">
        <f t="shared" si="0"/>
        <v/>
      </c>
      <c r="N24" s="201"/>
    </row>
    <row r="25" spans="1:14" ht="15">
      <c r="A25" s="209">
        <v>17</v>
      </c>
      <c r="B25" s="210"/>
      <c r="C25" s="273"/>
      <c r="D25" s="209"/>
      <c r="E25" s="209"/>
      <c r="F25" s="209"/>
      <c r="G25" s="209"/>
      <c r="H25" s="209"/>
      <c r="I25" s="209"/>
      <c r="J25" s="209"/>
      <c r="K25" s="209"/>
      <c r="L25" s="209"/>
      <c r="M25" s="274" t="str">
        <f t="shared" si="0"/>
        <v/>
      </c>
      <c r="N25" s="201"/>
    </row>
    <row r="26" spans="1:14" ht="15">
      <c r="A26" s="209">
        <v>18</v>
      </c>
      <c r="B26" s="210"/>
      <c r="C26" s="273"/>
      <c r="D26" s="209"/>
      <c r="E26" s="209"/>
      <c r="F26" s="209"/>
      <c r="G26" s="209"/>
      <c r="H26" s="209"/>
      <c r="I26" s="209"/>
      <c r="J26" s="209"/>
      <c r="K26" s="209"/>
      <c r="L26" s="209"/>
      <c r="M26" s="274" t="str">
        <f t="shared" si="0"/>
        <v/>
      </c>
      <c r="N26" s="201"/>
    </row>
    <row r="27" spans="1:14" ht="15">
      <c r="A27" s="209">
        <v>19</v>
      </c>
      <c r="B27" s="210"/>
      <c r="C27" s="273"/>
      <c r="D27" s="209"/>
      <c r="E27" s="209"/>
      <c r="F27" s="209"/>
      <c r="G27" s="209"/>
      <c r="H27" s="209"/>
      <c r="I27" s="209"/>
      <c r="J27" s="209"/>
      <c r="K27" s="209"/>
      <c r="L27" s="209"/>
      <c r="M27" s="274" t="str">
        <f t="shared" si="0"/>
        <v/>
      </c>
      <c r="N27" s="201"/>
    </row>
    <row r="28" spans="1:14" ht="15">
      <c r="A28" s="209">
        <v>20</v>
      </c>
      <c r="B28" s="210"/>
      <c r="C28" s="273"/>
      <c r="D28" s="209"/>
      <c r="E28" s="209"/>
      <c r="F28" s="209"/>
      <c r="G28" s="209"/>
      <c r="H28" s="209"/>
      <c r="I28" s="209"/>
      <c r="J28" s="209"/>
      <c r="K28" s="209"/>
      <c r="L28" s="209"/>
      <c r="M28" s="274" t="str">
        <f t="shared" si="0"/>
        <v/>
      </c>
      <c r="N28" s="201"/>
    </row>
    <row r="29" spans="1:14" ht="15">
      <c r="A29" s="209">
        <v>21</v>
      </c>
      <c r="B29" s="210"/>
      <c r="C29" s="273"/>
      <c r="D29" s="209"/>
      <c r="E29" s="209"/>
      <c r="F29" s="209"/>
      <c r="G29" s="209"/>
      <c r="H29" s="209"/>
      <c r="I29" s="209"/>
      <c r="J29" s="209"/>
      <c r="K29" s="209"/>
      <c r="L29" s="209"/>
      <c r="M29" s="274" t="str">
        <f t="shared" si="0"/>
        <v/>
      </c>
      <c r="N29" s="201"/>
    </row>
    <row r="30" spans="1:14" ht="15">
      <c r="A30" s="209">
        <v>22</v>
      </c>
      <c r="B30" s="210"/>
      <c r="C30" s="273"/>
      <c r="D30" s="209"/>
      <c r="E30" s="209"/>
      <c r="F30" s="209"/>
      <c r="G30" s="209"/>
      <c r="H30" s="209"/>
      <c r="I30" s="209"/>
      <c r="J30" s="209"/>
      <c r="K30" s="209"/>
      <c r="L30" s="209"/>
      <c r="M30" s="274" t="str">
        <f t="shared" si="0"/>
        <v/>
      </c>
      <c r="N30" s="201"/>
    </row>
    <row r="31" spans="1:14" ht="15">
      <c r="A31" s="209">
        <v>23</v>
      </c>
      <c r="B31" s="210"/>
      <c r="C31" s="273"/>
      <c r="D31" s="209"/>
      <c r="E31" s="209"/>
      <c r="F31" s="209"/>
      <c r="G31" s="209"/>
      <c r="H31" s="209"/>
      <c r="I31" s="209"/>
      <c r="J31" s="209"/>
      <c r="K31" s="209"/>
      <c r="L31" s="209"/>
      <c r="M31" s="274" t="str">
        <f t="shared" si="0"/>
        <v/>
      </c>
      <c r="N31" s="201"/>
    </row>
    <row r="32" spans="1:14" ht="15">
      <c r="A32" s="209">
        <v>24</v>
      </c>
      <c r="B32" s="210"/>
      <c r="C32" s="273"/>
      <c r="D32" s="209"/>
      <c r="E32" s="209"/>
      <c r="F32" s="209"/>
      <c r="G32" s="209"/>
      <c r="H32" s="209"/>
      <c r="I32" s="209"/>
      <c r="J32" s="209"/>
      <c r="K32" s="209"/>
      <c r="L32" s="209"/>
      <c r="M32" s="274" t="str">
        <f t="shared" si="0"/>
        <v/>
      </c>
      <c r="N32" s="201"/>
    </row>
    <row r="33" spans="1:14" ht="15">
      <c r="A33" s="275" t="s">
        <v>264</v>
      </c>
      <c r="B33" s="210"/>
      <c r="C33" s="273"/>
      <c r="D33" s="209"/>
      <c r="E33" s="209"/>
      <c r="F33" s="209"/>
      <c r="G33" s="209"/>
      <c r="H33" s="209"/>
      <c r="I33" s="209"/>
      <c r="J33" s="209"/>
      <c r="K33" s="209"/>
      <c r="L33" s="209"/>
      <c r="M33" s="274" t="str">
        <f t="shared" si="0"/>
        <v/>
      </c>
      <c r="N33" s="201"/>
    </row>
    <row r="34" spans="1:14" s="216" customFormat="1"/>
    <row r="37" spans="1:14" s="21" customFormat="1" ht="15">
      <c r="B37" s="211" t="s">
        <v>96</v>
      </c>
    </row>
    <row r="38" spans="1:14" s="21" customFormat="1" ht="15">
      <c r="B38" s="211"/>
    </row>
    <row r="39" spans="1:14" s="21" customFormat="1" ht="15">
      <c r="C39" s="213"/>
      <c r="D39" s="212"/>
      <c r="E39" s="212"/>
      <c r="H39" s="213"/>
      <c r="I39" s="213"/>
      <c r="J39" s="212"/>
      <c r="K39" s="212"/>
      <c r="L39" s="212"/>
    </row>
    <row r="40" spans="1:14" s="21" customFormat="1" ht="15">
      <c r="C40" s="214" t="s">
        <v>254</v>
      </c>
      <c r="D40" s="212"/>
      <c r="E40" s="212"/>
      <c r="H40" s="211" t="s">
        <v>305</v>
      </c>
      <c r="M40" s="212"/>
    </row>
    <row r="41" spans="1:14" s="21" customFormat="1" ht="15">
      <c r="C41" s="214" t="s">
        <v>127</v>
      </c>
      <c r="D41" s="212"/>
      <c r="E41" s="212"/>
      <c r="H41" s="215" t="s">
        <v>255</v>
      </c>
      <c r="M41" s="212"/>
    </row>
    <row r="42" spans="1:14" ht="15">
      <c r="C42" s="214"/>
      <c r="F42" s="215"/>
      <c r="J42" s="217"/>
      <c r="K42" s="217"/>
      <c r="L42" s="217"/>
      <c r="M42" s="217"/>
    </row>
    <row r="43" spans="1:14" ht="15">
      <c r="C43" s="214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205</v>
      </c>
      <c r="C1" t="s">
        <v>185</v>
      </c>
      <c r="E1" t="s">
        <v>212</v>
      </c>
      <c r="G1" t="s">
        <v>222</v>
      </c>
    </row>
    <row r="2" spans="1:7" ht="15">
      <c r="A2" s="63">
        <v>40907</v>
      </c>
      <c r="C2" t="s">
        <v>186</v>
      </c>
      <c r="E2" t="s">
        <v>217</v>
      </c>
      <c r="G2" s="65" t="s">
        <v>223</v>
      </c>
    </row>
    <row r="3" spans="1:7" ht="15">
      <c r="A3" s="63">
        <v>40908</v>
      </c>
      <c r="C3" t="s">
        <v>187</v>
      </c>
      <c r="E3" t="s">
        <v>218</v>
      </c>
      <c r="G3" s="65" t="s">
        <v>224</v>
      </c>
    </row>
    <row r="4" spans="1:7" ht="15">
      <c r="A4" s="63">
        <v>40909</v>
      </c>
      <c r="C4" t="s">
        <v>188</v>
      </c>
      <c r="E4" t="s">
        <v>219</v>
      </c>
      <c r="G4" s="65" t="s">
        <v>225</v>
      </c>
    </row>
    <row r="5" spans="1:7">
      <c r="A5" s="63">
        <v>40910</v>
      </c>
      <c r="C5" t="s">
        <v>189</v>
      </c>
      <c r="E5" t="s">
        <v>220</v>
      </c>
    </row>
    <row r="6" spans="1:7">
      <c r="A6" s="63">
        <v>40911</v>
      </c>
      <c r="C6" t="s">
        <v>190</v>
      </c>
    </row>
    <row r="7" spans="1:7">
      <c r="A7" s="63">
        <v>40912</v>
      </c>
      <c r="C7" t="s">
        <v>191</v>
      </c>
    </row>
    <row r="8" spans="1:7">
      <c r="A8" s="63">
        <v>40913</v>
      </c>
      <c r="C8" t="s">
        <v>192</v>
      </c>
    </row>
    <row r="9" spans="1:7">
      <c r="A9" s="63">
        <v>40914</v>
      </c>
      <c r="C9" t="s">
        <v>193</v>
      </c>
    </row>
    <row r="10" spans="1:7">
      <c r="A10" s="63">
        <v>40915</v>
      </c>
      <c r="C10" t="s">
        <v>194</v>
      </c>
    </row>
    <row r="11" spans="1:7">
      <c r="A11" s="63">
        <v>40916</v>
      </c>
      <c r="C11" t="s">
        <v>195</v>
      </c>
    </row>
    <row r="12" spans="1:7">
      <c r="A12" s="63">
        <v>40917</v>
      </c>
      <c r="C12" t="s">
        <v>196</v>
      </c>
    </row>
    <row r="13" spans="1:7">
      <c r="A13" s="63">
        <v>40918</v>
      </c>
      <c r="C13" t="s">
        <v>197</v>
      </c>
    </row>
    <row r="14" spans="1:7">
      <c r="A14" s="63">
        <v>40919</v>
      </c>
      <c r="C14" t="s">
        <v>198</v>
      </c>
    </row>
    <row r="15" spans="1:7">
      <c r="A15" s="63">
        <v>40920</v>
      </c>
      <c r="C15" t="s">
        <v>199</v>
      </c>
    </row>
    <row r="16" spans="1:7">
      <c r="A16" s="63">
        <v>40921</v>
      </c>
      <c r="C16" t="s">
        <v>200</v>
      </c>
    </row>
    <row r="17" spans="1:3">
      <c r="A17" s="63">
        <v>40922</v>
      </c>
      <c r="C17" t="s">
        <v>201</v>
      </c>
    </row>
    <row r="18" spans="1:3">
      <c r="A18" s="63">
        <v>40923</v>
      </c>
      <c r="C18" t="s">
        <v>202</v>
      </c>
    </row>
    <row r="19" spans="1:3">
      <c r="A19" s="63">
        <v>40924</v>
      </c>
      <c r="C19" t="s">
        <v>203</v>
      </c>
    </row>
    <row r="20" spans="1:3">
      <c r="A20" s="63">
        <v>40925</v>
      </c>
      <c r="C20" t="s">
        <v>204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I22" sqref="I22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258</v>
      </c>
      <c r="B1" s="256"/>
      <c r="C1" s="435" t="s">
        <v>97</v>
      </c>
      <c r="D1" s="435"/>
      <c r="E1" s="116"/>
    </row>
    <row r="2" spans="1:12" s="6" customFormat="1">
      <c r="A2" s="79" t="s">
        <v>128</v>
      </c>
      <c r="B2" s="256"/>
      <c r="C2" s="436" t="s">
        <v>486</v>
      </c>
      <c r="D2" s="437"/>
      <c r="E2" s="116"/>
    </row>
    <row r="3" spans="1:12" s="6" customFormat="1">
      <c r="A3" s="79"/>
      <c r="B3" s="25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7"/>
      <c r="C4" s="79"/>
      <c r="D4" s="79"/>
      <c r="E4" s="111"/>
      <c r="L4" s="6"/>
    </row>
    <row r="5" spans="1:12" s="2" customFormat="1">
      <c r="A5" s="122" t="str">
        <f>'ფორმა N1'!D4</f>
        <v>საქართველოს ლეიბორისტული პარტია</v>
      </c>
      <c r="B5" s="258"/>
      <c r="C5" s="60"/>
      <c r="D5" s="60"/>
      <c r="E5" s="111"/>
    </row>
    <row r="6" spans="1:12" s="2" customFormat="1">
      <c r="A6" s="80"/>
      <c r="B6" s="257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235</v>
      </c>
      <c r="C8" s="82" t="s">
        <v>66</v>
      </c>
      <c r="D8" s="82" t="s">
        <v>67</v>
      </c>
      <c r="E8" s="116"/>
      <c r="F8" s="20"/>
    </row>
    <row r="9" spans="1:12" s="7" customFormat="1">
      <c r="A9" s="243">
        <v>1</v>
      </c>
      <c r="B9" s="24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294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297</v>
      </c>
      <c r="C13" s="8">
        <v>2000</v>
      </c>
      <c r="D13" s="8">
        <v>2000</v>
      </c>
      <c r="E13" s="116"/>
    </row>
    <row r="14" spans="1:12" s="3" customFormat="1">
      <c r="A14" s="100" t="s">
        <v>472</v>
      </c>
      <c r="B14" s="100" t="s">
        <v>471</v>
      </c>
      <c r="C14" s="8"/>
      <c r="D14" s="8"/>
      <c r="E14" s="116"/>
    </row>
    <row r="15" spans="1:12" s="3" customFormat="1">
      <c r="A15" s="100" t="s">
        <v>473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392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416</v>
      </c>
      <c r="C23" s="8"/>
      <c r="D23" s="8"/>
      <c r="E23" s="116"/>
    </row>
    <row r="24" spans="1:5" s="3" customFormat="1">
      <c r="A24" s="91" t="s">
        <v>84</v>
      </c>
      <c r="B24" s="91" t="s">
        <v>417</v>
      </c>
      <c r="C24" s="278"/>
      <c r="D24" s="8"/>
      <c r="E24" s="116"/>
    </row>
    <row r="25" spans="1:5" s="3" customFormat="1">
      <c r="A25" s="91" t="s">
        <v>237</v>
      </c>
      <c r="B25" s="91" t="s">
        <v>423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297</v>
      </c>
      <c r="C27" s="110">
        <f>SUM(C28:C30)</f>
        <v>0</v>
      </c>
      <c r="D27" s="110">
        <f>SUM(D28:D30)</f>
        <v>0</v>
      </c>
      <c r="E27" s="116"/>
    </row>
    <row r="28" spans="1:5">
      <c r="A28" s="251" t="s">
        <v>87</v>
      </c>
      <c r="B28" s="251" t="s">
        <v>295</v>
      </c>
      <c r="C28" s="8"/>
      <c r="D28" s="8"/>
      <c r="E28" s="116"/>
    </row>
    <row r="29" spans="1:5">
      <c r="A29" s="251" t="s">
        <v>88</v>
      </c>
      <c r="B29" s="251" t="s">
        <v>298</v>
      </c>
      <c r="C29" s="8"/>
      <c r="D29" s="8"/>
      <c r="E29" s="116"/>
    </row>
    <row r="30" spans="1:5">
      <c r="A30" s="251" t="s">
        <v>425</v>
      </c>
      <c r="B30" s="251" t="s">
        <v>296</v>
      </c>
      <c r="C30" s="8"/>
      <c r="D30" s="8"/>
      <c r="E30" s="116"/>
    </row>
    <row r="31" spans="1:5">
      <c r="A31" s="91" t="s">
        <v>33</v>
      </c>
      <c r="B31" s="91" t="s">
        <v>471</v>
      </c>
      <c r="C31" s="110">
        <f>SUM(C32:C34)</f>
        <v>0</v>
      </c>
      <c r="D31" s="110">
        <f>SUM(D32:D34)</f>
        <v>0</v>
      </c>
      <c r="E31" s="116"/>
    </row>
    <row r="32" spans="1:5">
      <c r="A32" s="251" t="s">
        <v>12</v>
      </c>
      <c r="B32" s="251" t="s">
        <v>474</v>
      </c>
      <c r="C32" s="8"/>
      <c r="D32" s="8"/>
      <c r="E32" s="116"/>
    </row>
    <row r="33" spans="1:9">
      <c r="A33" s="251" t="s">
        <v>13</v>
      </c>
      <c r="B33" s="251" t="s">
        <v>475</v>
      </c>
      <c r="C33" s="8"/>
      <c r="D33" s="8"/>
      <c r="E33" s="116"/>
    </row>
    <row r="34" spans="1:9">
      <c r="A34" s="251" t="s">
        <v>267</v>
      </c>
      <c r="B34" s="251" t="s">
        <v>476</v>
      </c>
      <c r="C34" s="8"/>
      <c r="D34" s="8"/>
      <c r="E34" s="116"/>
    </row>
    <row r="35" spans="1:9" s="23" customFormat="1">
      <c r="A35" s="91" t="s">
        <v>34</v>
      </c>
      <c r="B35" s="264" t="s">
        <v>422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9"/>
      <c r="E40" s="5"/>
    </row>
    <row r="41" spans="1:9" s="2" customFormat="1">
      <c r="B41" s="259"/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420</v>
      </c>
      <c r="D43" s="12"/>
      <c r="E43"/>
      <c r="F43"/>
      <c r="G43"/>
      <c r="H43"/>
      <c r="I43"/>
    </row>
    <row r="44" spans="1:9" s="2" customFormat="1">
      <c r="A44"/>
      <c r="B44" s="259" t="s">
        <v>256</v>
      </c>
      <c r="D44" s="12"/>
      <c r="E44"/>
      <c r="F44"/>
      <c r="G44"/>
      <c r="H44"/>
      <c r="I44"/>
    </row>
    <row r="45" spans="1:9" customFormat="1" ht="12.75">
      <c r="B45" s="262" t="s">
        <v>127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tabSelected="1" view="pageBreakPreview" zoomScale="80" zoomScaleSheetLayoutView="80" workbookViewId="0">
      <selection activeCell="H30" sqref="H30"/>
    </sheetView>
  </sheetViews>
  <sheetFormatPr defaultRowHeight="15"/>
  <cols>
    <col min="1" max="1" width="15.85546875" style="2" customWidth="1"/>
    <col min="2" max="2" width="58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381</v>
      </c>
      <c r="B1" s="240"/>
      <c r="C1" s="435" t="s">
        <v>97</v>
      </c>
      <c r="D1" s="435"/>
      <c r="E1" s="94"/>
    </row>
    <row r="2" spans="1:5" s="6" customFormat="1">
      <c r="A2" s="77" t="s">
        <v>382</v>
      </c>
      <c r="B2" s="240"/>
      <c r="C2" s="433" t="s">
        <v>486</v>
      </c>
      <c r="D2" s="434"/>
      <c r="E2" s="94"/>
    </row>
    <row r="3" spans="1:5" s="6" customFormat="1">
      <c r="A3" s="77" t="s">
        <v>383</v>
      </c>
      <c r="B3" s="240"/>
      <c r="C3" s="241"/>
      <c r="D3" s="241"/>
      <c r="E3" s="94"/>
    </row>
    <row r="4" spans="1:5" s="6" customFormat="1">
      <c r="A4" s="79" t="s">
        <v>128</v>
      </c>
      <c r="B4" s="240"/>
      <c r="C4" s="241"/>
      <c r="D4" s="241"/>
      <c r="E4" s="94"/>
    </row>
    <row r="5" spans="1:5" s="6" customFormat="1">
      <c r="A5" s="79"/>
      <c r="B5" s="240"/>
      <c r="C5" s="241"/>
      <c r="D5" s="24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2" t="str">
        <f>'ფორმა N1'!D4</f>
        <v>საქართველოს ლეიბორისტული პარტია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0"/>
      <c r="B9" s="240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3">
        <v>1</v>
      </c>
      <c r="B11" s="243" t="s">
        <v>57</v>
      </c>
      <c r="C11" s="85">
        <f>SUM(C12,C15,C55,C58,C59,C60,C78)</f>
        <v>0</v>
      </c>
      <c r="D11" s="85">
        <f>SUM(D12,D15,D55,D58,D59,D60,D66,D74,D75)</f>
        <v>0</v>
      </c>
      <c r="E11" s="244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4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5"/>
      <c r="E17" s="98"/>
    </row>
    <row r="18" spans="1:6" s="3" customFormat="1">
      <c r="A18" s="100" t="s">
        <v>88</v>
      </c>
      <c r="B18" s="100" t="s">
        <v>62</v>
      </c>
      <c r="C18" s="4"/>
      <c r="D18" s="245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6"/>
      <c r="F19" s="247"/>
    </row>
    <row r="20" spans="1:6" s="250" customFormat="1" ht="30">
      <c r="A20" s="100" t="s">
        <v>12</v>
      </c>
      <c r="B20" s="100" t="s">
        <v>236</v>
      </c>
      <c r="C20" s="248"/>
      <c r="D20" s="39"/>
      <c r="E20" s="249"/>
    </row>
    <row r="21" spans="1:6" s="250" customFormat="1">
      <c r="A21" s="100" t="s">
        <v>13</v>
      </c>
      <c r="B21" s="100" t="s">
        <v>14</v>
      </c>
      <c r="C21" s="248"/>
      <c r="D21" s="40"/>
      <c r="E21" s="249"/>
    </row>
    <row r="22" spans="1:6" s="250" customFormat="1" ht="30">
      <c r="A22" s="100" t="s">
        <v>267</v>
      </c>
      <c r="B22" s="100" t="s">
        <v>22</v>
      </c>
      <c r="C22" s="248"/>
      <c r="D22" s="41"/>
      <c r="E22" s="249"/>
    </row>
    <row r="23" spans="1:6" s="250" customFormat="1" ht="16.5" customHeight="1">
      <c r="A23" s="100" t="s">
        <v>268</v>
      </c>
      <c r="B23" s="100" t="s">
        <v>15</v>
      </c>
      <c r="C23" s="248"/>
      <c r="D23" s="41"/>
      <c r="E23" s="249"/>
    </row>
    <row r="24" spans="1:6" s="250" customFormat="1" ht="16.5" customHeight="1">
      <c r="A24" s="100" t="s">
        <v>269</v>
      </c>
      <c r="B24" s="100" t="s">
        <v>16</v>
      </c>
      <c r="C24" s="248"/>
      <c r="D24" s="41"/>
      <c r="E24" s="249"/>
    </row>
    <row r="25" spans="1:6" s="250" customFormat="1" ht="16.5" customHeight="1">
      <c r="A25" s="100" t="s">
        <v>270</v>
      </c>
      <c r="B25" s="100" t="s">
        <v>17</v>
      </c>
      <c r="C25" s="86">
        <f>SUM(C26:C29)</f>
        <v>0</v>
      </c>
      <c r="D25" s="86">
        <f>SUM(D26:D29)</f>
        <v>0</v>
      </c>
      <c r="E25" s="249"/>
    </row>
    <row r="26" spans="1:6" s="250" customFormat="1" ht="16.5" customHeight="1">
      <c r="A26" s="251" t="s">
        <v>271</v>
      </c>
      <c r="B26" s="251" t="s">
        <v>18</v>
      </c>
      <c r="C26" s="248"/>
      <c r="D26" s="41"/>
      <c r="E26" s="249"/>
    </row>
    <row r="27" spans="1:6" s="250" customFormat="1" ht="16.5" customHeight="1">
      <c r="A27" s="251" t="s">
        <v>272</v>
      </c>
      <c r="B27" s="251" t="s">
        <v>19</v>
      </c>
      <c r="C27" s="248"/>
      <c r="D27" s="41"/>
      <c r="E27" s="249"/>
    </row>
    <row r="28" spans="1:6" s="250" customFormat="1" ht="16.5" customHeight="1">
      <c r="A28" s="251" t="s">
        <v>273</v>
      </c>
      <c r="B28" s="251" t="s">
        <v>20</v>
      </c>
      <c r="C28" s="248"/>
      <c r="D28" s="41"/>
      <c r="E28" s="249"/>
    </row>
    <row r="29" spans="1:6" s="250" customFormat="1" ht="16.5" customHeight="1">
      <c r="A29" s="251" t="s">
        <v>274</v>
      </c>
      <c r="B29" s="251" t="s">
        <v>23</v>
      </c>
      <c r="C29" s="248"/>
      <c r="D29" s="42"/>
      <c r="E29" s="249"/>
    </row>
    <row r="30" spans="1:6" s="250" customFormat="1" ht="16.5" customHeight="1">
      <c r="A30" s="100" t="s">
        <v>275</v>
      </c>
      <c r="B30" s="100" t="s">
        <v>21</v>
      </c>
      <c r="C30" s="248"/>
      <c r="D30" s="42"/>
      <c r="E30" s="249"/>
    </row>
    <row r="31" spans="1:6" s="3" customFormat="1" ht="16.5" customHeight="1">
      <c r="A31" s="91" t="s">
        <v>34</v>
      </c>
      <c r="B31" s="91" t="s">
        <v>3</v>
      </c>
      <c r="C31" s="4"/>
      <c r="D31" s="245"/>
      <c r="E31" s="246"/>
    </row>
    <row r="32" spans="1:6" s="3" customFormat="1" ht="16.5" customHeight="1">
      <c r="A32" s="91" t="s">
        <v>35</v>
      </c>
      <c r="B32" s="91" t="s">
        <v>4</v>
      </c>
      <c r="C32" s="4"/>
      <c r="D32" s="24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5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276</v>
      </c>
      <c r="B35" s="100" t="s">
        <v>56</v>
      </c>
      <c r="C35" s="4"/>
      <c r="D35" s="245"/>
      <c r="E35" s="98"/>
    </row>
    <row r="36" spans="1:5" s="3" customFormat="1" ht="16.5" customHeight="1">
      <c r="A36" s="100" t="s">
        <v>277</v>
      </c>
      <c r="B36" s="100" t="s">
        <v>55</v>
      </c>
      <c r="C36" s="4"/>
      <c r="D36" s="245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5"/>
      <c r="E37" s="98"/>
    </row>
    <row r="38" spans="1:5" s="3" customFormat="1" ht="16.5" customHeight="1">
      <c r="A38" s="91" t="s">
        <v>39</v>
      </c>
      <c r="B38" s="91" t="s">
        <v>384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335</v>
      </c>
      <c r="B39" s="17" t="s">
        <v>339</v>
      </c>
      <c r="C39" s="4"/>
      <c r="D39" s="245"/>
      <c r="E39" s="98"/>
    </row>
    <row r="40" spans="1:5" s="3" customFormat="1" ht="16.5" customHeight="1">
      <c r="A40" s="17" t="s">
        <v>336</v>
      </c>
      <c r="B40" s="17" t="s">
        <v>340</v>
      </c>
      <c r="C40" s="4"/>
      <c r="D40" s="245"/>
      <c r="E40" s="98"/>
    </row>
    <row r="41" spans="1:5" s="3" customFormat="1" ht="16.5" customHeight="1">
      <c r="A41" s="17" t="s">
        <v>337</v>
      </c>
      <c r="B41" s="17" t="s">
        <v>343</v>
      </c>
      <c r="C41" s="4"/>
      <c r="D41" s="245"/>
      <c r="E41" s="98"/>
    </row>
    <row r="42" spans="1:5" s="3" customFormat="1" ht="16.5" customHeight="1">
      <c r="A42" s="17" t="s">
        <v>342</v>
      </c>
      <c r="B42" s="17" t="s">
        <v>344</v>
      </c>
      <c r="C42" s="4"/>
      <c r="D42" s="245"/>
      <c r="E42" s="98"/>
    </row>
    <row r="43" spans="1:5" s="3" customFormat="1" ht="16.5" customHeight="1">
      <c r="A43" s="17" t="s">
        <v>345</v>
      </c>
      <c r="B43" s="17" t="s">
        <v>464</v>
      </c>
      <c r="C43" s="4"/>
      <c r="D43" s="245"/>
      <c r="E43" s="98"/>
    </row>
    <row r="44" spans="1:5" s="3" customFormat="1" ht="16.5" customHeight="1">
      <c r="A44" s="17" t="s">
        <v>465</v>
      </c>
      <c r="B44" s="17" t="s">
        <v>341</v>
      </c>
      <c r="C44" s="4"/>
      <c r="D44" s="245"/>
      <c r="E44" s="98"/>
    </row>
    <row r="45" spans="1:5" s="3" customFormat="1" ht="30">
      <c r="A45" s="91" t="s">
        <v>40</v>
      </c>
      <c r="B45" s="91" t="s">
        <v>28</v>
      </c>
      <c r="C45" s="4"/>
      <c r="D45" s="24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5"/>
      <c r="E48" s="98"/>
    </row>
    <row r="49" spans="1:6" s="3" customFormat="1" ht="16.5" customHeight="1">
      <c r="A49" s="91" t="s">
        <v>44</v>
      </c>
      <c r="B49" s="91" t="s">
        <v>385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350</v>
      </c>
      <c r="B50" s="100" t="s">
        <v>353</v>
      </c>
      <c r="C50" s="4"/>
      <c r="D50" s="245"/>
      <c r="E50" s="98"/>
    </row>
    <row r="51" spans="1:6" s="3" customFormat="1" ht="16.5" customHeight="1">
      <c r="A51" s="100" t="s">
        <v>351</v>
      </c>
      <c r="B51" s="100" t="s">
        <v>352</v>
      </c>
      <c r="C51" s="4"/>
      <c r="D51" s="245"/>
      <c r="E51" s="98"/>
    </row>
    <row r="52" spans="1:6" s="3" customFormat="1" ht="16.5" customHeight="1">
      <c r="A52" s="100" t="s">
        <v>354</v>
      </c>
      <c r="B52" s="100" t="s">
        <v>355</v>
      </c>
      <c r="C52" s="4"/>
      <c r="D52" s="245"/>
      <c r="E52" s="98"/>
    </row>
    <row r="53" spans="1:6" s="3" customFormat="1">
      <c r="A53" s="91" t="s">
        <v>45</v>
      </c>
      <c r="B53" s="91" t="s">
        <v>29</v>
      </c>
      <c r="C53" s="4"/>
      <c r="D53" s="24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5"/>
      <c r="E54" s="246"/>
      <c r="F54" s="247"/>
    </row>
    <row r="55" spans="1:6" s="3" customFormat="1" ht="30">
      <c r="A55" s="90">
        <v>1.3</v>
      </c>
      <c r="B55" s="90" t="s">
        <v>389</v>
      </c>
      <c r="C55" s="87">
        <f>SUM(C56:C57)</f>
        <v>0</v>
      </c>
      <c r="D55" s="87">
        <f>SUM(D56:D57)</f>
        <v>0</v>
      </c>
      <c r="E55" s="246"/>
      <c r="F55" s="247"/>
    </row>
    <row r="56" spans="1:6" s="3" customFormat="1" ht="30">
      <c r="A56" s="91" t="s">
        <v>50</v>
      </c>
      <c r="B56" s="91" t="s">
        <v>48</v>
      </c>
      <c r="C56" s="4"/>
      <c r="D56" s="245"/>
      <c r="E56" s="246"/>
      <c r="F56" s="247"/>
    </row>
    <row r="57" spans="1:6" s="3" customFormat="1" ht="16.5" customHeight="1">
      <c r="A57" s="91" t="s">
        <v>51</v>
      </c>
      <c r="B57" s="91" t="s">
        <v>47</v>
      </c>
      <c r="C57" s="4"/>
      <c r="D57" s="245"/>
      <c r="E57" s="246"/>
      <c r="F57" s="247"/>
    </row>
    <row r="58" spans="1:6" s="3" customFormat="1">
      <c r="A58" s="90">
        <v>1.4</v>
      </c>
      <c r="B58" s="90" t="s">
        <v>391</v>
      </c>
      <c r="C58" s="4"/>
      <c r="D58" s="245"/>
      <c r="E58" s="246"/>
      <c r="F58" s="247"/>
    </row>
    <row r="59" spans="1:6" s="250" customFormat="1">
      <c r="A59" s="90">
        <v>1.5</v>
      </c>
      <c r="B59" s="90" t="s">
        <v>7</v>
      </c>
      <c r="C59" s="248"/>
      <c r="D59" s="41"/>
      <c r="E59" s="249"/>
    </row>
    <row r="60" spans="1:6" s="250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9"/>
    </row>
    <row r="61" spans="1:6" s="250" customFormat="1">
      <c r="A61" s="91" t="s">
        <v>283</v>
      </c>
      <c r="B61" s="47" t="s">
        <v>52</v>
      </c>
      <c r="C61" s="248"/>
      <c r="D61" s="41"/>
      <c r="E61" s="249"/>
    </row>
    <row r="62" spans="1:6" s="250" customFormat="1" ht="30">
      <c r="A62" s="91" t="s">
        <v>284</v>
      </c>
      <c r="B62" s="47" t="s">
        <v>54</v>
      </c>
      <c r="C62" s="248"/>
      <c r="D62" s="41"/>
      <c r="E62" s="249"/>
    </row>
    <row r="63" spans="1:6" s="250" customFormat="1">
      <c r="A63" s="91" t="s">
        <v>285</v>
      </c>
      <c r="B63" s="47" t="s">
        <v>53</v>
      </c>
      <c r="C63" s="41"/>
      <c r="D63" s="41"/>
      <c r="E63" s="249"/>
    </row>
    <row r="64" spans="1:6" s="250" customFormat="1">
      <c r="A64" s="91" t="s">
        <v>286</v>
      </c>
      <c r="B64" s="47" t="s">
        <v>27</v>
      </c>
      <c r="C64" s="248"/>
      <c r="D64" s="41"/>
      <c r="E64" s="249"/>
    </row>
    <row r="65" spans="1:5" s="250" customFormat="1">
      <c r="A65" s="91" t="s">
        <v>321</v>
      </c>
      <c r="B65" s="47" t="s">
        <v>322</v>
      </c>
      <c r="C65" s="248"/>
      <c r="D65" s="41"/>
      <c r="E65" s="249"/>
    </row>
    <row r="66" spans="1:5">
      <c r="A66" s="243">
        <v>2</v>
      </c>
      <c r="B66" s="243" t="s">
        <v>386</v>
      </c>
      <c r="C66" s="252"/>
      <c r="D66" s="88">
        <f>SUM(D67:D73)</f>
        <v>0</v>
      </c>
      <c r="E66" s="99"/>
    </row>
    <row r="67" spans="1:5">
      <c r="A67" s="101">
        <v>2.1</v>
      </c>
      <c r="B67" s="253" t="s">
        <v>89</v>
      </c>
      <c r="C67" s="254"/>
      <c r="D67" s="22"/>
      <c r="E67" s="99"/>
    </row>
    <row r="68" spans="1:5">
      <c r="A68" s="101">
        <v>2.2000000000000002</v>
      </c>
      <c r="B68" s="253" t="s">
        <v>387</v>
      </c>
      <c r="C68" s="254"/>
      <c r="D68" s="22"/>
      <c r="E68" s="99"/>
    </row>
    <row r="69" spans="1:5">
      <c r="A69" s="101">
        <v>2.2999999999999998</v>
      </c>
      <c r="B69" s="253" t="s">
        <v>93</v>
      </c>
      <c r="C69" s="254"/>
      <c r="D69" s="22"/>
      <c r="E69" s="99"/>
    </row>
    <row r="70" spans="1:5">
      <c r="A70" s="101">
        <v>2.4</v>
      </c>
      <c r="B70" s="253" t="s">
        <v>92</v>
      </c>
      <c r="C70" s="254"/>
      <c r="D70" s="22"/>
      <c r="E70" s="99"/>
    </row>
    <row r="71" spans="1:5">
      <c r="A71" s="101">
        <v>2.5</v>
      </c>
      <c r="B71" s="253" t="s">
        <v>388</v>
      </c>
      <c r="C71" s="254"/>
      <c r="D71" s="22"/>
      <c r="E71" s="99"/>
    </row>
    <row r="72" spans="1:5">
      <c r="A72" s="101">
        <v>2.6</v>
      </c>
      <c r="B72" s="253" t="s">
        <v>90</v>
      </c>
      <c r="C72" s="254"/>
      <c r="D72" s="22"/>
      <c r="E72" s="99"/>
    </row>
    <row r="73" spans="1:5">
      <c r="A73" s="101">
        <v>2.7</v>
      </c>
      <c r="B73" s="253" t="s">
        <v>91</v>
      </c>
      <c r="C73" s="255"/>
      <c r="D73" s="22"/>
      <c r="E73" s="99"/>
    </row>
    <row r="74" spans="1:5">
      <c r="A74" s="243">
        <v>3</v>
      </c>
      <c r="B74" s="243" t="s">
        <v>421</v>
      </c>
      <c r="C74" s="88"/>
      <c r="D74" s="22"/>
      <c r="E74" s="99"/>
    </row>
    <row r="75" spans="1:5">
      <c r="A75" s="243">
        <v>4</v>
      </c>
      <c r="B75" s="243" t="s">
        <v>238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239</v>
      </c>
      <c r="C76" s="254"/>
      <c r="D76" s="8"/>
      <c r="E76" s="99"/>
    </row>
    <row r="77" spans="1:5">
      <c r="A77" s="101">
        <v>4.2</v>
      </c>
      <c r="B77" s="101" t="s">
        <v>240</v>
      </c>
      <c r="C77" s="255"/>
      <c r="D77" s="8"/>
      <c r="E77" s="99"/>
    </row>
    <row r="78" spans="1:5">
      <c r="A78" s="243">
        <v>5</v>
      </c>
      <c r="B78" s="243" t="s">
        <v>265</v>
      </c>
      <c r="C78" s="280"/>
      <c r="D78" s="255"/>
      <c r="E78" s="99"/>
    </row>
    <row r="79" spans="1:5">
      <c r="B79" s="45"/>
    </row>
    <row r="80" spans="1:5">
      <c r="A80" s="438" t="s">
        <v>466</v>
      </c>
      <c r="B80" s="438"/>
      <c r="C80" s="438"/>
      <c r="D80" s="438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K20" sqref="K2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288</v>
      </c>
      <c r="B1" s="117"/>
      <c r="C1" s="435" t="s">
        <v>97</v>
      </c>
      <c r="D1" s="435"/>
      <c r="E1" s="156"/>
    </row>
    <row r="2" spans="1:12">
      <c r="A2" s="79" t="s">
        <v>128</v>
      </c>
      <c r="B2" s="117"/>
      <c r="C2" s="433" t="s">
        <v>486</v>
      </c>
      <c r="D2" s="434"/>
      <c r="E2" s="156"/>
    </row>
    <row r="3" spans="1:12">
      <c r="A3" s="79"/>
      <c r="B3" s="117"/>
      <c r="C3" s="373"/>
      <c r="D3" s="373"/>
      <c r="E3" s="156"/>
    </row>
    <row r="4" spans="1:12" s="2" customFormat="1">
      <c r="A4" s="80" t="s">
        <v>260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ლეიბორისტული პარტია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2"/>
      <c r="B7" s="372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37012</v>
      </c>
      <c r="D9" s="85">
        <f>SUM(D10,D13,D53,D56,D57,D58,D64,D71,D72)</f>
        <v>37587</v>
      </c>
      <c r="E9" s="158"/>
    </row>
    <row r="10" spans="1:12" s="9" customFormat="1" ht="18">
      <c r="A10" s="14">
        <v>1.1000000000000001</v>
      </c>
      <c r="B10" s="14" t="s">
        <v>58</v>
      </c>
      <c r="C10" s="87">
        <v>15300</v>
      </c>
      <c r="D10" s="87">
        <f>SUM(D11:D12)</f>
        <v>15875</v>
      </c>
      <c r="E10" s="158"/>
    </row>
    <row r="11" spans="1:12" s="9" customFormat="1" ht="16.5" customHeight="1">
      <c r="A11" s="16" t="s">
        <v>30</v>
      </c>
      <c r="B11" s="16" t="s">
        <v>59</v>
      </c>
      <c r="C11" s="34">
        <v>15875</v>
      </c>
      <c r="D11" s="35">
        <v>15875</v>
      </c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21712</v>
      </c>
      <c r="D13" s="87">
        <f>SUM(D14,D17,D29:D32,D35,D36,D43,D44,D45,D46,D47,D51,D52)</f>
        <v>21712</v>
      </c>
      <c r="E13" s="156"/>
    </row>
    <row r="14" spans="1:12">
      <c r="A14" s="16" t="s">
        <v>32</v>
      </c>
      <c r="B14" s="16" t="s">
        <v>1</v>
      </c>
      <c r="C14" s="86">
        <f>SUM(C15:C16)</f>
        <v>10430</v>
      </c>
      <c r="D14" s="86">
        <f>SUM(D15:D16)</f>
        <v>10430</v>
      </c>
      <c r="E14" s="156"/>
    </row>
    <row r="15" spans="1:12" ht="17.25" customHeight="1">
      <c r="A15" s="17" t="s">
        <v>87</v>
      </c>
      <c r="B15" s="17" t="s">
        <v>61</v>
      </c>
      <c r="C15" s="36">
        <v>10430</v>
      </c>
      <c r="D15" s="37">
        <v>10430</v>
      </c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375</v>
      </c>
      <c r="D17" s="86">
        <f>SUM(D18:D23,D28)</f>
        <v>375</v>
      </c>
      <c r="E17" s="156"/>
    </row>
    <row r="18" spans="1:5" ht="30">
      <c r="A18" s="17" t="s">
        <v>12</v>
      </c>
      <c r="B18" s="17" t="s">
        <v>236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267</v>
      </c>
      <c r="B20" s="17" t="s">
        <v>22</v>
      </c>
      <c r="C20" s="38"/>
      <c r="D20" s="41"/>
      <c r="E20" s="156"/>
    </row>
    <row r="21" spans="1:5">
      <c r="A21" s="17" t="s">
        <v>268</v>
      </c>
      <c r="B21" s="17" t="s">
        <v>15</v>
      </c>
      <c r="C21" s="38"/>
      <c r="D21" s="41"/>
      <c r="E21" s="156"/>
    </row>
    <row r="22" spans="1:5">
      <c r="A22" s="17" t="s">
        <v>269</v>
      </c>
      <c r="B22" s="17" t="s">
        <v>16</v>
      </c>
      <c r="C22" s="38"/>
      <c r="D22" s="41"/>
      <c r="E22" s="156"/>
    </row>
    <row r="23" spans="1:5">
      <c r="A23" s="17" t="s">
        <v>270</v>
      </c>
      <c r="B23" s="17" t="s">
        <v>17</v>
      </c>
      <c r="C23" s="120">
        <f>SUM(C24:C27)</f>
        <v>375</v>
      </c>
      <c r="D23" s="120">
        <f>SUM(D24:D27)</f>
        <v>375</v>
      </c>
      <c r="E23" s="156"/>
    </row>
    <row r="24" spans="1:5" ht="16.5" customHeight="1">
      <c r="A24" s="18" t="s">
        <v>271</v>
      </c>
      <c r="B24" s="18" t="s">
        <v>18</v>
      </c>
      <c r="C24" s="38"/>
      <c r="D24" s="41"/>
      <c r="E24" s="156"/>
    </row>
    <row r="25" spans="1:5" ht="16.5" customHeight="1">
      <c r="A25" s="18" t="s">
        <v>272</v>
      </c>
      <c r="B25" s="18" t="s">
        <v>19</v>
      </c>
      <c r="C25" s="38">
        <v>375</v>
      </c>
      <c r="D25" s="41">
        <v>375</v>
      </c>
      <c r="E25" s="156"/>
    </row>
    <row r="26" spans="1:5" ht="16.5" customHeight="1">
      <c r="A26" s="18" t="s">
        <v>273</v>
      </c>
      <c r="B26" s="18" t="s">
        <v>20</v>
      </c>
      <c r="C26" s="38"/>
      <c r="D26" s="41"/>
      <c r="E26" s="156"/>
    </row>
    <row r="27" spans="1:5" ht="16.5" customHeight="1">
      <c r="A27" s="18" t="s">
        <v>274</v>
      </c>
      <c r="B27" s="18" t="s">
        <v>23</v>
      </c>
      <c r="C27" s="38"/>
      <c r="D27" s="42"/>
      <c r="E27" s="156"/>
    </row>
    <row r="28" spans="1:5">
      <c r="A28" s="17" t="s">
        <v>275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>
        <v>300</v>
      </c>
      <c r="D29" s="35">
        <v>300</v>
      </c>
      <c r="E29" s="156"/>
    </row>
    <row r="30" spans="1:5">
      <c r="A30" s="16" t="s">
        <v>35</v>
      </c>
      <c r="B30" s="16" t="s">
        <v>4</v>
      </c>
      <c r="C30" s="34">
        <v>231</v>
      </c>
      <c r="D30" s="35">
        <v>231</v>
      </c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10000</v>
      </c>
      <c r="D32" s="86">
        <f>SUM(D33:D34)</f>
        <v>10000</v>
      </c>
      <c r="E32" s="156"/>
    </row>
    <row r="33" spans="1:5">
      <c r="A33" s="17" t="s">
        <v>276</v>
      </c>
      <c r="B33" s="17" t="s">
        <v>56</v>
      </c>
      <c r="C33" s="34">
        <v>10000</v>
      </c>
      <c r="D33" s="35">
        <v>10000</v>
      </c>
      <c r="E33" s="156"/>
    </row>
    <row r="34" spans="1:5">
      <c r="A34" s="17" t="s">
        <v>277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>
        <v>31</v>
      </c>
      <c r="D35" s="35">
        <v>31</v>
      </c>
      <c r="E35" s="156"/>
    </row>
    <row r="36" spans="1:5">
      <c r="A36" s="16" t="s">
        <v>39</v>
      </c>
      <c r="B36" s="16" t="s">
        <v>338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335</v>
      </c>
      <c r="B37" s="17" t="s">
        <v>339</v>
      </c>
      <c r="C37" s="34"/>
      <c r="D37" s="34"/>
      <c r="E37" s="156"/>
    </row>
    <row r="38" spans="1:5">
      <c r="A38" s="17" t="s">
        <v>336</v>
      </c>
      <c r="B38" s="17" t="s">
        <v>340</v>
      </c>
      <c r="C38" s="34"/>
      <c r="D38" s="34"/>
      <c r="E38" s="156"/>
    </row>
    <row r="39" spans="1:5">
      <c r="A39" s="17" t="s">
        <v>337</v>
      </c>
      <c r="B39" s="17" t="s">
        <v>343</v>
      </c>
      <c r="C39" s="34"/>
      <c r="D39" s="35"/>
      <c r="E39" s="156"/>
    </row>
    <row r="40" spans="1:5">
      <c r="A40" s="17" t="s">
        <v>342</v>
      </c>
      <c r="B40" s="17" t="s">
        <v>344</v>
      </c>
      <c r="C40" s="34"/>
      <c r="D40" s="35"/>
      <c r="E40" s="156"/>
    </row>
    <row r="41" spans="1:5">
      <c r="A41" s="17" t="s">
        <v>345</v>
      </c>
      <c r="B41" s="17" t="s">
        <v>464</v>
      </c>
      <c r="C41" s="34"/>
      <c r="D41" s="35"/>
      <c r="E41" s="156"/>
    </row>
    <row r="42" spans="1:5">
      <c r="A42" s="17" t="s">
        <v>465</v>
      </c>
      <c r="B42" s="17" t="s">
        <v>341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282</v>
      </c>
      <c r="C47" s="86">
        <f>SUM(C48:C50)</f>
        <v>300</v>
      </c>
      <c r="D47" s="86">
        <f>SUM(D48:D50)</f>
        <v>300</v>
      </c>
      <c r="E47" s="156"/>
    </row>
    <row r="48" spans="1:5">
      <c r="A48" s="100" t="s">
        <v>350</v>
      </c>
      <c r="B48" s="100" t="s">
        <v>353</v>
      </c>
      <c r="C48" s="34">
        <v>300</v>
      </c>
      <c r="D48" s="35">
        <v>300</v>
      </c>
      <c r="E48" s="156"/>
    </row>
    <row r="49" spans="1:5">
      <c r="A49" s="100" t="s">
        <v>351</v>
      </c>
      <c r="B49" s="100" t="s">
        <v>352</v>
      </c>
      <c r="C49" s="34"/>
      <c r="D49" s="35"/>
      <c r="E49" s="156"/>
    </row>
    <row r="50" spans="1:5">
      <c r="A50" s="100" t="s">
        <v>354</v>
      </c>
      <c r="B50" s="100" t="s">
        <v>355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>
        <v>45</v>
      </c>
      <c r="D52" s="35">
        <v>45</v>
      </c>
      <c r="E52" s="156"/>
    </row>
    <row r="53" spans="1:5" ht="30">
      <c r="A53" s="14">
        <v>1.3</v>
      </c>
      <c r="B53" s="90" t="s">
        <v>389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391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283</v>
      </c>
      <c r="B59" s="47" t="s">
        <v>52</v>
      </c>
      <c r="C59" s="38"/>
      <c r="D59" s="41"/>
      <c r="E59" s="156"/>
    </row>
    <row r="60" spans="1:5" ht="30">
      <c r="A60" s="16" t="s">
        <v>284</v>
      </c>
      <c r="B60" s="47" t="s">
        <v>54</v>
      </c>
      <c r="C60" s="38"/>
      <c r="D60" s="41"/>
      <c r="E60" s="156"/>
    </row>
    <row r="61" spans="1:5">
      <c r="A61" s="16" t="s">
        <v>285</v>
      </c>
      <c r="B61" s="47" t="s">
        <v>53</v>
      </c>
      <c r="C61" s="41"/>
      <c r="D61" s="41"/>
      <c r="E61" s="156"/>
    </row>
    <row r="62" spans="1:5">
      <c r="A62" s="16" t="s">
        <v>286</v>
      </c>
      <c r="B62" s="47" t="s">
        <v>27</v>
      </c>
      <c r="C62" s="38"/>
      <c r="D62" s="41"/>
      <c r="E62" s="156"/>
    </row>
    <row r="63" spans="1:5">
      <c r="A63" s="16" t="s">
        <v>321</v>
      </c>
      <c r="B63" s="220" t="s">
        <v>322</v>
      </c>
      <c r="C63" s="38"/>
      <c r="D63" s="221"/>
      <c r="E63" s="156"/>
    </row>
    <row r="64" spans="1:5">
      <c r="A64" s="13">
        <v>2</v>
      </c>
      <c r="B64" s="48" t="s">
        <v>95</v>
      </c>
      <c r="C64" s="283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3"/>
      <c r="D65" s="43"/>
      <c r="E65" s="156"/>
    </row>
    <row r="66" spans="1:5">
      <c r="A66" s="15">
        <v>2.2000000000000002</v>
      </c>
      <c r="B66" s="49" t="s">
        <v>93</v>
      </c>
      <c r="C66" s="285"/>
      <c r="D66" s="44"/>
      <c r="E66" s="156"/>
    </row>
    <row r="67" spans="1:5">
      <c r="A67" s="15">
        <v>2.2999999999999998</v>
      </c>
      <c r="B67" s="49" t="s">
        <v>92</v>
      </c>
      <c r="C67" s="285"/>
      <c r="D67" s="44"/>
      <c r="E67" s="156"/>
    </row>
    <row r="68" spans="1:5">
      <c r="A68" s="15">
        <v>2.4</v>
      </c>
      <c r="B68" s="49" t="s">
        <v>94</v>
      </c>
      <c r="C68" s="285"/>
      <c r="D68" s="44"/>
      <c r="E68" s="156"/>
    </row>
    <row r="69" spans="1:5">
      <c r="A69" s="15">
        <v>2.5</v>
      </c>
      <c r="B69" s="49" t="s">
        <v>90</v>
      </c>
      <c r="C69" s="285"/>
      <c r="D69" s="44"/>
      <c r="E69" s="156"/>
    </row>
    <row r="70" spans="1:5">
      <c r="A70" s="15">
        <v>2.6</v>
      </c>
      <c r="B70" s="49" t="s">
        <v>91</v>
      </c>
      <c r="C70" s="285"/>
      <c r="D70" s="44"/>
      <c r="E70" s="156"/>
    </row>
    <row r="71" spans="1:5" s="2" customFormat="1">
      <c r="A71" s="13">
        <v>3</v>
      </c>
      <c r="B71" s="281" t="s">
        <v>421</v>
      </c>
      <c r="C71" s="284"/>
      <c r="D71" s="282"/>
      <c r="E71" s="108"/>
    </row>
    <row r="72" spans="1:5" s="2" customFormat="1">
      <c r="A72" s="13">
        <v>4</v>
      </c>
      <c r="B72" s="13" t="s">
        <v>238</v>
      </c>
      <c r="C72" s="284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239</v>
      </c>
      <c r="C73" s="8"/>
      <c r="D73" s="8"/>
      <c r="E73" s="108"/>
    </row>
    <row r="74" spans="1:5" s="2" customFormat="1">
      <c r="A74" s="15">
        <v>4.2</v>
      </c>
      <c r="B74" s="15" t="s">
        <v>240</v>
      </c>
      <c r="C74" s="8"/>
      <c r="D74" s="8"/>
      <c r="E74" s="108"/>
    </row>
    <row r="75" spans="1:5" s="2" customFormat="1">
      <c r="A75" s="13">
        <v>5</v>
      </c>
      <c r="B75" s="279" t="s">
        <v>265</v>
      </c>
      <c r="C75" s="8"/>
      <c r="D75" s="88"/>
      <c r="E75" s="108"/>
    </row>
    <row r="76" spans="1:5" s="2" customFormat="1">
      <c r="A76" s="382"/>
      <c r="B76" s="382"/>
      <c r="C76" s="12"/>
      <c r="D76" s="12"/>
      <c r="E76" s="108"/>
    </row>
    <row r="77" spans="1:5" s="2" customFormat="1">
      <c r="A77" s="438" t="s">
        <v>466</v>
      </c>
      <c r="B77" s="438"/>
      <c r="C77" s="438"/>
      <c r="D77" s="438"/>
      <c r="E77" s="108"/>
    </row>
    <row r="78" spans="1:5" s="2" customFormat="1">
      <c r="A78" s="382"/>
      <c r="B78" s="382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467</v>
      </c>
      <c r="D83" s="12"/>
      <c r="E83"/>
      <c r="F83"/>
      <c r="G83"/>
      <c r="H83"/>
      <c r="I83"/>
    </row>
    <row r="84" spans="1:9" s="2" customFormat="1">
      <c r="A84"/>
      <c r="B84" s="439" t="s">
        <v>468</v>
      </c>
      <c r="C84" s="439"/>
      <c r="D84" s="439"/>
      <c r="E84"/>
      <c r="F84"/>
      <c r="G84"/>
      <c r="H84"/>
      <c r="I84"/>
    </row>
    <row r="85" spans="1:9" customFormat="1" ht="12.75">
      <c r="B85" s="68" t="s">
        <v>469</v>
      </c>
    </row>
    <row r="86" spans="1:9" s="2" customFormat="1">
      <c r="A86" s="11"/>
      <c r="B86" s="439" t="s">
        <v>470</v>
      </c>
      <c r="C86" s="439"/>
      <c r="D86" s="43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10" sqref="C1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319</v>
      </c>
      <c r="B1" s="80"/>
      <c r="C1" s="435" t="s">
        <v>97</v>
      </c>
      <c r="D1" s="435"/>
      <c r="E1" s="94"/>
    </row>
    <row r="2" spans="1:5" s="6" customFormat="1">
      <c r="A2" s="77" t="s">
        <v>313</v>
      </c>
      <c r="B2" s="80"/>
      <c r="C2" s="433" t="s">
        <v>486</v>
      </c>
      <c r="D2" s="433"/>
      <c r="E2" s="94"/>
    </row>
    <row r="3" spans="1:5" s="6" customFormat="1">
      <c r="A3" s="79" t="s">
        <v>128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ლეიბორისტული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318</v>
      </c>
      <c r="C9" s="82" t="s">
        <v>10</v>
      </c>
      <c r="D9" s="82" t="s">
        <v>9</v>
      </c>
      <c r="E9" s="94"/>
    </row>
    <row r="10" spans="1:5" s="9" customFormat="1" ht="18">
      <c r="A10" s="101" t="s">
        <v>314</v>
      </c>
      <c r="B10" s="101" t="s">
        <v>487</v>
      </c>
      <c r="C10" s="4"/>
      <c r="D10" s="4"/>
      <c r="E10" s="96"/>
    </row>
    <row r="11" spans="1:5" s="10" customFormat="1">
      <c r="A11" s="101" t="s">
        <v>315</v>
      </c>
      <c r="B11" s="101"/>
      <c r="C11" s="4"/>
      <c r="D11" s="4"/>
      <c r="E11" s="97"/>
    </row>
    <row r="12" spans="1:5" s="10" customFormat="1">
      <c r="A12" s="90" t="s">
        <v>264</v>
      </c>
      <c r="B12" s="90"/>
      <c r="C12" s="4"/>
      <c r="D12" s="4"/>
      <c r="E12" s="97"/>
    </row>
    <row r="13" spans="1:5" s="10" customFormat="1">
      <c r="A13" s="90" t="s">
        <v>264</v>
      </c>
      <c r="B13" s="90"/>
      <c r="C13" s="4"/>
      <c r="D13" s="4"/>
      <c r="E13" s="97"/>
    </row>
    <row r="14" spans="1:5" s="10" customFormat="1">
      <c r="A14" s="90" t="s">
        <v>264</v>
      </c>
      <c r="B14" s="90"/>
      <c r="C14" s="4"/>
      <c r="D14" s="4"/>
      <c r="E14" s="97"/>
    </row>
    <row r="15" spans="1:5" s="10" customFormat="1">
      <c r="A15" s="90" t="s">
        <v>264</v>
      </c>
      <c r="B15" s="90"/>
      <c r="C15" s="4"/>
      <c r="D15" s="4"/>
      <c r="E15" s="97"/>
    </row>
    <row r="16" spans="1:5" s="10" customFormat="1">
      <c r="A16" s="90" t="s">
        <v>264</v>
      </c>
      <c r="B16" s="90"/>
      <c r="C16" s="4"/>
      <c r="D16" s="4"/>
      <c r="E16" s="97"/>
    </row>
    <row r="17" spans="1:5" s="10" customFormat="1" ht="17.25" customHeight="1">
      <c r="A17" s="101" t="s">
        <v>316</v>
      </c>
      <c r="B17" s="90"/>
      <c r="C17" s="4"/>
      <c r="D17" s="4"/>
      <c r="E17" s="97"/>
    </row>
    <row r="18" spans="1:5" s="10" customFormat="1" ht="18" customHeight="1">
      <c r="A18" s="101" t="s">
        <v>317</v>
      </c>
      <c r="B18" s="90"/>
      <c r="C18" s="4"/>
      <c r="D18" s="4"/>
      <c r="E18" s="97"/>
    </row>
    <row r="19" spans="1:5" s="10" customFormat="1">
      <c r="A19" s="90" t="s">
        <v>264</v>
      </c>
      <c r="B19" s="90"/>
      <c r="C19" s="4"/>
      <c r="D19" s="4"/>
      <c r="E19" s="97"/>
    </row>
    <row r="20" spans="1:5" s="10" customFormat="1">
      <c r="A20" s="90" t="s">
        <v>264</v>
      </c>
      <c r="B20" s="90"/>
      <c r="C20" s="4"/>
      <c r="D20" s="4"/>
      <c r="E20" s="97"/>
    </row>
    <row r="21" spans="1:5" s="10" customFormat="1">
      <c r="A21" s="90" t="s">
        <v>264</v>
      </c>
      <c r="B21" s="90"/>
      <c r="C21" s="4"/>
      <c r="D21" s="4"/>
      <c r="E21" s="97"/>
    </row>
    <row r="22" spans="1:5" s="10" customFormat="1">
      <c r="A22" s="90" t="s">
        <v>264</v>
      </c>
      <c r="B22" s="90"/>
      <c r="C22" s="4"/>
      <c r="D22" s="4"/>
      <c r="E22" s="97"/>
    </row>
    <row r="23" spans="1:5" s="10" customFormat="1">
      <c r="A23" s="90" t="s">
        <v>264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320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409</v>
      </c>
      <c r="E27" s="5"/>
    </row>
    <row r="28" spans="1:5">
      <c r="A28" s="2" t="s">
        <v>393</v>
      </c>
    </row>
    <row r="29" spans="1:5">
      <c r="A29" s="219" t="s">
        <v>394</v>
      </c>
    </row>
    <row r="30" spans="1:5">
      <c r="A30" s="219"/>
    </row>
    <row r="31" spans="1:5">
      <c r="A31" s="219" t="s">
        <v>333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257</v>
      </c>
      <c r="D36" s="12"/>
      <c r="E36"/>
      <c r="F36"/>
      <c r="G36"/>
      <c r="H36"/>
      <c r="I36"/>
    </row>
    <row r="37" spans="1:9">
      <c r="B37" s="2" t="s">
        <v>256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8"/>
  <sheetViews>
    <sheetView view="pageBreakPreview" zoomScale="80" zoomScaleSheetLayoutView="80" workbookViewId="0">
      <selection activeCell="L38" sqref="L38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7" t="s">
        <v>441</v>
      </c>
      <c r="B1" s="77"/>
      <c r="C1" s="80"/>
      <c r="D1" s="80"/>
      <c r="E1" s="80"/>
      <c r="F1" s="80"/>
      <c r="G1" s="290"/>
      <c r="H1" s="290"/>
      <c r="I1" s="435" t="s">
        <v>97</v>
      </c>
      <c r="J1" s="435"/>
    </row>
    <row r="2" spans="1:10" ht="15">
      <c r="A2" s="79" t="s">
        <v>128</v>
      </c>
      <c r="B2" s="77"/>
      <c r="C2" s="80"/>
      <c r="D2" s="80"/>
      <c r="E2" s="80"/>
      <c r="F2" s="80"/>
      <c r="G2" s="290"/>
      <c r="H2" s="290"/>
      <c r="I2" s="433" t="s">
        <v>479</v>
      </c>
      <c r="J2" s="433"/>
    </row>
    <row r="3" spans="1:10" ht="15">
      <c r="A3" s="79"/>
      <c r="B3" s="79"/>
      <c r="C3" s="77"/>
      <c r="D3" s="77"/>
      <c r="E3" s="77"/>
      <c r="F3" s="77"/>
      <c r="G3" s="290"/>
      <c r="H3" s="290"/>
      <c r="I3" s="290"/>
    </row>
    <row r="4" spans="1:10" ht="15">
      <c r="A4" s="80" t="s">
        <v>260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9"/>
      <c r="B7" s="289"/>
      <c r="C7" s="289"/>
      <c r="D7" s="289"/>
      <c r="E7" s="289"/>
      <c r="F7" s="289"/>
      <c r="G7" s="81"/>
      <c r="H7" s="81"/>
      <c r="I7" s="81"/>
    </row>
    <row r="8" spans="1:10" ht="45">
      <c r="A8" s="93" t="s">
        <v>64</v>
      </c>
      <c r="B8" s="93" t="s">
        <v>324</v>
      </c>
      <c r="C8" s="93" t="s">
        <v>325</v>
      </c>
      <c r="D8" s="93" t="s">
        <v>213</v>
      </c>
      <c r="E8" s="93" t="s">
        <v>329</v>
      </c>
      <c r="F8" s="93" t="s">
        <v>332</v>
      </c>
      <c r="G8" s="82" t="s">
        <v>10</v>
      </c>
      <c r="H8" s="82" t="s">
        <v>9</v>
      </c>
      <c r="I8" s="82" t="s">
        <v>375</v>
      </c>
      <c r="J8" s="233" t="s">
        <v>331</v>
      </c>
    </row>
    <row r="9" spans="1:10" ht="15">
      <c r="A9" s="101">
        <v>1</v>
      </c>
      <c r="B9" s="101" t="s">
        <v>488</v>
      </c>
      <c r="C9" s="101" t="s">
        <v>489</v>
      </c>
      <c r="D9" s="101">
        <v>57001008871</v>
      </c>
      <c r="E9" s="101"/>
      <c r="F9" s="101" t="s">
        <v>331</v>
      </c>
      <c r="G9" s="4">
        <v>875</v>
      </c>
      <c r="H9" s="4">
        <v>700</v>
      </c>
      <c r="I9" s="4">
        <v>175</v>
      </c>
      <c r="J9" s="233" t="s">
        <v>0</v>
      </c>
    </row>
    <row r="10" spans="1:10" ht="15">
      <c r="A10" s="101">
        <v>2</v>
      </c>
      <c r="B10" s="101" t="s">
        <v>490</v>
      </c>
      <c r="C10" s="101" t="s">
        <v>491</v>
      </c>
      <c r="D10" s="101">
        <v>12001069159</v>
      </c>
      <c r="E10" s="101"/>
      <c r="F10" s="101" t="s">
        <v>331</v>
      </c>
      <c r="G10" s="4">
        <v>750</v>
      </c>
      <c r="H10" s="4">
        <v>600</v>
      </c>
      <c r="I10" s="4">
        <v>150</v>
      </c>
    </row>
    <row r="11" spans="1:10" ht="15">
      <c r="A11" s="101">
        <v>3</v>
      </c>
      <c r="B11" s="90" t="s">
        <v>492</v>
      </c>
      <c r="C11" s="90" t="s">
        <v>493</v>
      </c>
      <c r="D11" s="90">
        <v>54001016498</v>
      </c>
      <c r="E11" s="90"/>
      <c r="F11" s="101" t="s">
        <v>331</v>
      </c>
      <c r="G11" s="4">
        <v>375</v>
      </c>
      <c r="H11" s="4">
        <v>300</v>
      </c>
      <c r="I11" s="4">
        <v>75</v>
      </c>
    </row>
    <row r="12" spans="1:10" ht="15">
      <c r="A12" s="101">
        <v>4</v>
      </c>
      <c r="B12" s="90" t="s">
        <v>494</v>
      </c>
      <c r="C12" s="90" t="s">
        <v>495</v>
      </c>
      <c r="D12" s="90">
        <v>14001003911</v>
      </c>
      <c r="E12" s="90"/>
      <c r="F12" s="101" t="s">
        <v>331</v>
      </c>
      <c r="G12" s="4">
        <v>812.5</v>
      </c>
      <c r="H12" s="4">
        <v>650</v>
      </c>
      <c r="I12" s="4">
        <v>162.5</v>
      </c>
    </row>
    <row r="13" spans="1:10" ht="15">
      <c r="A13" s="101">
        <v>5</v>
      </c>
      <c r="B13" s="90" t="s">
        <v>496</v>
      </c>
      <c r="C13" s="90" t="s">
        <v>497</v>
      </c>
      <c r="D13" s="90">
        <v>1027019748</v>
      </c>
      <c r="E13" s="90"/>
      <c r="F13" s="101" t="s">
        <v>331</v>
      </c>
      <c r="G13" s="4">
        <v>375</v>
      </c>
      <c r="H13" s="4">
        <v>300</v>
      </c>
      <c r="I13" s="4">
        <v>75</v>
      </c>
    </row>
    <row r="14" spans="1:10" ht="15">
      <c r="A14" s="101">
        <v>6</v>
      </c>
      <c r="B14" s="90" t="s">
        <v>498</v>
      </c>
      <c r="C14" s="90" t="s">
        <v>499</v>
      </c>
      <c r="D14" s="90">
        <v>1019003796</v>
      </c>
      <c r="E14" s="90"/>
      <c r="F14" s="101" t="s">
        <v>331</v>
      </c>
      <c r="G14" s="4">
        <v>500</v>
      </c>
      <c r="H14" s="4">
        <v>400</v>
      </c>
      <c r="I14" s="4">
        <v>100</v>
      </c>
    </row>
    <row r="15" spans="1:10" ht="15">
      <c r="A15" s="101">
        <v>7</v>
      </c>
      <c r="B15" s="90" t="s">
        <v>500</v>
      </c>
      <c r="C15" s="90" t="s">
        <v>501</v>
      </c>
      <c r="D15" s="90">
        <v>58001000338</v>
      </c>
      <c r="E15" s="90"/>
      <c r="F15" s="101" t="s">
        <v>331</v>
      </c>
      <c r="G15" s="4">
        <v>1187.5</v>
      </c>
      <c r="H15" s="4">
        <v>950</v>
      </c>
      <c r="I15" s="4">
        <v>237.5</v>
      </c>
    </row>
    <row r="16" spans="1:10" ht="15">
      <c r="A16" s="101">
        <v>8</v>
      </c>
      <c r="B16" s="90" t="s">
        <v>502</v>
      </c>
      <c r="C16" s="90" t="s">
        <v>503</v>
      </c>
      <c r="D16" s="90">
        <v>1026008465</v>
      </c>
      <c r="E16" s="90"/>
      <c r="F16" s="101" t="s">
        <v>331</v>
      </c>
      <c r="G16" s="4">
        <v>812.5</v>
      </c>
      <c r="H16" s="4">
        <v>650</v>
      </c>
      <c r="I16" s="4">
        <v>162.5</v>
      </c>
    </row>
    <row r="17" spans="1:9" ht="15">
      <c r="A17" s="101">
        <v>9</v>
      </c>
      <c r="B17" s="90" t="s">
        <v>504</v>
      </c>
      <c r="C17" s="90" t="s">
        <v>505</v>
      </c>
      <c r="D17" s="90">
        <v>1005034665</v>
      </c>
      <c r="E17" s="90"/>
      <c r="F17" s="101" t="s">
        <v>331</v>
      </c>
      <c r="G17" s="4">
        <v>625</v>
      </c>
      <c r="H17" s="4">
        <v>500</v>
      </c>
      <c r="I17" s="4">
        <v>125</v>
      </c>
    </row>
    <row r="18" spans="1:9" ht="15">
      <c r="A18" s="101">
        <v>10</v>
      </c>
      <c r="B18" s="90" t="s">
        <v>506</v>
      </c>
      <c r="C18" s="90" t="s">
        <v>507</v>
      </c>
      <c r="D18" s="90">
        <v>1014003443</v>
      </c>
      <c r="E18" s="90"/>
      <c r="F18" s="101" t="s">
        <v>331</v>
      </c>
      <c r="G18" s="4">
        <v>1875</v>
      </c>
      <c r="H18" s="4">
        <v>1500</v>
      </c>
      <c r="I18" s="4">
        <v>375</v>
      </c>
    </row>
    <row r="19" spans="1:9" ht="15">
      <c r="A19" s="101">
        <v>11</v>
      </c>
      <c r="B19" s="90" t="s">
        <v>508</v>
      </c>
      <c r="C19" s="90" t="s">
        <v>509</v>
      </c>
      <c r="D19" s="90">
        <v>16001014254</v>
      </c>
      <c r="E19" s="90"/>
      <c r="F19" s="101" t="s">
        <v>331</v>
      </c>
      <c r="G19" s="4">
        <v>375</v>
      </c>
      <c r="H19" s="4">
        <v>300</v>
      </c>
      <c r="I19" s="4">
        <v>75</v>
      </c>
    </row>
    <row r="20" spans="1:9" ht="15">
      <c r="A20" s="101">
        <v>12</v>
      </c>
      <c r="B20" s="90" t="s">
        <v>510</v>
      </c>
      <c r="C20" s="90" t="s">
        <v>511</v>
      </c>
      <c r="D20" s="90">
        <v>1024020468</v>
      </c>
      <c r="E20" s="90"/>
      <c r="F20" s="101" t="s">
        <v>331</v>
      </c>
      <c r="G20" s="4">
        <v>375</v>
      </c>
      <c r="H20" s="4">
        <v>300</v>
      </c>
      <c r="I20" s="4">
        <v>75</v>
      </c>
    </row>
    <row r="21" spans="1:9" ht="15">
      <c r="A21" s="101">
        <v>13</v>
      </c>
      <c r="B21" s="90" t="s">
        <v>512</v>
      </c>
      <c r="C21" s="90" t="s">
        <v>513</v>
      </c>
      <c r="D21" s="90">
        <v>1019029100</v>
      </c>
      <c r="E21" s="90"/>
      <c r="F21" s="101" t="s">
        <v>331</v>
      </c>
      <c r="G21" s="4">
        <v>250</v>
      </c>
      <c r="H21" s="4">
        <v>200</v>
      </c>
      <c r="I21" s="4">
        <v>50</v>
      </c>
    </row>
    <row r="22" spans="1:9" ht="15">
      <c r="A22" s="101">
        <v>14</v>
      </c>
      <c r="B22" s="90" t="s">
        <v>502</v>
      </c>
      <c r="C22" s="90" t="s">
        <v>514</v>
      </c>
      <c r="D22" s="90">
        <v>1001008305</v>
      </c>
      <c r="E22" s="90"/>
      <c r="F22" s="101" t="s">
        <v>331</v>
      </c>
      <c r="G22" s="4">
        <v>250</v>
      </c>
      <c r="H22" s="4">
        <v>200</v>
      </c>
      <c r="I22" s="4">
        <v>50</v>
      </c>
    </row>
    <row r="23" spans="1:9" ht="15">
      <c r="A23" s="101">
        <v>15</v>
      </c>
      <c r="B23" s="90" t="s">
        <v>515</v>
      </c>
      <c r="C23" s="90" t="s">
        <v>509</v>
      </c>
      <c r="D23" s="90">
        <v>1031006153</v>
      </c>
      <c r="E23" s="90"/>
      <c r="F23" s="101" t="s">
        <v>331</v>
      </c>
      <c r="G23" s="4">
        <v>562.5</v>
      </c>
      <c r="H23" s="4">
        <v>450</v>
      </c>
      <c r="I23" s="4">
        <v>112.5</v>
      </c>
    </row>
    <row r="24" spans="1:9" ht="15">
      <c r="A24" s="101">
        <v>16</v>
      </c>
      <c r="B24" s="90" t="s">
        <v>516</v>
      </c>
      <c r="C24" s="90" t="s">
        <v>517</v>
      </c>
      <c r="D24" s="90">
        <v>23001009537</v>
      </c>
      <c r="E24" s="90"/>
      <c r="F24" s="101" t="s">
        <v>331</v>
      </c>
      <c r="G24" s="4">
        <v>375</v>
      </c>
      <c r="H24" s="4">
        <v>300</v>
      </c>
      <c r="I24" s="4">
        <v>75</v>
      </c>
    </row>
    <row r="25" spans="1:9" ht="15">
      <c r="A25" s="101">
        <v>17</v>
      </c>
      <c r="B25" s="90" t="s">
        <v>515</v>
      </c>
      <c r="C25" s="90" t="s">
        <v>518</v>
      </c>
      <c r="D25" s="90">
        <v>1005027236</v>
      </c>
      <c r="E25" s="90"/>
      <c r="F25" s="101" t="s">
        <v>331</v>
      </c>
      <c r="G25" s="4">
        <v>875</v>
      </c>
      <c r="H25" s="4">
        <v>700</v>
      </c>
      <c r="I25" s="4">
        <v>175</v>
      </c>
    </row>
    <row r="26" spans="1:9" ht="15">
      <c r="A26" s="101">
        <v>18</v>
      </c>
      <c r="B26" s="90" t="s">
        <v>519</v>
      </c>
      <c r="C26" s="90" t="s">
        <v>509</v>
      </c>
      <c r="D26" s="90">
        <v>1010011415</v>
      </c>
      <c r="E26" s="90"/>
      <c r="F26" s="101" t="s">
        <v>331</v>
      </c>
      <c r="G26" s="4">
        <v>1937.5</v>
      </c>
      <c r="H26" s="4">
        <v>1550</v>
      </c>
      <c r="I26" s="4">
        <v>387.5</v>
      </c>
    </row>
    <row r="27" spans="1:9" ht="15">
      <c r="A27" s="101">
        <v>19</v>
      </c>
      <c r="B27" s="90" t="s">
        <v>520</v>
      </c>
      <c r="C27" s="90" t="s">
        <v>521</v>
      </c>
      <c r="D27" s="90">
        <v>61003002659</v>
      </c>
      <c r="E27" s="90"/>
      <c r="F27" s="101" t="s">
        <v>331</v>
      </c>
      <c r="G27" s="4">
        <v>750</v>
      </c>
      <c r="H27" s="4">
        <v>600</v>
      </c>
      <c r="I27" s="4">
        <v>150</v>
      </c>
    </row>
    <row r="28" spans="1:9" ht="15">
      <c r="A28" s="101">
        <v>20</v>
      </c>
      <c r="B28" s="90" t="s">
        <v>504</v>
      </c>
      <c r="C28" s="90" t="s">
        <v>522</v>
      </c>
      <c r="D28" s="90">
        <v>1012001183</v>
      </c>
      <c r="E28" s="90"/>
      <c r="F28" s="101" t="s">
        <v>331</v>
      </c>
      <c r="G28" s="4">
        <v>375</v>
      </c>
      <c r="H28" s="4">
        <v>300</v>
      </c>
      <c r="I28" s="4">
        <v>75</v>
      </c>
    </row>
    <row r="29" spans="1:9" ht="15">
      <c r="A29" s="101">
        <v>21</v>
      </c>
      <c r="B29" s="90" t="s">
        <v>506</v>
      </c>
      <c r="C29" s="90" t="s">
        <v>523</v>
      </c>
      <c r="D29" s="90">
        <v>1032004804</v>
      </c>
      <c r="E29" s="90"/>
      <c r="F29" s="101" t="s">
        <v>331</v>
      </c>
      <c r="G29" s="4">
        <v>250</v>
      </c>
      <c r="H29" s="4">
        <v>200</v>
      </c>
      <c r="I29" s="4">
        <v>50</v>
      </c>
    </row>
    <row r="30" spans="1:9" ht="15">
      <c r="A30" s="101">
        <v>22</v>
      </c>
      <c r="B30" s="90" t="s">
        <v>524</v>
      </c>
      <c r="C30" s="90" t="s">
        <v>495</v>
      </c>
      <c r="D30" s="90">
        <v>14001005156</v>
      </c>
      <c r="E30" s="90"/>
      <c r="F30" s="101" t="s">
        <v>331</v>
      </c>
      <c r="G30" s="4">
        <v>937.5</v>
      </c>
      <c r="H30" s="4">
        <v>750</v>
      </c>
      <c r="I30" s="4">
        <v>187.5</v>
      </c>
    </row>
    <row r="31" spans="1:9" ht="15">
      <c r="A31" s="101">
        <v>23</v>
      </c>
      <c r="B31" s="90" t="s">
        <v>525</v>
      </c>
      <c r="C31" s="90" t="s">
        <v>526</v>
      </c>
      <c r="D31" s="90">
        <v>1025021607</v>
      </c>
      <c r="E31" s="90"/>
      <c r="F31" s="101" t="s">
        <v>331</v>
      </c>
      <c r="G31" s="4">
        <v>375</v>
      </c>
      <c r="H31" s="4">
        <v>300</v>
      </c>
      <c r="I31" s="4">
        <v>75</v>
      </c>
    </row>
    <row r="32" spans="1:9" ht="15">
      <c r="A32" s="90" t="s">
        <v>262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/>
      <c r="B33" s="102"/>
      <c r="C33" s="102"/>
      <c r="D33" s="102"/>
      <c r="E33" s="102"/>
      <c r="F33" s="90" t="s">
        <v>426</v>
      </c>
      <c r="G33" s="89">
        <f>SUM(G9:G32)</f>
        <v>15875</v>
      </c>
      <c r="H33" s="89">
        <f>SUM(H9:H32)</f>
        <v>12700</v>
      </c>
      <c r="I33" s="419">
        <f>SUM(I9:I32)</f>
        <v>3175</v>
      </c>
    </row>
    <row r="34" spans="1:9" ht="15">
      <c r="A34" s="404"/>
      <c r="B34" s="403"/>
      <c r="C34" s="403"/>
      <c r="D34" s="403"/>
      <c r="E34" s="403"/>
      <c r="F34" s="404"/>
      <c r="G34" s="405"/>
      <c r="H34" s="405"/>
      <c r="I34" s="405"/>
    </row>
    <row r="35" spans="1:9" ht="15">
      <c r="A35" s="404"/>
      <c r="B35" s="403"/>
      <c r="C35" s="403"/>
      <c r="D35" s="403"/>
      <c r="E35" s="403"/>
      <c r="F35" s="404"/>
      <c r="G35" s="405"/>
      <c r="H35" s="405"/>
      <c r="I35" s="405"/>
    </row>
    <row r="36" spans="1:9" ht="15">
      <c r="A36" s="404"/>
      <c r="B36" s="403"/>
      <c r="C36" s="403"/>
      <c r="D36" s="403"/>
      <c r="E36" s="403"/>
      <c r="F36" s="404"/>
      <c r="G36" s="405"/>
      <c r="H36" s="405"/>
      <c r="I36" s="405"/>
    </row>
    <row r="37" spans="1:9" ht="14.25" customHeight="1">
      <c r="A37" s="231"/>
      <c r="B37" s="231"/>
      <c r="C37" s="231"/>
      <c r="D37" s="231"/>
      <c r="E37" s="231"/>
      <c r="F37" s="231"/>
      <c r="G37" s="231"/>
      <c r="H37" s="187"/>
      <c r="I37" s="187"/>
    </row>
    <row r="38" spans="1:9" ht="15">
      <c r="A38" s="232" t="s">
        <v>442</v>
      </c>
      <c r="B38" s="232"/>
      <c r="C38" s="231"/>
      <c r="D38" s="231"/>
      <c r="E38" s="231"/>
      <c r="F38" s="231"/>
      <c r="G38" s="231"/>
      <c r="H38" s="187"/>
      <c r="I38" s="187"/>
    </row>
    <row r="39" spans="1:9" ht="15">
      <c r="A39" s="232"/>
      <c r="B39" s="232"/>
      <c r="C39" s="231"/>
      <c r="D39" s="231"/>
      <c r="E39" s="231"/>
      <c r="F39" s="231"/>
      <c r="G39" s="231"/>
      <c r="H39" s="187"/>
      <c r="I39" s="187"/>
    </row>
    <row r="40" spans="1:9" ht="15">
      <c r="A40" s="232"/>
      <c r="B40" s="232"/>
      <c r="C40" s="187"/>
      <c r="D40" s="187"/>
      <c r="E40" s="187"/>
      <c r="F40" s="187"/>
      <c r="G40" s="187"/>
      <c r="H40" s="187"/>
      <c r="I40" s="187"/>
    </row>
    <row r="41" spans="1:9" ht="15">
      <c r="A41" s="232"/>
      <c r="B41" s="232"/>
      <c r="C41" s="187"/>
      <c r="D41" s="187"/>
      <c r="E41" s="187"/>
      <c r="F41" s="187"/>
      <c r="G41" s="187"/>
      <c r="H41" s="187"/>
      <c r="I41" s="187"/>
    </row>
    <row r="42" spans="1:9">
      <c r="A42" s="229"/>
      <c r="B42" s="229"/>
      <c r="C42" s="229"/>
      <c r="D42" s="229"/>
      <c r="E42" s="229"/>
      <c r="F42" s="229"/>
      <c r="G42" s="229"/>
      <c r="H42" s="229"/>
      <c r="I42" s="229"/>
    </row>
    <row r="43" spans="1:9" ht="15">
      <c r="A43" s="193" t="s">
        <v>96</v>
      </c>
      <c r="B43" s="193"/>
      <c r="C43" s="187"/>
      <c r="D43" s="187"/>
      <c r="E43" s="187"/>
      <c r="F43" s="187"/>
      <c r="G43" s="187"/>
      <c r="H43" s="187"/>
      <c r="I43" s="187"/>
    </row>
    <row r="44" spans="1:9" ht="15">
      <c r="A44" s="187"/>
      <c r="B44" s="187"/>
      <c r="C44" s="187"/>
      <c r="D44" s="187"/>
      <c r="E44" s="187"/>
      <c r="F44" s="187"/>
      <c r="G44" s="187"/>
      <c r="H44" s="187"/>
      <c r="I44" s="187"/>
    </row>
    <row r="45" spans="1:9" ht="15">
      <c r="A45" s="187"/>
      <c r="B45" s="187"/>
      <c r="C45" s="187"/>
      <c r="D45" s="187"/>
      <c r="E45" s="191"/>
      <c r="F45" s="191"/>
      <c r="G45" s="191"/>
      <c r="H45" s="187"/>
      <c r="I45" s="187"/>
    </row>
    <row r="46" spans="1:9" ht="15">
      <c r="A46" s="193"/>
      <c r="B46" s="193"/>
      <c r="C46" s="193" t="s">
        <v>374</v>
      </c>
      <c r="D46" s="193"/>
      <c r="E46" s="193"/>
      <c r="F46" s="193"/>
      <c r="G46" s="193"/>
      <c r="H46" s="187"/>
      <c r="I46" s="187"/>
    </row>
    <row r="47" spans="1:9" ht="15">
      <c r="A47" s="187"/>
      <c r="B47" s="187"/>
      <c r="C47" s="187" t="s">
        <v>373</v>
      </c>
      <c r="D47" s="187"/>
      <c r="E47" s="187"/>
      <c r="F47" s="187"/>
      <c r="G47" s="187"/>
      <c r="H47" s="187"/>
      <c r="I47" s="187"/>
    </row>
    <row r="48" spans="1:9">
      <c r="A48" s="195"/>
      <c r="B48" s="195"/>
      <c r="C48" s="195" t="s">
        <v>127</v>
      </c>
      <c r="D48" s="195"/>
      <c r="E48" s="195"/>
      <c r="F48" s="195"/>
      <c r="G48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6"/>
  <sheetViews>
    <sheetView view="pageBreakPreview" topLeftCell="A10" zoomScale="80" zoomScaleSheetLayoutView="80" workbookViewId="0">
      <selection activeCell="Q48" sqref="Q48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443</v>
      </c>
      <c r="B1" s="80"/>
      <c r="C1" s="80"/>
      <c r="D1" s="80"/>
      <c r="E1" s="80"/>
      <c r="F1" s="80"/>
      <c r="G1" s="435" t="s">
        <v>97</v>
      </c>
      <c r="H1" s="435"/>
      <c r="I1" s="387"/>
    </row>
    <row r="2" spans="1:9" ht="15">
      <c r="A2" s="79" t="s">
        <v>128</v>
      </c>
      <c r="B2" s="80"/>
      <c r="C2" s="80"/>
      <c r="D2" s="80"/>
      <c r="E2" s="80"/>
      <c r="F2" s="80"/>
      <c r="G2" s="433" t="s">
        <v>479</v>
      </c>
      <c r="H2" s="433"/>
      <c r="I2" s="79"/>
    </row>
    <row r="3" spans="1:9" ht="15">
      <c r="A3" s="79"/>
      <c r="B3" s="79"/>
      <c r="C3" s="79"/>
      <c r="D3" s="79"/>
      <c r="E3" s="79"/>
      <c r="F3" s="79"/>
      <c r="G3" s="290"/>
      <c r="H3" s="290"/>
      <c r="I3" s="387"/>
    </row>
    <row r="4" spans="1:9" ht="15">
      <c r="A4" s="80" t="s">
        <v>260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9"/>
      <c r="B7" s="289"/>
      <c r="C7" s="289"/>
      <c r="D7" s="289"/>
      <c r="E7" s="289"/>
      <c r="F7" s="289"/>
      <c r="G7" s="81"/>
      <c r="H7" s="81"/>
      <c r="I7" s="387"/>
    </row>
    <row r="8" spans="1:9" ht="45">
      <c r="A8" s="383" t="s">
        <v>64</v>
      </c>
      <c r="B8" s="82" t="s">
        <v>324</v>
      </c>
      <c r="C8" s="93" t="s">
        <v>325</v>
      </c>
      <c r="D8" s="93" t="s">
        <v>213</v>
      </c>
      <c r="E8" s="93" t="s">
        <v>328</v>
      </c>
      <c r="F8" s="93" t="s">
        <v>327</v>
      </c>
      <c r="G8" s="93" t="s">
        <v>369</v>
      </c>
      <c r="H8" s="82" t="s">
        <v>10</v>
      </c>
      <c r="I8" s="82" t="s">
        <v>9</v>
      </c>
    </row>
    <row r="9" spans="1:9" ht="15">
      <c r="A9" s="384">
        <v>1</v>
      </c>
      <c r="B9" s="385" t="s">
        <v>500</v>
      </c>
      <c r="C9" s="101" t="s">
        <v>501</v>
      </c>
      <c r="D9" s="101">
        <v>58001000338</v>
      </c>
      <c r="E9" s="101"/>
      <c r="F9" s="101" t="s">
        <v>568</v>
      </c>
      <c r="G9" s="406">
        <v>22</v>
      </c>
      <c r="H9" s="4">
        <v>330</v>
      </c>
      <c r="I9" s="4">
        <v>330</v>
      </c>
    </row>
    <row r="10" spans="1:9" ht="15">
      <c r="A10" s="384">
        <v>2</v>
      </c>
      <c r="B10" s="385" t="s">
        <v>527</v>
      </c>
      <c r="C10" s="101" t="s">
        <v>491</v>
      </c>
      <c r="D10" s="101">
        <v>1024036647</v>
      </c>
      <c r="E10" s="101"/>
      <c r="F10" s="406" t="s">
        <v>569</v>
      </c>
      <c r="G10" s="406">
        <v>22</v>
      </c>
      <c r="H10" s="4">
        <v>330</v>
      </c>
      <c r="I10" s="4">
        <v>330</v>
      </c>
    </row>
    <row r="11" spans="1:9" ht="15">
      <c r="A11" s="384">
        <v>3</v>
      </c>
      <c r="B11" s="385" t="s">
        <v>528</v>
      </c>
      <c r="C11" s="90" t="s">
        <v>529</v>
      </c>
      <c r="D11" s="90">
        <v>1008054765</v>
      </c>
      <c r="E11" s="90"/>
      <c r="F11" s="407" t="s">
        <v>569</v>
      </c>
      <c r="G11" s="407">
        <v>40</v>
      </c>
      <c r="H11" s="4">
        <v>600</v>
      </c>
      <c r="I11" s="4">
        <v>600</v>
      </c>
    </row>
    <row r="12" spans="1:9" ht="15">
      <c r="A12" s="384">
        <v>4</v>
      </c>
      <c r="B12" s="385" t="s">
        <v>519</v>
      </c>
      <c r="C12" s="90" t="s">
        <v>509</v>
      </c>
      <c r="D12" s="90">
        <v>1010011415</v>
      </c>
      <c r="E12" s="90"/>
      <c r="F12" s="407" t="s">
        <v>570</v>
      </c>
      <c r="G12" s="407">
        <v>5</v>
      </c>
      <c r="H12" s="4">
        <v>75</v>
      </c>
      <c r="I12" s="4">
        <v>75</v>
      </c>
    </row>
    <row r="13" spans="1:9" ht="15">
      <c r="A13" s="384">
        <v>5</v>
      </c>
      <c r="B13" s="385" t="s">
        <v>524</v>
      </c>
      <c r="C13" s="90" t="s">
        <v>495</v>
      </c>
      <c r="D13" s="90">
        <v>14001005156</v>
      </c>
      <c r="E13" s="90"/>
      <c r="F13" s="407" t="s">
        <v>570</v>
      </c>
      <c r="G13" s="407">
        <v>5</v>
      </c>
      <c r="H13" s="4">
        <v>75</v>
      </c>
      <c r="I13" s="4">
        <v>75</v>
      </c>
    </row>
    <row r="14" spans="1:9" ht="15">
      <c r="A14" s="384">
        <v>6</v>
      </c>
      <c r="B14" s="385" t="s">
        <v>510</v>
      </c>
      <c r="C14" s="90" t="s">
        <v>530</v>
      </c>
      <c r="D14" s="90">
        <v>1022001763</v>
      </c>
      <c r="E14" s="90"/>
      <c r="F14" s="407" t="s">
        <v>570</v>
      </c>
      <c r="G14" s="407">
        <v>18</v>
      </c>
      <c r="H14" s="4">
        <v>270</v>
      </c>
      <c r="I14" s="4">
        <v>270</v>
      </c>
    </row>
    <row r="15" spans="1:9" ht="15">
      <c r="A15" s="384">
        <v>7</v>
      </c>
      <c r="B15" s="385" t="s">
        <v>531</v>
      </c>
      <c r="C15" s="90" t="s">
        <v>532</v>
      </c>
      <c r="D15" s="90">
        <v>1006015862</v>
      </c>
      <c r="E15" s="90"/>
      <c r="F15" s="407" t="s">
        <v>570</v>
      </c>
      <c r="G15" s="407">
        <v>22</v>
      </c>
      <c r="H15" s="4">
        <v>330</v>
      </c>
      <c r="I15" s="4">
        <v>330</v>
      </c>
    </row>
    <row r="16" spans="1:9" ht="15">
      <c r="A16" s="384">
        <v>8</v>
      </c>
      <c r="B16" s="385" t="s">
        <v>504</v>
      </c>
      <c r="C16" s="90" t="s">
        <v>505</v>
      </c>
      <c r="D16" s="90">
        <v>1005034665</v>
      </c>
      <c r="E16" s="90"/>
      <c r="F16" s="407" t="s">
        <v>570</v>
      </c>
      <c r="G16" s="407">
        <v>2</v>
      </c>
      <c r="H16" s="4">
        <v>30</v>
      </c>
      <c r="I16" s="4">
        <v>30</v>
      </c>
    </row>
    <row r="17" spans="1:9" ht="15">
      <c r="A17" s="384">
        <v>9</v>
      </c>
      <c r="B17" s="385" t="s">
        <v>515</v>
      </c>
      <c r="C17" s="90" t="s">
        <v>509</v>
      </c>
      <c r="D17" s="90">
        <v>1031006153</v>
      </c>
      <c r="E17" s="90"/>
      <c r="F17" s="407" t="s">
        <v>569</v>
      </c>
      <c r="G17" s="407">
        <v>2</v>
      </c>
      <c r="H17" s="4">
        <v>30</v>
      </c>
      <c r="I17" s="4">
        <v>30</v>
      </c>
    </row>
    <row r="18" spans="1:9" ht="15">
      <c r="A18" s="384">
        <v>10</v>
      </c>
      <c r="B18" s="385" t="s">
        <v>533</v>
      </c>
      <c r="C18" s="90" t="s">
        <v>507</v>
      </c>
      <c r="D18" s="90">
        <v>1024070767</v>
      </c>
      <c r="E18" s="90"/>
      <c r="F18" s="407" t="s">
        <v>570</v>
      </c>
      <c r="G18" s="407">
        <v>2</v>
      </c>
      <c r="H18" s="4">
        <v>30</v>
      </c>
      <c r="I18" s="4">
        <v>30</v>
      </c>
    </row>
    <row r="19" spans="1:9" ht="15">
      <c r="A19" s="384">
        <v>11</v>
      </c>
      <c r="B19" s="385" t="s">
        <v>534</v>
      </c>
      <c r="C19" s="90" t="s">
        <v>507</v>
      </c>
      <c r="D19" s="90">
        <v>1024070766</v>
      </c>
      <c r="E19" s="90"/>
      <c r="F19" s="407" t="s">
        <v>570</v>
      </c>
      <c r="G19" s="407">
        <v>2</v>
      </c>
      <c r="H19" s="4">
        <v>30</v>
      </c>
      <c r="I19" s="4">
        <v>30</v>
      </c>
    </row>
    <row r="20" spans="1:9" ht="15">
      <c r="A20" s="384">
        <v>12</v>
      </c>
      <c r="B20" s="385" t="s">
        <v>516</v>
      </c>
      <c r="C20" s="90" t="s">
        <v>517</v>
      </c>
      <c r="D20" s="90">
        <v>23001009537</v>
      </c>
      <c r="E20" s="90"/>
      <c r="F20" s="407" t="s">
        <v>570</v>
      </c>
      <c r="G20" s="407">
        <v>2</v>
      </c>
      <c r="H20" s="4">
        <v>30</v>
      </c>
      <c r="I20" s="4">
        <v>30</v>
      </c>
    </row>
    <row r="21" spans="1:9" ht="15">
      <c r="A21" s="384">
        <v>13</v>
      </c>
      <c r="B21" s="385" t="s">
        <v>535</v>
      </c>
      <c r="C21" s="90" t="s">
        <v>536</v>
      </c>
      <c r="D21" s="90">
        <v>1024057465</v>
      </c>
      <c r="E21" s="90"/>
      <c r="F21" s="407" t="s">
        <v>570</v>
      </c>
      <c r="G21" s="407">
        <v>2</v>
      </c>
      <c r="H21" s="4">
        <v>30</v>
      </c>
      <c r="I21" s="4">
        <v>30</v>
      </c>
    </row>
    <row r="22" spans="1:9" ht="15">
      <c r="A22" s="384">
        <v>14</v>
      </c>
      <c r="B22" s="385" t="s">
        <v>535</v>
      </c>
      <c r="C22" s="90" t="s">
        <v>537</v>
      </c>
      <c r="D22" s="90">
        <v>1024084405</v>
      </c>
      <c r="E22" s="90"/>
      <c r="F22" s="407" t="s">
        <v>570</v>
      </c>
      <c r="G22" s="407">
        <v>2</v>
      </c>
      <c r="H22" s="4">
        <v>30</v>
      </c>
      <c r="I22" s="4">
        <v>30</v>
      </c>
    </row>
    <row r="23" spans="1:9" ht="15">
      <c r="A23" s="384">
        <v>15</v>
      </c>
      <c r="B23" s="385" t="s">
        <v>515</v>
      </c>
      <c r="C23" s="90" t="s">
        <v>518</v>
      </c>
      <c r="D23" s="90">
        <v>1005027236</v>
      </c>
      <c r="E23" s="90"/>
      <c r="F23" s="407" t="s">
        <v>570</v>
      </c>
      <c r="G23" s="407">
        <v>22</v>
      </c>
      <c r="H23" s="4">
        <v>330</v>
      </c>
      <c r="I23" s="4">
        <v>330</v>
      </c>
    </row>
    <row r="24" spans="1:9" ht="15">
      <c r="A24" s="384">
        <v>16</v>
      </c>
      <c r="B24" s="385" t="s">
        <v>496</v>
      </c>
      <c r="C24" s="90" t="s">
        <v>497</v>
      </c>
      <c r="D24" s="90">
        <v>1027019748</v>
      </c>
      <c r="E24" s="90"/>
      <c r="F24" s="407" t="s">
        <v>569</v>
      </c>
      <c r="G24" s="407">
        <v>20</v>
      </c>
      <c r="H24" s="4">
        <v>300</v>
      </c>
      <c r="I24" s="4">
        <v>300</v>
      </c>
    </row>
    <row r="25" spans="1:9" ht="15">
      <c r="A25" s="384">
        <v>17</v>
      </c>
      <c r="B25" s="385" t="s">
        <v>512</v>
      </c>
      <c r="C25" s="90" t="s">
        <v>513</v>
      </c>
      <c r="D25" s="90">
        <v>1019029100</v>
      </c>
      <c r="E25" s="90"/>
      <c r="F25" s="407" t="s">
        <v>570</v>
      </c>
      <c r="G25" s="407">
        <v>18</v>
      </c>
      <c r="H25" s="4">
        <v>270</v>
      </c>
      <c r="I25" s="4">
        <v>270</v>
      </c>
    </row>
    <row r="26" spans="1:9" ht="15">
      <c r="A26" s="384">
        <v>18</v>
      </c>
      <c r="B26" s="385" t="s">
        <v>538</v>
      </c>
      <c r="C26" s="90" t="s">
        <v>539</v>
      </c>
      <c r="D26" s="90">
        <v>1019016161</v>
      </c>
      <c r="E26" s="90"/>
      <c r="F26" s="407" t="s">
        <v>570</v>
      </c>
      <c r="G26" s="407">
        <v>2</v>
      </c>
      <c r="H26" s="4">
        <v>30</v>
      </c>
      <c r="I26" s="4">
        <v>30</v>
      </c>
    </row>
    <row r="27" spans="1:9" ht="15">
      <c r="A27" s="384">
        <v>19</v>
      </c>
      <c r="B27" s="385" t="s">
        <v>506</v>
      </c>
      <c r="C27" s="90" t="s">
        <v>523</v>
      </c>
      <c r="D27" s="90">
        <v>1032004804</v>
      </c>
      <c r="E27" s="90"/>
      <c r="F27" s="407" t="s">
        <v>570</v>
      </c>
      <c r="G27" s="407">
        <v>37</v>
      </c>
      <c r="H27" s="4">
        <v>550</v>
      </c>
      <c r="I27" s="4">
        <v>550</v>
      </c>
    </row>
    <row r="28" spans="1:9" ht="15">
      <c r="A28" s="384">
        <v>20</v>
      </c>
      <c r="B28" s="385" t="s">
        <v>510</v>
      </c>
      <c r="C28" s="90" t="s">
        <v>511</v>
      </c>
      <c r="D28" s="90">
        <v>1024020468</v>
      </c>
      <c r="E28" s="90"/>
      <c r="F28" s="407" t="s">
        <v>570</v>
      </c>
      <c r="G28" s="407">
        <v>20</v>
      </c>
      <c r="H28" s="4">
        <v>300</v>
      </c>
      <c r="I28" s="4">
        <v>300</v>
      </c>
    </row>
    <row r="29" spans="1:9" ht="15">
      <c r="A29" s="384">
        <v>21</v>
      </c>
      <c r="B29" s="385" t="s">
        <v>540</v>
      </c>
      <c r="C29" s="90" t="s">
        <v>507</v>
      </c>
      <c r="D29" s="90">
        <v>55001007127</v>
      </c>
      <c r="E29" s="90"/>
      <c r="F29" s="407" t="s">
        <v>570</v>
      </c>
      <c r="G29" s="407">
        <v>47</v>
      </c>
      <c r="H29" s="4">
        <v>700</v>
      </c>
      <c r="I29" s="4">
        <v>700</v>
      </c>
    </row>
    <row r="30" spans="1:9" ht="15">
      <c r="A30" s="384">
        <v>22</v>
      </c>
      <c r="B30" s="385" t="s">
        <v>541</v>
      </c>
      <c r="C30" s="90" t="s">
        <v>542</v>
      </c>
      <c r="D30" s="90">
        <v>45001005453</v>
      </c>
      <c r="E30" s="90"/>
      <c r="F30" s="407" t="s">
        <v>569</v>
      </c>
      <c r="G30" s="407">
        <v>21</v>
      </c>
      <c r="H30" s="4">
        <v>315</v>
      </c>
      <c r="I30" s="4">
        <v>315</v>
      </c>
    </row>
    <row r="31" spans="1:9" ht="15">
      <c r="A31" s="384">
        <v>23</v>
      </c>
      <c r="B31" s="385" t="s">
        <v>520</v>
      </c>
      <c r="C31" s="90" t="s">
        <v>543</v>
      </c>
      <c r="D31" s="90">
        <v>54001012356</v>
      </c>
      <c r="E31" s="90"/>
      <c r="F31" s="407" t="s">
        <v>570</v>
      </c>
      <c r="G31" s="407">
        <v>24</v>
      </c>
      <c r="H31" s="4">
        <v>360</v>
      </c>
      <c r="I31" s="4">
        <v>360</v>
      </c>
    </row>
    <row r="32" spans="1:9" ht="15">
      <c r="A32" s="384">
        <v>24</v>
      </c>
      <c r="B32" s="385" t="s">
        <v>544</v>
      </c>
      <c r="C32" s="90" t="s">
        <v>545</v>
      </c>
      <c r="D32" s="90">
        <v>1008057198</v>
      </c>
      <c r="E32" s="90"/>
      <c r="F32" s="407" t="s">
        <v>570</v>
      </c>
      <c r="G32" s="407">
        <v>20</v>
      </c>
      <c r="H32" s="4">
        <v>300</v>
      </c>
      <c r="I32" s="4">
        <v>300</v>
      </c>
    </row>
    <row r="33" spans="1:9" ht="15">
      <c r="A33" s="384">
        <v>25</v>
      </c>
      <c r="B33" s="385" t="s">
        <v>546</v>
      </c>
      <c r="C33" s="90" t="s">
        <v>547</v>
      </c>
      <c r="D33" s="90">
        <v>1025013429</v>
      </c>
      <c r="E33" s="90"/>
      <c r="F33" s="407" t="s">
        <v>570</v>
      </c>
      <c r="G33" s="407">
        <v>20</v>
      </c>
      <c r="H33" s="4">
        <v>300</v>
      </c>
      <c r="I33" s="4">
        <v>300</v>
      </c>
    </row>
    <row r="34" spans="1:9" ht="15">
      <c r="A34" s="384">
        <v>26</v>
      </c>
      <c r="B34" s="385" t="s">
        <v>548</v>
      </c>
      <c r="C34" s="90" t="s">
        <v>549</v>
      </c>
      <c r="D34" s="90">
        <v>8001004653</v>
      </c>
      <c r="E34" s="90"/>
      <c r="F34" s="407" t="s">
        <v>570</v>
      </c>
      <c r="G34" s="407">
        <v>20</v>
      </c>
      <c r="H34" s="4">
        <v>300</v>
      </c>
      <c r="I34" s="4">
        <v>300</v>
      </c>
    </row>
    <row r="35" spans="1:9" ht="15">
      <c r="A35" s="384">
        <v>27</v>
      </c>
      <c r="B35" s="385" t="s">
        <v>550</v>
      </c>
      <c r="C35" s="90" t="s">
        <v>501</v>
      </c>
      <c r="D35" s="90">
        <v>61001037423</v>
      </c>
      <c r="E35" s="90"/>
      <c r="F35" s="407" t="s">
        <v>570</v>
      </c>
      <c r="G35" s="407">
        <v>7</v>
      </c>
      <c r="H35" s="4">
        <v>105</v>
      </c>
      <c r="I35" s="4">
        <v>105</v>
      </c>
    </row>
    <row r="36" spans="1:9" ht="15">
      <c r="A36" s="384">
        <v>28</v>
      </c>
      <c r="B36" s="385" t="s">
        <v>551</v>
      </c>
      <c r="C36" s="90" t="s">
        <v>552</v>
      </c>
      <c r="D36" s="90">
        <v>56001015080</v>
      </c>
      <c r="E36" s="90"/>
      <c r="F36" s="407" t="s">
        <v>570</v>
      </c>
      <c r="G36" s="407">
        <v>10</v>
      </c>
      <c r="H36" s="4">
        <v>150</v>
      </c>
      <c r="I36" s="4">
        <v>150</v>
      </c>
    </row>
    <row r="37" spans="1:9" ht="15">
      <c r="A37" s="384">
        <v>29</v>
      </c>
      <c r="B37" s="385" t="s">
        <v>520</v>
      </c>
      <c r="C37" s="90" t="s">
        <v>553</v>
      </c>
      <c r="D37" s="90">
        <v>1019045985</v>
      </c>
      <c r="E37" s="90"/>
      <c r="F37" s="407" t="s">
        <v>571</v>
      </c>
      <c r="G37" s="407">
        <v>15</v>
      </c>
      <c r="H37" s="4">
        <v>300</v>
      </c>
      <c r="I37" s="4">
        <v>300</v>
      </c>
    </row>
    <row r="38" spans="1:9" ht="15">
      <c r="A38" s="384">
        <v>30</v>
      </c>
      <c r="B38" s="385" t="s">
        <v>502</v>
      </c>
      <c r="C38" s="90" t="s">
        <v>514</v>
      </c>
      <c r="D38" s="90">
        <v>1001008305</v>
      </c>
      <c r="E38" s="90"/>
      <c r="F38" s="407" t="s">
        <v>570</v>
      </c>
      <c r="G38" s="407">
        <v>15</v>
      </c>
      <c r="H38" s="4">
        <v>300</v>
      </c>
      <c r="I38" s="4">
        <v>300</v>
      </c>
    </row>
    <row r="39" spans="1:9" ht="15">
      <c r="A39" s="384">
        <v>31</v>
      </c>
      <c r="B39" s="385" t="s">
        <v>554</v>
      </c>
      <c r="C39" s="90" t="s">
        <v>555</v>
      </c>
      <c r="D39" s="90">
        <v>1006011079</v>
      </c>
      <c r="E39" s="90"/>
      <c r="F39" s="407" t="s">
        <v>570</v>
      </c>
      <c r="G39" s="407">
        <v>15</v>
      </c>
      <c r="H39" s="4">
        <v>300</v>
      </c>
      <c r="I39" s="4">
        <v>300</v>
      </c>
    </row>
    <row r="40" spans="1:9" ht="15">
      <c r="A40" s="384">
        <v>32</v>
      </c>
      <c r="B40" s="385" t="s">
        <v>524</v>
      </c>
      <c r="C40" s="90" t="s">
        <v>556</v>
      </c>
      <c r="D40" s="90">
        <v>35001088883</v>
      </c>
      <c r="E40" s="90"/>
      <c r="F40" s="407" t="s">
        <v>572</v>
      </c>
      <c r="G40" s="407">
        <v>24</v>
      </c>
      <c r="H40" s="4">
        <v>350</v>
      </c>
      <c r="I40" s="4">
        <v>350</v>
      </c>
    </row>
    <row r="41" spans="1:9" ht="15">
      <c r="A41" s="384">
        <v>33</v>
      </c>
      <c r="B41" s="385" t="s">
        <v>504</v>
      </c>
      <c r="C41" s="90" t="s">
        <v>557</v>
      </c>
      <c r="D41" s="90">
        <v>1012001183</v>
      </c>
      <c r="E41" s="90"/>
      <c r="F41" s="407" t="s">
        <v>570</v>
      </c>
      <c r="G41" s="407">
        <v>31</v>
      </c>
      <c r="H41" s="4">
        <v>470</v>
      </c>
      <c r="I41" s="4">
        <v>470</v>
      </c>
    </row>
    <row r="42" spans="1:9" ht="15">
      <c r="A42" s="384">
        <v>34</v>
      </c>
      <c r="B42" s="385" t="s">
        <v>558</v>
      </c>
      <c r="C42" s="90" t="s">
        <v>559</v>
      </c>
      <c r="D42" s="90">
        <v>57001002490</v>
      </c>
      <c r="E42" s="90"/>
      <c r="F42" s="407" t="s">
        <v>570</v>
      </c>
      <c r="G42" s="407">
        <v>20</v>
      </c>
      <c r="H42" s="4">
        <v>300</v>
      </c>
      <c r="I42" s="4">
        <v>300</v>
      </c>
    </row>
    <row r="43" spans="1:9" ht="15">
      <c r="A43" s="384">
        <v>35</v>
      </c>
      <c r="B43" s="385" t="s">
        <v>506</v>
      </c>
      <c r="C43" s="90" t="s">
        <v>560</v>
      </c>
      <c r="D43" s="90">
        <v>57001057751</v>
      </c>
      <c r="E43" s="90"/>
      <c r="F43" s="407" t="s">
        <v>570</v>
      </c>
      <c r="G43" s="407">
        <v>14</v>
      </c>
      <c r="H43" s="4">
        <v>210</v>
      </c>
      <c r="I43" s="4">
        <v>210</v>
      </c>
    </row>
    <row r="44" spans="1:9" ht="15">
      <c r="A44" s="384">
        <v>36</v>
      </c>
      <c r="B44" s="385" t="s">
        <v>492</v>
      </c>
      <c r="C44" s="90" t="s">
        <v>561</v>
      </c>
      <c r="D44" s="90">
        <v>10001032716</v>
      </c>
      <c r="E44" s="90"/>
      <c r="F44" s="407" t="s">
        <v>570</v>
      </c>
      <c r="G44" s="407">
        <v>15</v>
      </c>
      <c r="H44" s="4">
        <v>300</v>
      </c>
      <c r="I44" s="4">
        <v>300</v>
      </c>
    </row>
    <row r="45" spans="1:9" ht="15">
      <c r="A45" s="384">
        <v>37</v>
      </c>
      <c r="B45" s="385" t="s">
        <v>562</v>
      </c>
      <c r="C45" s="90" t="s">
        <v>563</v>
      </c>
      <c r="D45" s="90">
        <v>55001023020</v>
      </c>
      <c r="E45" s="90"/>
      <c r="F45" s="407" t="s">
        <v>570</v>
      </c>
      <c r="G45" s="407">
        <v>7</v>
      </c>
      <c r="H45" s="4">
        <v>100</v>
      </c>
      <c r="I45" s="4">
        <v>100</v>
      </c>
    </row>
    <row r="46" spans="1:9" ht="15">
      <c r="A46" s="384">
        <v>38</v>
      </c>
      <c r="B46" s="385" t="s">
        <v>564</v>
      </c>
      <c r="C46" s="90" t="s">
        <v>565</v>
      </c>
      <c r="D46" s="90">
        <v>24001011477</v>
      </c>
      <c r="E46" s="90"/>
      <c r="F46" s="407" t="s">
        <v>570</v>
      </c>
      <c r="G46" s="407">
        <v>20</v>
      </c>
      <c r="H46" s="4">
        <v>300</v>
      </c>
      <c r="I46" s="4">
        <v>300</v>
      </c>
    </row>
    <row r="47" spans="1:9" ht="15">
      <c r="A47" s="384">
        <v>39</v>
      </c>
      <c r="B47" s="385" t="s">
        <v>506</v>
      </c>
      <c r="C47" s="90" t="s">
        <v>566</v>
      </c>
      <c r="D47" s="90">
        <v>11001002400</v>
      </c>
      <c r="E47" s="90"/>
      <c r="F47" s="407" t="s">
        <v>570</v>
      </c>
      <c r="G47" s="407">
        <v>13</v>
      </c>
      <c r="H47" s="4">
        <v>200</v>
      </c>
      <c r="I47" s="4">
        <v>200</v>
      </c>
    </row>
    <row r="48" spans="1:9" ht="15">
      <c r="A48" s="384">
        <v>40</v>
      </c>
      <c r="B48" s="385" t="s">
        <v>506</v>
      </c>
      <c r="C48" s="90" t="s">
        <v>507</v>
      </c>
      <c r="D48" s="90">
        <v>1014003443</v>
      </c>
      <c r="E48" s="90"/>
      <c r="F48" s="407" t="s">
        <v>570</v>
      </c>
      <c r="G48" s="407">
        <v>28</v>
      </c>
      <c r="H48" s="4">
        <v>425</v>
      </c>
      <c r="I48" s="4">
        <v>425</v>
      </c>
    </row>
    <row r="49" spans="1:14" ht="15">
      <c r="A49" s="384">
        <v>41</v>
      </c>
      <c r="B49" s="385" t="s">
        <v>490</v>
      </c>
      <c r="C49" s="90" t="s">
        <v>491</v>
      </c>
      <c r="D49" s="90">
        <v>12001069159</v>
      </c>
      <c r="E49" s="90"/>
      <c r="F49" s="407" t="s">
        <v>570</v>
      </c>
      <c r="G49" s="407">
        <v>3</v>
      </c>
      <c r="H49" s="4">
        <v>45</v>
      </c>
      <c r="I49" s="4">
        <v>45</v>
      </c>
    </row>
    <row r="50" spans="1:14" ht="15">
      <c r="A50" s="384">
        <v>42</v>
      </c>
      <c r="B50" s="385" t="s">
        <v>527</v>
      </c>
      <c r="C50" s="90" t="s">
        <v>567</v>
      </c>
      <c r="D50" s="90">
        <v>1011007155</v>
      </c>
      <c r="E50" s="90"/>
      <c r="F50" s="407" t="s">
        <v>570</v>
      </c>
      <c r="G50" s="407">
        <v>20</v>
      </c>
      <c r="H50" s="4">
        <v>300</v>
      </c>
      <c r="I50" s="4">
        <v>300</v>
      </c>
    </row>
    <row r="51" spans="1:14" ht="15">
      <c r="A51" s="384">
        <v>43</v>
      </c>
      <c r="B51" s="385"/>
      <c r="C51" s="90"/>
      <c r="D51" s="90"/>
      <c r="E51" s="90"/>
      <c r="F51" s="407" t="s">
        <v>570</v>
      </c>
      <c r="G51" s="90"/>
      <c r="H51" s="4"/>
      <c r="I51" s="4"/>
    </row>
    <row r="52" spans="1:14" ht="15">
      <c r="A52" s="384"/>
      <c r="B52" s="386"/>
      <c r="C52" s="102"/>
      <c r="D52" s="102"/>
      <c r="E52" s="102"/>
      <c r="F52" s="102"/>
      <c r="G52" s="102" t="s">
        <v>323</v>
      </c>
      <c r="H52" s="89">
        <f>SUM(H9:H50)</f>
        <v>10430</v>
      </c>
      <c r="I52" s="89">
        <v>10430</v>
      </c>
    </row>
    <row r="53" spans="1:14" ht="15">
      <c r="A53" s="384"/>
      <c r="B53" s="45"/>
      <c r="C53" s="45"/>
      <c r="D53" s="45"/>
      <c r="E53" s="45"/>
      <c r="F53" s="45"/>
      <c r="G53" s="2"/>
      <c r="H53" s="2"/>
    </row>
    <row r="54" spans="1:14" ht="15">
      <c r="A54" s="384"/>
      <c r="B54" s="45"/>
      <c r="C54" s="45"/>
      <c r="D54" s="45"/>
      <c r="E54" s="45"/>
      <c r="F54" s="45"/>
      <c r="G54" s="2"/>
      <c r="H54" s="2"/>
    </row>
    <row r="55" spans="1:14" ht="15">
      <c r="A55" s="45"/>
      <c r="B55" s="45"/>
      <c r="C55" s="45"/>
      <c r="D55" s="45"/>
      <c r="E55" s="45"/>
      <c r="F55" s="45"/>
      <c r="G55" s="2"/>
      <c r="H55" s="2"/>
    </row>
    <row r="56" spans="1:14" ht="15">
      <c r="A56" s="219" t="s">
        <v>444</v>
      </c>
      <c r="B56" s="2"/>
      <c r="C56" s="2"/>
      <c r="D56" s="2"/>
      <c r="E56" s="2"/>
      <c r="F56" s="2"/>
      <c r="G56" s="2"/>
      <c r="H56" s="2"/>
    </row>
    <row r="57" spans="1:14" ht="15">
      <c r="A57" s="219"/>
      <c r="B57" s="2"/>
      <c r="C57" s="2"/>
      <c r="D57" s="2"/>
      <c r="E57" s="2"/>
      <c r="F57" s="2"/>
      <c r="G57" s="2"/>
      <c r="H57" s="2"/>
      <c r="N57" t="s">
        <v>586</v>
      </c>
    </row>
    <row r="58" spans="1:14" ht="15">
      <c r="A58" s="219"/>
      <c r="B58" s="23"/>
      <c r="C58" s="23"/>
      <c r="D58" s="23"/>
      <c r="E58" s="23"/>
      <c r="F58" s="23"/>
      <c r="G58" s="23"/>
      <c r="H58" s="23"/>
    </row>
    <row r="59" spans="1:14" ht="15">
      <c r="A59" s="219"/>
      <c r="B59" s="2"/>
      <c r="C59" s="2"/>
      <c r="D59" s="2"/>
      <c r="E59" s="2"/>
      <c r="F59" s="2"/>
      <c r="G59" s="2"/>
      <c r="H59" s="2"/>
    </row>
    <row r="60" spans="1:14" ht="15">
      <c r="A60" s="23"/>
      <c r="B60" s="2"/>
      <c r="C60" s="2"/>
      <c r="D60" s="2"/>
      <c r="E60" s="2"/>
      <c r="F60" s="2"/>
      <c r="G60" s="2"/>
      <c r="H60" s="2"/>
    </row>
    <row r="61" spans="1:14" ht="15">
      <c r="A61" s="72" t="s">
        <v>96</v>
      </c>
      <c r="B61" s="2"/>
      <c r="C61" s="2"/>
      <c r="D61" s="2"/>
      <c r="E61" s="2"/>
      <c r="F61" s="2"/>
      <c r="G61" s="2"/>
      <c r="H61" s="12"/>
    </row>
    <row r="62" spans="1:14" ht="15">
      <c r="A62" s="2"/>
      <c r="B62" s="72" t="s">
        <v>257</v>
      </c>
      <c r="C62" s="72"/>
      <c r="D62" s="72"/>
      <c r="E62" s="72"/>
      <c r="F62" s="72"/>
      <c r="G62" s="2"/>
      <c r="H62" s="12"/>
    </row>
    <row r="63" spans="1:14" ht="15">
      <c r="A63" s="2"/>
      <c r="B63" s="2" t="s">
        <v>256</v>
      </c>
      <c r="C63" s="2"/>
      <c r="D63" s="2"/>
      <c r="E63" s="2"/>
      <c r="F63" s="2"/>
      <c r="G63" s="2"/>
      <c r="H63" s="12"/>
    </row>
    <row r="64" spans="1:14" ht="15">
      <c r="A64" s="72"/>
      <c r="B64" s="68" t="s">
        <v>127</v>
      </c>
      <c r="C64" s="68"/>
      <c r="D64" s="68"/>
      <c r="E64" s="68"/>
      <c r="F64" s="68"/>
    </row>
    <row r="65" spans="1:1" ht="15">
      <c r="A65" s="2"/>
    </row>
    <row r="66" spans="1:1">
      <c r="A6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6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L24" sqref="L24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7" t="s">
        <v>445</v>
      </c>
      <c r="B1" s="77"/>
      <c r="C1" s="80"/>
      <c r="D1" s="80"/>
      <c r="E1" s="80"/>
      <c r="F1" s="80"/>
      <c r="G1" s="435" t="s">
        <v>97</v>
      </c>
      <c r="H1" s="435"/>
    </row>
    <row r="2" spans="1:10" ht="15">
      <c r="A2" s="79" t="s">
        <v>128</v>
      </c>
      <c r="B2" s="77"/>
      <c r="C2" s="80"/>
      <c r="D2" s="80"/>
      <c r="E2" s="80"/>
      <c r="F2" s="80"/>
      <c r="G2" s="433" t="s">
        <v>479</v>
      </c>
      <c r="H2" s="433"/>
    </row>
    <row r="3" spans="1:10" ht="15">
      <c r="A3" s="79"/>
      <c r="B3" s="79"/>
      <c r="C3" s="79"/>
      <c r="D3" s="79"/>
      <c r="E3" s="79"/>
      <c r="F3" s="79"/>
      <c r="G3" s="290"/>
      <c r="H3" s="290"/>
    </row>
    <row r="4" spans="1:10" ht="15">
      <c r="A4" s="80" t="s">
        <v>260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ლეიბორისტული პარტია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9"/>
      <c r="B7" s="289"/>
      <c r="C7" s="289"/>
      <c r="D7" s="289"/>
      <c r="E7" s="289"/>
      <c r="F7" s="289"/>
      <c r="G7" s="81"/>
      <c r="H7" s="81"/>
    </row>
    <row r="8" spans="1:10" ht="30">
      <c r="A8" s="93" t="s">
        <v>64</v>
      </c>
      <c r="B8" s="93" t="s">
        <v>324</v>
      </c>
      <c r="C8" s="93" t="s">
        <v>325</v>
      </c>
      <c r="D8" s="93" t="s">
        <v>213</v>
      </c>
      <c r="E8" s="93" t="s">
        <v>332</v>
      </c>
      <c r="F8" s="93" t="s">
        <v>326</v>
      </c>
      <c r="G8" s="82" t="s">
        <v>10</v>
      </c>
      <c r="H8" s="82" t="s">
        <v>9</v>
      </c>
      <c r="J8" s="233" t="s">
        <v>331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3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330</v>
      </c>
      <c r="G34" s="89">
        <f>SUM(G9:G33)</f>
        <v>0</v>
      </c>
      <c r="H34" s="89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446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>
      <c r="A41" s="193" t="s">
        <v>96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408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256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127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adminS</cp:lastModifiedBy>
  <cp:lastPrinted>2016-08-12T13:01:30Z</cp:lastPrinted>
  <dcterms:created xsi:type="dcterms:W3CDTF">2011-12-27T13:20:18Z</dcterms:created>
  <dcterms:modified xsi:type="dcterms:W3CDTF">2016-08-12T13:08:29Z</dcterms:modified>
</cp:coreProperties>
</file>