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7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  <fileRecoveryPr repairLoad="1"/>
</workbook>
</file>

<file path=xl/calcChain.xml><?xml version="1.0" encoding="utf-8"?>
<calcChain xmlns="http://schemas.openxmlformats.org/spreadsheetml/2006/main"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D10"/>
  <c r="D9" s="1"/>
  <c r="D31" i="3"/>
  <c r="C31"/>
  <c r="D72" i="47" l="1"/>
  <c r="C72"/>
  <c r="D64"/>
  <c r="D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D13"/>
  <c r="D9"/>
  <c r="K35" i="46"/>
  <c r="H34" i="45"/>
  <c r="G34"/>
  <c r="I25" i="43"/>
  <c r="H25"/>
  <c r="G25"/>
  <c r="D27" i="3" l="1"/>
  <c r="C2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A5" i="27" l="1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D10" l="1"/>
  <c r="B9" i="10"/>
  <c r="D10" i="12"/>
  <c r="D44"/>
  <c r="J9" i="10"/>
  <c r="D26" i="3"/>
  <c r="C10" i="12"/>
  <c r="C44"/>
  <c r="D9" i="10"/>
  <c r="F9"/>
  <c r="D9" i="3" l="1"/>
</calcChain>
</file>

<file path=xl/sharedStrings.xml><?xml version="1.0" encoding="utf-8"?>
<sst xmlns="http://schemas.openxmlformats.org/spreadsheetml/2006/main" count="976" uniqueCount="506">
  <si>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</si>
  <si>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</si>
  <si>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</si>
  <si>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</si>
  <si>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</si>
  <si>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</si>
  <si>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</si>
  <si>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</si>
  <si>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</si>
  <si>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</si>
  <si>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</si>
  <si>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</si>
  <si>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</si>
  <si>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</si>
  <si>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</si>
  <si>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</si>
  <si>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</si>
  <si>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</si>
  <si>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</si>
  <si>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</si>
  <si>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</si>
  <si>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</si>
  <si>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</si>
  <si>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</si>
  <si>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</si>
  <si>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</si>
  <si>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</si>
  <si>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</si>
  <si>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</si>
  <si>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</si>
  <si>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</si>
  <si>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</si>
  <si>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</si>
  <si>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</si>
  <si>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</si>
  <si>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</si>
  <si>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</si>
  <si>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</si>
  <si>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</si>
  <si>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</si>
  <si>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</si>
  <si>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</si>
  <si>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</si>
  <si>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</si>
  <si>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</si>
  <si>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</si>
  <si>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</si>
  <si>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</si>
  <si>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</si>
  <si>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</si>
  <si>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</si>
  <si>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</si>
  <si>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</si>
  <si>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</si>
  <si>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</si>
  <si>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</si>
  <si>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</si>
  <si>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</si>
  <si>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</si>
  <si>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</si>
  <si>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</si>
  <si>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</si>
  <si>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</si>
  <si>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</si>
  <si>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</si>
  <si>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</si>
  <si>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</si>
  <si>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</si>
  <si>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</si>
  <si>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</si>
  <si>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</si>
  <si>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</si>
  <si>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</si>
  <si>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</si>
  <si>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</si>
  <si>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</si>
  <si>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</si>
  <si>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</si>
  <si>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</si>
  <si>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</si>
  <si>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</si>
  <si>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</si>
  <si>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</si>
  <si>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</si>
  <si>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</si>
  <si>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</si>
  <si>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</si>
  <si>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</si>
  <si>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</si>
  <si>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</si>
  <si>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</si>
  <si>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</si>
  <si>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</si>
  <si>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</si>
  <si>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</si>
  <si>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</si>
  <si>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</si>
  <si>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</si>
  <si>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</si>
  <si>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</si>
  <si>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</si>
  <si>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</si>
  <si>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</si>
  <si>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</si>
  <si>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</si>
  <si>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</si>
  <si>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</si>
  <si>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</si>
  <si>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</si>
  <si>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</si>
  <si>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</si>
  <si>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</si>
  <si>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</si>
  <si>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</si>
  <si>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</si>
  <si>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</si>
  <si>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</si>
  <si>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</si>
  <si>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</si>
  <si>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</si>
  <si>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</si>
  <si>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</si>
  <si>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</si>
  <si>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</si>
  <si>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</si>
  <si>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</si>
  <si>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</si>
  <si>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</si>
  <si>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</si>
  <si>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</si>
  <si>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</si>
  <si>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</si>
  <si>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</si>
  <si>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</si>
  <si>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</si>
  <si>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</si>
  <si>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</si>
  <si>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</si>
  <si>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</si>
  <si>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</si>
  <si>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</si>
  <si>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</si>
  <si>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</si>
  <si>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</si>
  <si>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</si>
  <si>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</si>
  <si>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</si>
  <si>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</si>
  <si>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</si>
  <si>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</si>
  <si>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</si>
  <si>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</si>
  <si>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</si>
  <si>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</si>
  <si>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</si>
  <si>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</si>
  <si>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</si>
  <si>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</si>
  <si>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</si>
  <si>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</si>
  <si>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</si>
  <si>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</si>
  <si>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</si>
  <si>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</si>
  <si>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</si>
  <si>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</si>
  <si>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</si>
  <si>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</si>
  <si>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</si>
  <si>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</si>
  <si>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</si>
  <si>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</si>
  <si>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</si>
  <si>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</si>
  <si>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</si>
  <si>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</si>
  <si>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</si>
  <si>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</si>
  <si>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</si>
  <si>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</si>
  <si>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</si>
  <si>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</si>
  <si>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</si>
  <si>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</si>
  <si>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</si>
  <si>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</si>
  <si>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</si>
  <si>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</si>
  <si>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</si>
  <si>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</si>
  <si>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</si>
  <si>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</si>
  <si>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</si>
  <si>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</si>
  <si>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</si>
  <si>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</si>
  <si>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</si>
  <si>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</si>
  <si>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</si>
  <si>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</si>
  <si>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</si>
  <si>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</si>
  <si>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</si>
  <si>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</si>
  <si>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</si>
  <si>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</si>
  <si>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</si>
  <si>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</si>
  <si>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</si>
  <si>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</si>
  <si>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</si>
  <si>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</si>
  <si>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</si>
  <si>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</si>
  <si>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</si>
  <si>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</si>
  <si>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</si>
  <si>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</si>
  <si>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</si>
  <si>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</si>
  <si>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</si>
  <si>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</si>
  <si>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</si>
  <si>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</si>
  <si>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</si>
  <si>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</si>
  <si>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</si>
  <si>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</si>
  <si>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</si>
  <si>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</si>
  <si>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</si>
  <si>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</si>
  <si>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</si>
  <si>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</si>
  <si>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</si>
  <si>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</si>
  <si>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</si>
  <si>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</si>
  <si>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</si>
  <si>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</si>
  <si>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</si>
  <si>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</si>
  <si>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</si>
  <si>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</si>
  <si>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</si>
  <si>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</si>
  <si>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</si>
  <si>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</si>
  <si>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</si>
  <si>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</si>
  <si>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</si>
  <si>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</si>
  <si>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</si>
  <si>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</si>
  <si>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</si>
  <si>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</si>
  <si>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</si>
  <si>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</si>
  <si>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</si>
  <si>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</si>
  <si>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</si>
  <si>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</si>
  <si>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</si>
  <si>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</si>
  <si>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</si>
  <si>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</si>
  <si>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</si>
  <si>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</si>
  <si>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</si>
  <si>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</si>
  <si>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</si>
  <si>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</si>
  <si>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</si>
  <si>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</si>
  <si>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</si>
  <si>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</si>
  <si>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</si>
  <si>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</si>
  <si>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</si>
  <si>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</si>
  <si>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</si>
  <si>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</si>
  <si>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</si>
  <si>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</si>
  <si>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</si>
  <si>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</si>
  <si>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</si>
  <si>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</si>
  <si>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</si>
  <si>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</si>
  <si>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</si>
  <si>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</si>
  <si>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</si>
  <si>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</si>
  <si>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</si>
  <si>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</si>
  <si>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</si>
  <si>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</si>
  <si>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</si>
  <si>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</si>
  <si>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</si>
  <si>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</si>
  <si>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</si>
  <si>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</si>
  <si>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</si>
  <si>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</si>
  <si>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</si>
  <si>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</si>
  <si>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</si>
  <si>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</si>
  <si>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</si>
  <si>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</si>
  <si>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</si>
  <si>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</si>
  <si>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</si>
  <si>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</si>
  <si>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</si>
  <si>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</si>
  <si>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</si>
  <si>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</si>
  <si>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</si>
  <si>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</si>
  <si>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</si>
  <si>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</si>
  <si>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</si>
  <si>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</si>
  <si>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</si>
  <si>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</si>
  <si>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</si>
  <si>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</si>
  <si>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</si>
  <si>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</si>
  <si>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</si>
  <si>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</si>
  <si>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</si>
  <si>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</si>
  <si>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</si>
  <si>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</si>
  <si>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</si>
  <si>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</si>
  <si>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</si>
  <si>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</si>
  <si>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</si>
  <si>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</si>
  <si>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</si>
  <si>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</si>
  <si>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</si>
  <si>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</si>
  <si>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</si>
  <si>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</si>
  <si>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</si>
  <si>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</si>
  <si>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</si>
  <si>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</si>
  <si>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</si>
  <si>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</si>
  <si>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</si>
  <si>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</si>
  <si>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</si>
  <si>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</si>
  <si>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</si>
  <si>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</si>
  <si>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</si>
  <si>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</si>
  <si>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</si>
  <si>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</si>
  <si>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</si>
  <si>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</si>
  <si>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</si>
  <si>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</si>
  <si>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</si>
  <si>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</si>
  <si>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</si>
  <si>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</si>
  <si>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</si>
  <si>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</si>
  <si>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</si>
  <si>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</si>
  <si>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</si>
  <si>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</si>
  <si>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</si>
  <si>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</si>
  <si>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</si>
  <si>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</si>
  <si>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</si>
  <si>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</si>
  <si>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</si>
  <si>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</si>
  <si>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</si>
  <si>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</si>
  <si>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</si>
  <si>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</si>
  <si>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</si>
  <si>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</si>
  <si>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</si>
  <si>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</si>
  <si>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</si>
  <si>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</si>
  <si>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</si>
  <si>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</si>
  <si>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</si>
  <si>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</si>
  <si>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</si>
  <si>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</si>
  <si>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</si>
  <si>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</si>
  <si>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</si>
  <si>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</si>
  <si>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</si>
  <si>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</si>
  <si>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</si>
  <si>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</si>
  <si>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</si>
  <si>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</si>
  <si>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</si>
  <si>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</si>
  <si>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</si>
  <si>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</si>
  <si>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</si>
  <si>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</si>
  <si>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</si>
  <si>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</si>
  <si>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</si>
  <si>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</si>
  <si>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</si>
  <si>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</si>
  <si>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</si>
  <si>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</si>
  <si>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</si>
  <si>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</si>
  <si>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</si>
  <si>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</si>
  <si>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</si>
  <si>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</si>
  <si>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</si>
  <si>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</si>
  <si>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</si>
  <si>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</si>
  <si>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</si>
  <si>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</si>
  <si>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</si>
  <si>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</si>
  <si>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</si>
  <si>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</si>
  <si>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</si>
  <si>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</si>
  <si>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</si>
  <si>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</si>
  <si>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</si>
  <si>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</si>
  <si>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</si>
  <si>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</si>
  <si>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</si>
  <si>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</si>
  <si>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</si>
  <si>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</si>
  <si>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</si>
  <si>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</si>
  <si>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</si>
  <si>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</si>
  <si>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</si>
  <si>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</si>
  <si>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</si>
  <si>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</si>
  <si>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</si>
  <si>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</si>
  <si>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</si>
  <si>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</si>
  <si>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</si>
  <si>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</si>
  <si>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</si>
  <si>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</si>
  <si>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</si>
  <si>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</si>
  <si>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</si>
  <si>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</si>
  <si>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</si>
  <si>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</si>
  <si>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</si>
  <si>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</si>
  <si>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ზვიადის გზა - უფლის სახელით</t>
  </si>
  <si>
    <t>მიხეილ სალუაშვილი</t>
  </si>
  <si>
    <t>ნანული ერქვანიძე</t>
  </si>
  <si>
    <t>თიბისი</t>
  </si>
  <si>
    <t>2012 წ. 09. 01.</t>
  </si>
  <si>
    <r>
      <t>GE96 TB78 849 360 801 000 02</t>
    </r>
    <r>
      <rPr>
        <sz val="12"/>
        <color rgb="FF333333"/>
        <rFont val="Sylfaen"/>
        <family val="1"/>
        <charset val="204"/>
      </rPr>
      <t> </t>
    </r>
  </si>
  <si>
    <t>16 ლარი და  58 თ.</t>
  </si>
  <si>
    <t>2016 წ. 9 აგვისტო - 30 აგვისტო</t>
  </si>
  <si>
    <t>2016 წ. 9 აგვისტო 30 აგვისტო</t>
  </si>
  <si>
    <t>2016 წ. 9 აგვისტოდან - 30 აგვისტომდე</t>
  </si>
  <si>
    <t>2016 წ.9 აგვისტო - 30 აგვისტო</t>
  </si>
  <si>
    <t>15 ლ 68 თეთრი</t>
  </si>
  <si>
    <t>25 [ოცდახუთი] ლ.</t>
  </si>
  <si>
    <t>116 ლ.  58 თ.</t>
  </si>
  <si>
    <t>ფულადი შემოწირულობა</t>
  </si>
  <si>
    <t>GE41TB7740736010100004 </t>
  </si>
  <si>
    <t>01401114928</t>
  </si>
  <si>
    <t>25 [ოცდახუთი]  ლარი</t>
  </si>
  <si>
    <t>25[ოცდახუთი] ლარი</t>
  </si>
  <si>
    <t xml:space="preserve">სხვა ფულადი შემოსავლები  </t>
  </si>
  <si>
    <t>125[ასოცდახუთი] ლარი</t>
  </si>
  <si>
    <t>მოსაკრებლები - პარტიის სარეგისტრაციო მოწმობაში ცვლილების მოსაკრებელი</t>
  </si>
  <si>
    <t>პარტიის სარეგისტრაციო მოწმობაში ცვლილების მოსაკრებელი</t>
  </si>
  <si>
    <t>125 [ასოცდახუთი] ლარი</t>
  </si>
  <si>
    <t>116 ლ. 58 თ.</t>
  </si>
  <si>
    <t>15 ლ. 68 თ.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</si>
</sst>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2"/>
      <color rgb="FF333333"/>
      <name val="Sylfaen"/>
      <family val="1"/>
      <charset val="204"/>
    </font>
    <font>
      <sz val="12"/>
      <color rgb="FF333333"/>
      <name val="Sylfaen"/>
      <family val="1"/>
      <charset val="204"/>
    </font>
    <font>
      <b/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4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49" fontId="18" fillId="0" borderId="2" xfId="9" applyNumberFormat="1" applyFont="1" applyBorder="1" applyAlignment="1" applyProtection="1">
      <alignment horizontal="center" vertical="center"/>
      <protection locked="0"/>
    </xf>
    <xf numFmtId="0" fontId="18" fillId="0" borderId="18" xfId="9" applyFont="1" applyBorder="1" applyAlignment="1" applyProtection="1">
      <alignment horizontal="center" vertical="center" wrapText="1"/>
      <protection locked="0"/>
    </xf>
    <xf numFmtId="14" fontId="18" fillId="0" borderId="2" xfId="9" applyNumberFormat="1" applyFont="1" applyBorder="1" applyAlignment="1" applyProtection="1">
      <alignment horizontal="center" vertical="center" wrapText="1"/>
      <protection locked="0"/>
    </xf>
    <xf numFmtId="0" fontId="18" fillId="0" borderId="2" xfId="9" applyFont="1" applyBorder="1" applyAlignment="1" applyProtection="1">
      <alignment horizontal="center" vertical="center" wrapText="1"/>
      <protection locked="0"/>
    </xf>
    <xf numFmtId="0" fontId="18" fillId="0" borderId="19" xfId="9" applyFont="1" applyBorder="1" applyAlignment="1" applyProtection="1">
      <alignment horizontal="center" vertical="center" wrapText="1"/>
      <protection locked="0"/>
    </xf>
    <xf numFmtId="49" fontId="18" fillId="0" borderId="1" xfId="9" applyNumberFormat="1" applyFont="1" applyBorder="1" applyAlignment="1" applyProtection="1">
      <alignment horizontal="center" vertical="center" wrapText="1"/>
      <protection locked="0"/>
    </xf>
    <xf numFmtId="49" fontId="18" fillId="0" borderId="2" xfId="9" applyNumberFormat="1" applyFont="1" applyBorder="1" applyAlignment="1" applyProtection="1">
      <alignment horizontal="center" vertical="center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16" fillId="5" borderId="1" xfId="0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21" fillId="5" borderId="1" xfId="0" applyFont="1" applyFill="1" applyBorder="1" applyAlignment="1" applyProtection="1">
      <alignment horizontal="center" vertical="center" wrapText="1"/>
    </xf>
    <xf numFmtId="0" fontId="37" fillId="5" borderId="1" xfId="0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 applyProtection="1">
      <alignment horizontal="center" vertical="center" wrapText="1"/>
      <protection locked="0"/>
    </xf>
    <xf numFmtId="4" fontId="37" fillId="0" borderId="1" xfId="2" applyNumberFormat="1" applyFont="1" applyFill="1" applyBorder="1" applyAlignment="1" applyProtection="1">
      <alignment horizontal="center" vertical="center" wrapText="1"/>
      <protection locked="0"/>
    </xf>
    <xf numFmtId="3" fontId="21" fillId="5" borderId="1" xfId="0" applyNumberFormat="1" applyFont="1" applyFill="1" applyBorder="1" applyAlignment="1" applyProtection="1">
      <alignment horizontal="center" vertical="center" wrapText="1"/>
    </xf>
    <xf numFmtId="0" fontId="35" fillId="0" borderId="0" xfId="0" applyFont="1" applyAlignment="1">
      <alignment horizontal="center" vertical="center" wrapText="1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559594</xdr:colOff>
      <xdr:row>37</xdr:row>
      <xdr:rowOff>166687</xdr:rowOff>
    </xdr:from>
    <xdr:to>
      <xdr:col>6</xdr:col>
      <xdr:colOff>397668</xdr:colOff>
      <xdr:row>43</xdr:row>
      <xdr:rowOff>138112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03094" y="7679531"/>
          <a:ext cx="1112043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309562</xdr:colOff>
      <xdr:row>42</xdr:row>
      <xdr:rowOff>47625</xdr:rowOff>
    </xdr:from>
    <xdr:to>
      <xdr:col>5</xdr:col>
      <xdr:colOff>540544</xdr:colOff>
      <xdr:row>48</xdr:row>
      <xdr:rowOff>33338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05375" y="84058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1571625</xdr:colOff>
      <xdr:row>82</xdr:row>
      <xdr:rowOff>83344</xdr:rowOff>
    </xdr:from>
    <xdr:to>
      <xdr:col>1</xdr:col>
      <xdr:colOff>2683669</xdr:colOff>
      <xdr:row>88</xdr:row>
      <xdr:rowOff>45244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28875" y="1684734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214312</xdr:colOff>
      <xdr:row>12</xdr:row>
      <xdr:rowOff>107157</xdr:rowOff>
    </xdr:from>
    <xdr:to>
      <xdr:col>4</xdr:col>
      <xdr:colOff>766763</xdr:colOff>
      <xdr:row>18</xdr:row>
      <xdr:rowOff>69057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2786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440531</xdr:colOff>
      <xdr:row>43</xdr:row>
      <xdr:rowOff>23812</xdr:rowOff>
    </xdr:from>
    <xdr:to>
      <xdr:col>4</xdr:col>
      <xdr:colOff>361950</xdr:colOff>
      <xdr:row>48</xdr:row>
      <xdr:rowOff>180975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8062" y="8965406"/>
          <a:ext cx="1112044" cy="11096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250032</xdr:colOff>
      <xdr:row>44</xdr:row>
      <xdr:rowOff>142875</xdr:rowOff>
    </xdr:from>
    <xdr:to>
      <xdr:col>4</xdr:col>
      <xdr:colOff>671513</xdr:colOff>
      <xdr:row>50</xdr:row>
      <xdr:rowOff>128587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69720" y="9048750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28</xdr:row>
      <xdr:rowOff>47626</xdr:rowOff>
    </xdr:from>
    <xdr:to>
      <xdr:col>3</xdr:col>
      <xdr:colOff>1207294</xdr:colOff>
      <xdr:row>34</xdr:row>
      <xdr:rowOff>57151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552450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226221</xdr:colOff>
      <xdr:row>25</xdr:row>
      <xdr:rowOff>178596</xdr:rowOff>
    </xdr:from>
    <xdr:to>
      <xdr:col>4</xdr:col>
      <xdr:colOff>159546</xdr:colOff>
      <xdr:row>32</xdr:row>
      <xdr:rowOff>21434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62315" y="5107784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690562</xdr:colOff>
      <xdr:row>21</xdr:row>
      <xdr:rowOff>-1</xdr:rowOff>
    </xdr:from>
    <xdr:to>
      <xdr:col>4</xdr:col>
      <xdr:colOff>469106</xdr:colOff>
      <xdr:row>27</xdr:row>
      <xdr:rowOff>38099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0" y="4024312"/>
          <a:ext cx="1112044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273844</xdr:colOff>
      <xdr:row>28</xdr:row>
      <xdr:rowOff>107156</xdr:rowOff>
    </xdr:from>
    <xdr:to>
      <xdr:col>4</xdr:col>
      <xdr:colOff>1388269</xdr:colOff>
      <xdr:row>34</xdr:row>
      <xdr:rowOff>145256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10063" y="5965031"/>
          <a:ext cx="1114425" cy="1133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28</xdr:row>
      <xdr:rowOff>59532</xdr:rowOff>
    </xdr:from>
    <xdr:to>
      <xdr:col>5</xdr:col>
      <xdr:colOff>814388</xdr:colOff>
      <xdr:row>34</xdr:row>
      <xdr:rowOff>69057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86375" y="5917407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1654969</xdr:colOff>
      <xdr:row>38</xdr:row>
      <xdr:rowOff>119062</xdr:rowOff>
    </xdr:from>
    <xdr:to>
      <xdr:col>1</xdr:col>
      <xdr:colOff>2771775</xdr:colOff>
      <xdr:row>44</xdr:row>
      <xdr:rowOff>80962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438" y="8429625"/>
          <a:ext cx="1116806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678656</xdr:colOff>
      <xdr:row>27</xdr:row>
      <xdr:rowOff>107156</xdr:rowOff>
    </xdr:from>
    <xdr:to>
      <xdr:col>4</xdr:col>
      <xdr:colOff>207168</xdr:colOff>
      <xdr:row>33</xdr:row>
      <xdr:rowOff>140494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79094" y="579834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964405</xdr:colOff>
      <xdr:row>41</xdr:row>
      <xdr:rowOff>11906</xdr:rowOff>
    </xdr:from>
    <xdr:to>
      <xdr:col>4</xdr:col>
      <xdr:colOff>147637</xdr:colOff>
      <xdr:row>46</xdr:row>
      <xdr:rowOff>164306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88718" y="8441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23813</xdr:rowOff>
    </xdr:from>
    <xdr:to>
      <xdr:col>5</xdr:col>
      <xdr:colOff>469107</xdr:colOff>
      <xdr:row>41</xdr:row>
      <xdr:rowOff>9526</xdr:rowOff>
    </xdr:to>
    <xdr:pic>
      <xdr:nvPicPr>
        <xdr:cNvPr id="2252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8" y="695325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1607345</xdr:colOff>
      <xdr:row>38</xdr:row>
      <xdr:rowOff>107156</xdr:rowOff>
    </xdr:from>
    <xdr:to>
      <xdr:col>1</xdr:col>
      <xdr:colOff>2719388</xdr:colOff>
      <xdr:row>44</xdr:row>
      <xdr:rowOff>69056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59845" y="7989094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1654970</xdr:colOff>
      <xdr:row>82</xdr:row>
      <xdr:rowOff>0</xdr:rowOff>
    </xdr:from>
    <xdr:to>
      <xdr:col>1</xdr:col>
      <xdr:colOff>2767014</xdr:colOff>
      <xdr:row>87</xdr:row>
      <xdr:rowOff>152400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4626" y="1768078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1607344</xdr:colOff>
      <xdr:row>77</xdr:row>
      <xdr:rowOff>0</xdr:rowOff>
    </xdr:from>
    <xdr:to>
      <xdr:col>1</xdr:col>
      <xdr:colOff>2719387</xdr:colOff>
      <xdr:row>82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55094" y="16406813"/>
          <a:ext cx="1112043" cy="11096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1678781</xdr:colOff>
      <xdr:row>31</xdr:row>
      <xdr:rowOff>23813</xdr:rowOff>
    </xdr:from>
    <xdr:to>
      <xdr:col>1</xdr:col>
      <xdr:colOff>2790825</xdr:colOff>
      <xdr:row>37</xdr:row>
      <xdr:rowOff>9525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74094" y="621506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35720</xdr:colOff>
      <xdr:row>30</xdr:row>
      <xdr:rowOff>130969</xdr:rowOff>
    </xdr:from>
    <xdr:to>
      <xdr:col>4</xdr:col>
      <xdr:colOff>16669</xdr:colOff>
      <xdr:row>36</xdr:row>
      <xdr:rowOff>116681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1" y="6226969"/>
          <a:ext cx="1112043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559594</xdr:colOff>
      <xdr:row>39</xdr:row>
      <xdr:rowOff>23813</xdr:rowOff>
    </xdr:from>
    <xdr:to>
      <xdr:col>3</xdr:col>
      <xdr:colOff>314326</xdr:colOff>
      <xdr:row>45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1688" y="7834313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559594</xdr:colOff>
      <xdr:row>39</xdr:row>
      <xdr:rowOff>59531</xdr:rowOff>
    </xdr:from>
    <xdr:to>
      <xdr:col>4</xdr:col>
      <xdr:colOff>469106</xdr:colOff>
      <xdr:row>45</xdr:row>
      <xdr:rowOff>45243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7679531"/>
          <a:ext cx="1112044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Normal="100" zoomScaleSheetLayoutView="80" workbookViewId="0">
      <selection activeCell="I15" sqref="I15"/>
    </sheetView>
  </sheetViews>
  <sheetFormatPr defaultRowHeight="15"/>
  <cols>
    <col min="1" max="1" width="6.28515625" style="292" bestFit="1" customWidth="1"/>
    <col min="2" max="2" width="13.140625" style="292" customWidth="1"/>
    <col min="3" max="3" width="17.85546875" style="292" customWidth="1"/>
    <col min="4" max="4" width="15.140625" style="292" customWidth="1"/>
    <col min="5" max="5" width="24.5703125" style="292" customWidth="1"/>
    <col min="6" max="8" width="19.140625" style="293" customWidth="1"/>
    <col min="9" max="9" width="16.42578125" style="292" bestFit="1" customWidth="1"/>
    <col min="10" max="10" width="17.42578125" style="292" customWidth="1"/>
    <col min="11" max="11" width="13.140625" style="292" bestFit="1" customWidth="1"/>
    <col min="12" max="12" width="15.28515625" style="292" customWidth="1"/>
    <col min="13" max="16384" width="9.140625" style="292"/>
  </cols>
  <sheetData>
    <row r="1" spans="1:12" s="303" customFormat="1">
      <c r="A1" s="369" t="s">
        <v>295</v>
      </c>
      <c r="B1" s="354"/>
      <c r="C1" s="354"/>
      <c r="D1" s="354"/>
      <c r="E1" s="355"/>
      <c r="F1" s="349"/>
      <c r="G1" s="355"/>
      <c r="H1" s="368"/>
      <c r="I1" s="354"/>
      <c r="J1" s="355"/>
      <c r="K1" s="355"/>
      <c r="L1" s="367" t="s">
        <v>97</v>
      </c>
    </row>
    <row r="2" spans="1:12" s="303" customFormat="1">
      <c r="A2" s="366" t="s">
        <v>128</v>
      </c>
      <c r="B2" s="354"/>
      <c r="C2" s="354"/>
      <c r="D2" s="354"/>
      <c r="E2" s="355"/>
      <c r="F2" s="349"/>
      <c r="G2" s="355"/>
      <c r="H2" s="365"/>
      <c r="I2" s="354"/>
      <c r="J2" s="355"/>
      <c r="K2" s="355" t="s">
        <v>487</v>
      </c>
      <c r="L2" s="364"/>
    </row>
    <row r="3" spans="1:12" s="303" customFormat="1">
      <c r="A3" s="363"/>
      <c r="B3" s="354"/>
      <c r="C3" s="362"/>
      <c r="D3" s="361"/>
      <c r="E3" s="355"/>
      <c r="F3" s="360"/>
      <c r="G3" s="355"/>
      <c r="H3" s="355"/>
      <c r="I3" s="349"/>
      <c r="J3" s="354"/>
      <c r="K3" s="354"/>
      <c r="L3" s="353"/>
    </row>
    <row r="4" spans="1:12" s="303" customFormat="1">
      <c r="A4" s="395" t="s">
        <v>262</v>
      </c>
      <c r="B4" s="349"/>
      <c r="C4" s="349"/>
      <c r="D4" s="397" t="s">
        <v>480</v>
      </c>
      <c r="E4" s="387"/>
      <c r="F4" s="302"/>
      <c r="G4" s="295"/>
      <c r="H4" s="388"/>
      <c r="I4" s="387"/>
      <c r="J4" s="389"/>
      <c r="K4" s="295"/>
      <c r="L4" s="390"/>
    </row>
    <row r="5" spans="1:12" s="303" customFormat="1" ht="15.75" thickBot="1">
      <c r="A5" s="359"/>
      <c r="B5" s="355"/>
      <c r="C5" s="358"/>
      <c r="D5" s="357"/>
      <c r="E5" s="355"/>
      <c r="F5" s="356"/>
      <c r="G5" s="356"/>
      <c r="H5" s="356"/>
      <c r="I5" s="355"/>
      <c r="J5" s="354"/>
      <c r="K5" s="354"/>
      <c r="L5" s="353"/>
    </row>
    <row r="6" spans="1:12" ht="15.75" thickBot="1">
      <c r="A6" s="352"/>
      <c r="B6" s="351"/>
      <c r="C6" s="350"/>
      <c r="D6" s="350"/>
      <c r="E6" s="350"/>
      <c r="F6" s="349"/>
      <c r="G6" s="349"/>
      <c r="H6" s="349"/>
      <c r="I6" s="404" t="s">
        <v>442</v>
      </c>
      <c r="J6" s="405"/>
      <c r="K6" s="406"/>
      <c r="L6" s="348"/>
    </row>
    <row r="7" spans="1:12" s="336" customFormat="1" ht="51.75" thickBot="1">
      <c r="A7" s="347" t="s">
        <v>64</v>
      </c>
      <c r="B7" s="346" t="s">
        <v>129</v>
      </c>
      <c r="C7" s="346" t="s">
        <v>441</v>
      </c>
      <c r="D7" s="345" t="s">
        <v>268</v>
      </c>
      <c r="E7" s="344" t="s">
        <v>440</v>
      </c>
      <c r="F7" s="343" t="s">
        <v>439</v>
      </c>
      <c r="G7" s="342" t="s">
        <v>216</v>
      </c>
      <c r="H7" s="341" t="s">
        <v>213</v>
      </c>
      <c r="I7" s="340" t="s">
        <v>438</v>
      </c>
      <c r="J7" s="339" t="s">
        <v>265</v>
      </c>
      <c r="K7" s="338" t="s">
        <v>217</v>
      </c>
      <c r="L7" s="337" t="s">
        <v>218</v>
      </c>
    </row>
    <row r="8" spans="1:12" s="330" customFormat="1" ht="15.75" thickBot="1">
      <c r="A8" s="334">
        <v>1</v>
      </c>
      <c r="B8" s="333">
        <v>2</v>
      </c>
      <c r="C8" s="335">
        <v>3</v>
      </c>
      <c r="D8" s="335">
        <v>4</v>
      </c>
      <c r="E8" s="334">
        <v>5</v>
      </c>
      <c r="F8" s="333">
        <v>6</v>
      </c>
      <c r="G8" s="335">
        <v>7</v>
      </c>
      <c r="H8" s="333">
        <v>8</v>
      </c>
      <c r="I8" s="334">
        <v>9</v>
      </c>
      <c r="J8" s="333">
        <v>10</v>
      </c>
      <c r="K8" s="332">
        <v>11</v>
      </c>
      <c r="L8" s="331">
        <v>12</v>
      </c>
    </row>
    <row r="9" spans="1:12" ht="30">
      <c r="A9" s="329">
        <v>1</v>
      </c>
      <c r="B9" s="430">
        <v>42601</v>
      </c>
      <c r="C9" s="431" t="s">
        <v>494</v>
      </c>
      <c r="D9" s="432" t="s">
        <v>497</v>
      </c>
      <c r="E9" s="429" t="s">
        <v>481</v>
      </c>
      <c r="F9" s="433" t="s">
        <v>496</v>
      </c>
      <c r="G9" s="434" t="s">
        <v>495</v>
      </c>
      <c r="H9" s="428" t="s">
        <v>483</v>
      </c>
      <c r="I9" s="328"/>
      <c r="J9" s="327"/>
      <c r="K9" s="326"/>
      <c r="L9" s="325"/>
    </row>
    <row r="10" spans="1:12">
      <c r="A10" s="324">
        <v>2</v>
      </c>
      <c r="B10" s="323"/>
      <c r="C10" s="322"/>
      <c r="D10" s="321"/>
      <c r="E10" s="320"/>
      <c r="F10" s="319"/>
      <c r="G10" s="319"/>
      <c r="H10" s="319"/>
      <c r="I10" s="318"/>
      <c r="J10" s="317"/>
      <c r="K10" s="316"/>
      <c r="L10" s="315"/>
    </row>
    <row r="11" spans="1:12">
      <c r="A11" s="324">
        <v>3</v>
      </c>
      <c r="B11" s="323"/>
      <c r="C11" s="322"/>
      <c r="D11" s="321"/>
      <c r="E11" s="320"/>
      <c r="F11" s="356"/>
      <c r="G11" s="319"/>
      <c r="H11" s="319"/>
      <c r="I11" s="318"/>
      <c r="J11" s="317"/>
      <c r="K11" s="316"/>
      <c r="L11" s="315"/>
    </row>
    <row r="12" spans="1:12">
      <c r="A12" s="324">
        <v>4</v>
      </c>
      <c r="B12" s="323"/>
      <c r="C12" s="322"/>
      <c r="D12" s="321"/>
      <c r="E12" s="320"/>
      <c r="F12" s="319"/>
      <c r="G12" s="319"/>
      <c r="H12" s="319"/>
      <c r="I12" s="318"/>
      <c r="J12" s="317"/>
      <c r="K12" s="316"/>
      <c r="L12" s="315"/>
    </row>
    <row r="13" spans="1:12">
      <c r="A13" s="324">
        <v>5</v>
      </c>
      <c r="B13" s="323"/>
      <c r="C13" s="322"/>
      <c r="D13" s="321"/>
      <c r="E13" s="320"/>
      <c r="F13" s="435"/>
      <c r="G13" s="319"/>
      <c r="H13" s="319"/>
      <c r="I13" s="318"/>
      <c r="J13" s="317"/>
      <c r="K13" s="316"/>
      <c r="L13" s="315"/>
    </row>
    <row r="14" spans="1:12">
      <c r="A14" s="324">
        <v>6</v>
      </c>
      <c r="B14" s="323"/>
      <c r="C14" s="322"/>
      <c r="D14" s="321"/>
      <c r="E14" s="320"/>
      <c r="F14" s="319"/>
      <c r="G14" s="319"/>
      <c r="H14" s="319"/>
      <c r="I14" s="318"/>
      <c r="J14" s="317"/>
      <c r="K14" s="316"/>
      <c r="L14" s="315"/>
    </row>
    <row r="15" spans="1:12">
      <c r="A15" s="324">
        <v>7</v>
      </c>
      <c r="B15" s="323"/>
      <c r="C15" s="322"/>
      <c r="D15" s="321"/>
      <c r="E15" s="320"/>
      <c r="F15" s="319"/>
      <c r="G15" s="319"/>
      <c r="H15" s="319"/>
      <c r="I15" s="318"/>
      <c r="J15" s="317"/>
      <c r="K15" s="316"/>
      <c r="L15" s="315"/>
    </row>
    <row r="16" spans="1:12">
      <c r="A16" s="324">
        <v>8</v>
      </c>
      <c r="B16" s="323"/>
      <c r="C16" s="322"/>
      <c r="D16" s="321"/>
      <c r="E16" s="320"/>
      <c r="F16" s="319"/>
      <c r="G16" s="319"/>
      <c r="H16" s="319"/>
      <c r="I16" s="318"/>
      <c r="J16" s="317"/>
      <c r="K16" s="316"/>
      <c r="L16" s="315"/>
    </row>
    <row r="17" spans="1:12">
      <c r="A17" s="324">
        <v>9</v>
      </c>
      <c r="B17" s="323"/>
      <c r="C17" s="322"/>
      <c r="D17" s="321"/>
      <c r="E17" s="320"/>
      <c r="F17" s="319"/>
      <c r="G17" s="319"/>
      <c r="H17" s="319"/>
      <c r="I17" s="318"/>
      <c r="J17" s="317"/>
      <c r="K17" s="316"/>
      <c r="L17" s="315"/>
    </row>
    <row r="18" spans="1:12">
      <c r="A18" s="324">
        <v>10</v>
      </c>
      <c r="B18" s="323"/>
      <c r="C18" s="322"/>
      <c r="D18" s="321"/>
      <c r="E18" s="320"/>
      <c r="F18" s="319"/>
      <c r="G18" s="319"/>
      <c r="H18" s="319"/>
      <c r="I18" s="318"/>
      <c r="J18" s="317"/>
      <c r="K18" s="316"/>
      <c r="L18" s="315"/>
    </row>
    <row r="19" spans="1:12">
      <c r="A19" s="324">
        <v>11</v>
      </c>
      <c r="B19" s="323"/>
      <c r="C19" s="322"/>
      <c r="D19" s="321"/>
      <c r="E19" s="320"/>
      <c r="F19" s="319"/>
      <c r="G19" s="319"/>
      <c r="H19" s="319"/>
      <c r="I19" s="318"/>
      <c r="J19" s="317"/>
      <c r="K19" s="316"/>
      <c r="L19" s="315"/>
    </row>
    <row r="20" spans="1:12">
      <c r="A20" s="324">
        <v>12</v>
      </c>
      <c r="B20" s="323"/>
      <c r="C20" s="322"/>
      <c r="D20" s="321"/>
      <c r="E20" s="320"/>
      <c r="F20" s="319"/>
      <c r="G20" s="319"/>
      <c r="H20" s="319"/>
      <c r="I20" s="318"/>
      <c r="J20" s="317"/>
      <c r="K20" s="316"/>
      <c r="L20" s="315"/>
    </row>
    <row r="21" spans="1:12">
      <c r="A21" s="324">
        <v>13</v>
      </c>
      <c r="B21" s="323"/>
      <c r="C21" s="322"/>
      <c r="D21" s="321"/>
      <c r="E21" s="320"/>
      <c r="F21" s="319"/>
      <c r="G21" s="319"/>
      <c r="H21" s="319"/>
      <c r="I21" s="318"/>
      <c r="J21" s="317"/>
      <c r="K21" s="316"/>
      <c r="L21" s="315"/>
    </row>
    <row r="22" spans="1:12">
      <c r="A22" s="324">
        <v>14</v>
      </c>
      <c r="B22" s="323"/>
      <c r="C22" s="322"/>
      <c r="D22" s="321"/>
      <c r="E22" s="320"/>
      <c r="F22" s="319"/>
      <c r="G22" s="319"/>
      <c r="H22" s="319"/>
      <c r="I22" s="318"/>
      <c r="J22" s="317"/>
      <c r="K22" s="316"/>
      <c r="L22" s="315"/>
    </row>
    <row r="23" spans="1:12">
      <c r="A23" s="324">
        <v>15</v>
      </c>
      <c r="B23" s="323"/>
      <c r="C23" s="322"/>
      <c r="D23" s="321"/>
      <c r="E23" s="320"/>
      <c r="F23" s="319"/>
      <c r="G23" s="319"/>
      <c r="H23" s="319"/>
      <c r="I23" s="318"/>
      <c r="J23" s="317"/>
      <c r="K23" s="316"/>
      <c r="L23" s="315"/>
    </row>
    <row r="24" spans="1:12">
      <c r="A24" s="324">
        <v>16</v>
      </c>
      <c r="B24" s="323"/>
      <c r="C24" s="322"/>
      <c r="D24" s="321"/>
      <c r="E24" s="320"/>
      <c r="F24" s="319"/>
      <c r="G24" s="319"/>
      <c r="H24" s="319"/>
      <c r="I24" s="318"/>
      <c r="J24" s="317"/>
      <c r="K24" s="316"/>
      <c r="L24" s="315"/>
    </row>
    <row r="25" spans="1:12">
      <c r="A25" s="324">
        <v>17</v>
      </c>
      <c r="B25" s="323"/>
      <c r="C25" s="322"/>
      <c r="D25" s="321"/>
      <c r="E25" s="320"/>
      <c r="F25" s="319"/>
      <c r="G25" s="319"/>
      <c r="H25" s="319"/>
      <c r="I25" s="318"/>
      <c r="J25" s="317"/>
      <c r="K25" s="316"/>
      <c r="L25" s="315"/>
    </row>
    <row r="26" spans="1:12">
      <c r="A26" s="324">
        <v>18</v>
      </c>
      <c r="B26" s="323"/>
      <c r="C26" s="322"/>
      <c r="D26" s="321"/>
      <c r="E26" s="320"/>
      <c r="F26" s="319"/>
      <c r="G26" s="319"/>
      <c r="H26" s="319"/>
      <c r="I26" s="318"/>
      <c r="J26" s="317"/>
      <c r="K26" s="316"/>
      <c r="L26" s="315"/>
    </row>
    <row r="27" spans="1:12">
      <c r="A27" s="324">
        <v>19</v>
      </c>
      <c r="B27" s="323"/>
      <c r="C27" s="322"/>
      <c r="D27" s="321"/>
      <c r="E27" s="320"/>
      <c r="F27" s="319"/>
      <c r="G27" s="319"/>
      <c r="H27" s="319"/>
      <c r="I27" s="318"/>
      <c r="J27" s="317"/>
      <c r="K27" s="316"/>
      <c r="L27" s="315"/>
    </row>
    <row r="28" spans="1:12" ht="15.75" thickBot="1">
      <c r="A28" s="314" t="s">
        <v>264</v>
      </c>
      <c r="B28" s="313"/>
      <c r="C28" s="312"/>
      <c r="D28" s="311"/>
      <c r="E28" s="310"/>
      <c r="F28" s="309"/>
      <c r="G28" s="309"/>
      <c r="H28" s="309"/>
      <c r="I28" s="308"/>
      <c r="J28" s="307"/>
      <c r="K28" s="306"/>
      <c r="L28" s="305"/>
    </row>
    <row r="29" spans="1:12">
      <c r="A29" s="295"/>
      <c r="B29" s="296"/>
      <c r="C29" s="295"/>
      <c r="D29" s="296"/>
      <c r="E29" s="295"/>
      <c r="F29" s="296"/>
      <c r="G29" s="295"/>
      <c r="H29" s="296"/>
      <c r="I29" s="295"/>
      <c r="J29" s="296"/>
      <c r="K29" s="295"/>
      <c r="L29" s="296"/>
    </row>
    <row r="30" spans="1:12">
      <c r="A30" s="295"/>
      <c r="B30" s="302"/>
      <c r="C30" s="295"/>
      <c r="D30" s="302"/>
      <c r="E30" s="295"/>
      <c r="F30" s="302"/>
      <c r="G30" s="295"/>
      <c r="H30" s="302"/>
      <c r="I30" s="295"/>
      <c r="J30" s="302"/>
      <c r="K30" s="295"/>
      <c r="L30" s="302"/>
    </row>
    <row r="31" spans="1:12" s="303" customFormat="1">
      <c r="A31" s="403" t="s">
        <v>409</v>
      </c>
      <c r="B31" s="403"/>
      <c r="C31" s="403"/>
      <c r="D31" s="403"/>
      <c r="E31" s="403"/>
      <c r="F31" s="403"/>
      <c r="G31" s="403"/>
      <c r="H31" s="403"/>
      <c r="I31" s="403"/>
      <c r="J31" s="403"/>
      <c r="K31" s="403"/>
      <c r="L31" s="403"/>
    </row>
    <row r="32" spans="1:12" s="304" customFormat="1" ht="12.75">
      <c r="A32" s="403" t="s">
        <v>437</v>
      </c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</row>
    <row r="33" spans="1:12" s="304" customFormat="1" ht="12.75">
      <c r="A33" s="403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</row>
    <row r="34" spans="1:12" s="303" customFormat="1">
      <c r="A34" s="403" t="s">
        <v>436</v>
      </c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</row>
    <row r="35" spans="1:12" s="303" customFormat="1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</row>
    <row r="36" spans="1:12" s="303" customFormat="1">
      <c r="A36" s="403" t="s">
        <v>435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</row>
    <row r="37" spans="1:12" s="303" customFormat="1">
      <c r="A37" s="295"/>
      <c r="B37" s="296"/>
      <c r="C37" s="295"/>
      <c r="D37" s="296"/>
      <c r="E37" s="295"/>
      <c r="F37" s="296"/>
      <c r="G37" s="295"/>
      <c r="H37" s="296"/>
      <c r="I37" s="295"/>
      <c r="J37" s="296"/>
      <c r="K37" s="295"/>
      <c r="L37" s="296"/>
    </row>
    <row r="38" spans="1:12" s="303" customFormat="1">
      <c r="A38" s="295"/>
      <c r="B38" s="302"/>
      <c r="C38" s="295"/>
      <c r="D38" s="302"/>
      <c r="E38" s="295"/>
      <c r="F38" s="302"/>
      <c r="G38" s="295"/>
      <c r="H38" s="302"/>
      <c r="I38" s="295"/>
      <c r="J38" s="302"/>
      <c r="K38" s="295"/>
      <c r="L38" s="302"/>
    </row>
    <row r="39" spans="1:12" s="303" customFormat="1">
      <c r="A39" s="295"/>
      <c r="B39" s="296"/>
      <c r="C39" s="295"/>
      <c r="D39" s="296"/>
      <c r="E39" s="295"/>
      <c r="F39" s="296"/>
      <c r="G39" s="295"/>
      <c r="H39" s="296"/>
      <c r="I39" s="295"/>
      <c r="J39" s="296"/>
      <c r="K39" s="295"/>
      <c r="L39" s="296"/>
    </row>
    <row r="40" spans="1:12">
      <c r="A40" s="295"/>
      <c r="B40" s="302"/>
      <c r="C40" s="295" t="s">
        <v>481</v>
      </c>
      <c r="D40" s="302"/>
      <c r="E40" s="295"/>
      <c r="F40" s="302"/>
      <c r="G40" s="295"/>
      <c r="H40" s="302"/>
      <c r="I40" s="295"/>
      <c r="J40" s="302"/>
      <c r="K40" s="295"/>
      <c r="L40" s="302"/>
    </row>
    <row r="41" spans="1:12" s="297" customFormat="1">
      <c r="A41" s="409" t="s">
        <v>96</v>
      </c>
      <c r="B41" s="409"/>
      <c r="C41" s="296"/>
      <c r="D41" s="295"/>
      <c r="E41" s="296"/>
      <c r="F41" s="296"/>
      <c r="G41" s="295"/>
      <c r="H41" s="296" t="s">
        <v>482</v>
      </c>
      <c r="I41" s="296"/>
      <c r="J41" s="295"/>
      <c r="K41" s="296"/>
      <c r="L41" s="295"/>
    </row>
    <row r="42" spans="1:12" s="297" customFormat="1">
      <c r="A42" s="296"/>
      <c r="B42" s="295"/>
      <c r="C42" s="300"/>
      <c r="D42" s="301"/>
      <c r="E42" s="300"/>
      <c r="F42" s="296"/>
      <c r="G42" s="295"/>
      <c r="H42" s="299"/>
      <c r="I42" s="296"/>
      <c r="J42" s="295"/>
      <c r="K42" s="296"/>
      <c r="L42" s="295"/>
    </row>
    <row r="43" spans="1:12" s="297" customFormat="1" ht="15" customHeight="1">
      <c r="A43" s="296"/>
      <c r="B43" s="295"/>
      <c r="C43" s="402" t="s">
        <v>256</v>
      </c>
      <c r="D43" s="402"/>
      <c r="E43" s="402"/>
      <c r="F43" s="296"/>
      <c r="G43" s="295"/>
      <c r="H43" s="407" t="s">
        <v>434</v>
      </c>
      <c r="I43" s="298"/>
      <c r="J43" s="295"/>
      <c r="K43" s="296"/>
      <c r="L43" s="295"/>
    </row>
    <row r="44" spans="1:12" s="297" customFormat="1">
      <c r="A44" s="296"/>
      <c r="B44" s="295"/>
      <c r="C44" s="296"/>
      <c r="D44" s="295"/>
      <c r="E44" s="296"/>
      <c r="F44" s="296"/>
      <c r="G44" s="295"/>
      <c r="H44" s="408"/>
      <c r="I44" s="298"/>
      <c r="J44" s="295"/>
      <c r="K44" s="296"/>
      <c r="L44" s="295"/>
    </row>
    <row r="45" spans="1:12" s="294" customFormat="1">
      <c r="A45" s="296"/>
      <c r="B45" s="295"/>
      <c r="C45" s="402" t="s">
        <v>127</v>
      </c>
      <c r="D45" s="402"/>
      <c r="E45" s="402"/>
      <c r="F45" s="296"/>
      <c r="G45" s="295"/>
      <c r="H45" s="296"/>
      <c r="I45" s="296"/>
      <c r="J45" s="295"/>
      <c r="K45" s="296"/>
      <c r="L45" s="295"/>
    </row>
    <row r="46" spans="1:12" s="294" customFormat="1">
      <c r="E46" s="292"/>
    </row>
    <row r="47" spans="1:12" s="294" customFormat="1">
      <c r="E47" s="292"/>
    </row>
    <row r="48" spans="1:12" s="294" customFormat="1">
      <c r="E48" s="292"/>
    </row>
    <row r="49" spans="5:5" s="294" customFormat="1">
      <c r="E49" s="292"/>
    </row>
    <row r="50" spans="5:5" s="294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1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18" t="s">
        <v>449</v>
      </c>
      <c r="B2" s="418"/>
      <c r="C2" s="418"/>
      <c r="D2" s="418"/>
      <c r="E2" s="372"/>
      <c r="F2" s="80"/>
      <c r="G2" s="80"/>
      <c r="H2" s="80"/>
      <c r="I2" s="80"/>
      <c r="J2" s="290"/>
      <c r="K2" s="291"/>
      <c r="L2" s="291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0"/>
      <c r="K3" s="410" t="s">
        <v>487</v>
      </c>
      <c r="L3" s="410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0"/>
      <c r="K4" s="290"/>
      <c r="L4" s="290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ზვიადის გზა - უფლის სახელით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89"/>
      <c r="B8" s="289"/>
      <c r="C8" s="289"/>
      <c r="D8" s="289"/>
      <c r="E8" s="289"/>
      <c r="F8" s="289"/>
      <c r="G8" s="289"/>
      <c r="H8" s="289"/>
      <c r="I8" s="289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37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7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264</v>
      </c>
      <c r="B34" s="37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3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9"/>
    </row>
    <row r="37" spans="1:12" ht="15">
      <c r="A37" s="232" t="s">
        <v>461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9"/>
    </row>
    <row r="38" spans="1:12" ht="15">
      <c r="A38" s="232" t="s">
        <v>462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9"/>
    </row>
    <row r="39" spans="1:12" ht="15">
      <c r="A39" s="221" t="s">
        <v>463</v>
      </c>
      <c r="B39" s="232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464</v>
      </c>
      <c r="B40" s="232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>
      <c r="A41" s="423" t="s">
        <v>479</v>
      </c>
      <c r="B41" s="423"/>
      <c r="C41" s="423"/>
      <c r="D41" s="423"/>
      <c r="E41" s="423"/>
      <c r="F41" s="423"/>
      <c r="G41" s="423"/>
      <c r="H41" s="423"/>
      <c r="I41" s="423"/>
      <c r="J41" s="423"/>
      <c r="K41" s="423"/>
    </row>
    <row r="42" spans="1:12" ht="15" customHeight="1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</row>
    <row r="43" spans="1:12" ht="12.75" customHeight="1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</row>
    <row r="44" spans="1:12" ht="15">
      <c r="A44" s="419" t="s">
        <v>96</v>
      </c>
      <c r="B44" s="419"/>
      <c r="C44" s="374"/>
      <c r="D44" s="375"/>
      <c r="E44" s="375"/>
      <c r="F44" s="374"/>
      <c r="G44" s="374"/>
      <c r="H44" s="374"/>
      <c r="I44" s="374"/>
      <c r="J44" s="374"/>
      <c r="K44" s="189"/>
    </row>
    <row r="45" spans="1:12" ht="15">
      <c r="A45" s="374"/>
      <c r="B45" s="375"/>
      <c r="C45" s="374" t="s">
        <v>481</v>
      </c>
      <c r="D45" s="375"/>
      <c r="E45" s="375"/>
      <c r="F45" s="374"/>
      <c r="G45" s="374"/>
      <c r="H45" s="374" t="s">
        <v>482</v>
      </c>
      <c r="I45" s="374"/>
      <c r="J45" s="376"/>
      <c r="K45" s="189"/>
    </row>
    <row r="46" spans="1:12" ht="15" customHeight="1">
      <c r="A46" s="374"/>
      <c r="B46" s="375"/>
      <c r="C46" s="420" t="s">
        <v>256</v>
      </c>
      <c r="D46" s="420"/>
      <c r="E46" s="377"/>
      <c r="F46" s="378"/>
      <c r="G46" s="421" t="s">
        <v>465</v>
      </c>
      <c r="H46" s="421"/>
      <c r="I46" s="421"/>
      <c r="J46" s="379"/>
      <c r="K46" s="189"/>
    </row>
    <row r="47" spans="1:12" ht="15">
      <c r="A47" s="374"/>
      <c r="B47" s="375"/>
      <c r="C47" s="374"/>
      <c r="D47" s="375"/>
      <c r="E47" s="375"/>
      <c r="F47" s="374"/>
      <c r="G47" s="422"/>
      <c r="H47" s="422"/>
      <c r="I47" s="422"/>
      <c r="J47" s="379"/>
      <c r="K47" s="189"/>
    </row>
    <row r="48" spans="1:12" ht="15">
      <c r="A48" s="374"/>
      <c r="B48" s="375"/>
      <c r="C48" s="417" t="s">
        <v>127</v>
      </c>
      <c r="D48" s="417"/>
      <c r="E48" s="377"/>
      <c r="F48" s="378"/>
      <c r="G48" s="374"/>
      <c r="H48" s="374"/>
      <c r="I48" s="374"/>
      <c r="J48" s="37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8" zoomScale="80" zoomScaleNormal="100" zoomScaleSheetLayoutView="80" workbookViewId="0">
      <selection activeCell="D12" sqref="D1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4" t="s">
        <v>186</v>
      </c>
      <c r="D1" s="424"/>
      <c r="E1" s="108"/>
    </row>
    <row r="2" spans="1:5">
      <c r="A2" s="79" t="s">
        <v>128</v>
      </c>
      <c r="B2" s="124"/>
      <c r="C2" s="80" t="s">
        <v>487</v>
      </c>
      <c r="D2" s="228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ზვიადის გზა - უფლის სახელით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130</v>
      </c>
      <c r="C12" s="8" t="s">
        <v>504</v>
      </c>
      <c r="D12" s="8" t="s">
        <v>505</v>
      </c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/>
      <c r="D14" s="8"/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/>
      <c r="D28" s="8"/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/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/>
      <c r="D36" s="8"/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/>
      <c r="D47" s="8"/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/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481</v>
      </c>
      <c r="C86" s="2" t="s">
        <v>482</v>
      </c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5" zoomScaleNormal="100" zoomScaleSheetLayoutView="85" workbookViewId="0">
      <selection activeCell="N15" sqref="N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2" t="s">
        <v>97</v>
      </c>
      <c r="J1" s="412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0" t="s">
        <v>487</v>
      </c>
      <c r="J2" s="411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5" t="str">
        <f>'ფორმა N1'!D4</f>
        <v>ზვიადის გზა - უფლის სახელით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45">
      <c r="A10" s="162">
        <v>1</v>
      </c>
      <c r="B10" s="64" t="s">
        <v>483</v>
      </c>
      <c r="C10" s="443" t="s">
        <v>485</v>
      </c>
      <c r="D10" s="163" t="s">
        <v>209</v>
      </c>
      <c r="E10" s="160" t="s">
        <v>484</v>
      </c>
      <c r="F10" s="28" t="s">
        <v>493</v>
      </c>
      <c r="G10" s="28" t="s">
        <v>492</v>
      </c>
      <c r="H10" s="28">
        <v>0</v>
      </c>
      <c r="I10" s="28" t="s">
        <v>491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6" t="s">
        <v>96</v>
      </c>
      <c r="C15" s="107"/>
      <c r="D15" s="107"/>
      <c r="E15" s="107"/>
      <c r="F15" s="23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7" t="s">
        <v>481</v>
      </c>
      <c r="D17" s="107"/>
      <c r="E17" s="107"/>
      <c r="F17" s="287"/>
      <c r="G17" s="288"/>
      <c r="H17" s="288"/>
      <c r="I17" s="104" t="s">
        <v>482</v>
      </c>
      <c r="J17" s="104"/>
    </row>
    <row r="18" spans="1:10">
      <c r="A18" s="104"/>
      <c r="B18" s="107"/>
      <c r="C18" s="238" t="s">
        <v>256</v>
      </c>
      <c r="D18" s="238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39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3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7" t="s">
        <v>351</v>
      </c>
      <c r="B1" s="79"/>
      <c r="C1" s="79"/>
      <c r="D1" s="79"/>
      <c r="E1" s="79"/>
      <c r="F1" s="79"/>
      <c r="G1" s="168" t="s">
        <v>97</v>
      </c>
      <c r="H1" s="169"/>
    </row>
    <row r="2" spans="1:8">
      <c r="A2" s="79" t="s">
        <v>128</v>
      </c>
      <c r="B2" s="79"/>
      <c r="C2" s="79"/>
      <c r="D2" s="79"/>
      <c r="E2" s="79"/>
      <c r="F2" s="79"/>
      <c r="G2" s="170" t="s">
        <v>487</v>
      </c>
      <c r="H2" s="169"/>
    </row>
    <row r="3" spans="1:8">
      <c r="A3" s="79"/>
      <c r="B3" s="79"/>
      <c r="C3" s="79"/>
      <c r="D3" s="79"/>
      <c r="E3" s="79"/>
      <c r="F3" s="79"/>
      <c r="G3" s="105"/>
      <c r="H3" s="169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>
      <c r="A40" s="183" t="s">
        <v>304</v>
      </c>
      <c r="B40" s="184"/>
      <c r="C40" s="185"/>
      <c r="D40" s="186"/>
      <c r="E40" s="186"/>
      <c r="F40" s="187"/>
      <c r="G40" s="188" t="s">
        <v>486</v>
      </c>
      <c r="H40" s="108"/>
    </row>
    <row r="44" spans="1:10">
      <c r="B44" s="191" t="s">
        <v>96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 t="s">
        <v>481</v>
      </c>
      <c r="F46" s="193" t="s">
        <v>482</v>
      </c>
      <c r="G46" s="194"/>
      <c r="H46" s="190"/>
      <c r="I46" s="190"/>
      <c r="J46" s="190"/>
    </row>
    <row r="47" spans="1:10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6" t="s">
        <v>97</v>
      </c>
      <c r="J1" s="426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0" t="s">
        <v>487</v>
      </c>
      <c r="J2" s="411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5" t="s">
        <v>208</v>
      </c>
      <c r="C7" s="425"/>
      <c r="D7" s="425" t="s">
        <v>280</v>
      </c>
      <c r="E7" s="425"/>
      <c r="F7" s="425" t="s">
        <v>281</v>
      </c>
      <c r="G7" s="425"/>
      <c r="H7" s="159" t="s">
        <v>267</v>
      </c>
      <c r="I7" s="425" t="s">
        <v>211</v>
      </c>
      <c r="J7" s="425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 t="s">
        <v>481</v>
      </c>
      <c r="C48" s="73"/>
      <c r="F48" s="73"/>
      <c r="G48" s="76"/>
      <c r="H48" s="73" t="s">
        <v>482</v>
      </c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0" t="s">
        <v>487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 t="s">
        <v>481</v>
      </c>
      <c r="E32" s="73"/>
      <c r="F32" s="76" t="s">
        <v>482</v>
      </c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487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ზვიადის გზა - უფლის სახელით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 t="s">
        <v>481</v>
      </c>
      <c r="E32" s="73"/>
      <c r="F32" s="76"/>
      <c r="G32" s="76" t="s">
        <v>482</v>
      </c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314</v>
      </c>
      <c r="B1" s="199"/>
      <c r="C1" s="199"/>
      <c r="D1" s="199"/>
      <c r="E1" s="199"/>
      <c r="F1" s="81"/>
      <c r="G1" s="81" t="s">
        <v>97</v>
      </c>
      <c r="H1" s="203"/>
    </row>
    <row r="2" spans="1:8" s="202" customFormat="1">
      <c r="A2" s="203" t="s">
        <v>305</v>
      </c>
      <c r="B2" s="199"/>
      <c r="C2" s="199"/>
      <c r="D2" s="199"/>
      <c r="E2" s="200"/>
      <c r="F2" s="200"/>
      <c r="G2" s="201" t="s">
        <v>487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7" t="s">
        <v>262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ზვიადის გზა - უფლის სახელით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5" t="s">
        <v>64</v>
      </c>
      <c r="B7" s="210" t="s">
        <v>309</v>
      </c>
      <c r="C7" s="210" t="s">
        <v>310</v>
      </c>
      <c r="D7" s="210" t="s">
        <v>311</v>
      </c>
      <c r="E7" s="210" t="s">
        <v>312</v>
      </c>
      <c r="F7" s="210" t="s">
        <v>313</v>
      </c>
      <c r="G7" s="210" t="s">
        <v>306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264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96</v>
      </c>
      <c r="C24" s="213"/>
    </row>
    <row r="25" spans="1:11" s="21" customFormat="1" ht="15">
      <c r="B25" s="213"/>
      <c r="C25" s="213"/>
    </row>
    <row r="26" spans="1:11" s="21" customFormat="1" ht="15">
      <c r="C26" s="215" t="s">
        <v>481</v>
      </c>
      <c r="F26" s="215" t="s">
        <v>482</v>
      </c>
      <c r="G26" s="215"/>
      <c r="H26" s="214"/>
    </row>
    <row r="27" spans="1:11" s="21" customFormat="1" ht="15">
      <c r="C27" s="216" t="s">
        <v>256</v>
      </c>
      <c r="F27" s="213" t="s">
        <v>307</v>
      </c>
      <c r="J27" s="214"/>
      <c r="K27" s="214"/>
    </row>
    <row r="28" spans="1:11" s="21" customFormat="1" ht="15">
      <c r="C28" s="216" t="s">
        <v>127</v>
      </c>
      <c r="F28" s="217" t="s">
        <v>257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0" t="s">
        <v>487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>
      <c r="A5" s="225" t="str">
        <f>'ფორმა N1'!D4</f>
        <v>ზვიადის გზა - უფლის სახელით</v>
      </c>
      <c r="B5" s="83"/>
      <c r="C5" s="83"/>
      <c r="D5" s="83"/>
      <c r="E5" s="226"/>
      <c r="F5" s="227"/>
      <c r="G5" s="227"/>
      <c r="H5" s="227"/>
      <c r="I5" s="227"/>
      <c r="J5" s="227"/>
      <c r="K5" s="226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24"/>
      <c r="I9" s="224"/>
      <c r="J9" s="224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24"/>
      <c r="I10" s="224"/>
      <c r="J10" s="224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24"/>
      <c r="I11" s="224"/>
      <c r="J11" s="224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24"/>
      <c r="I12" s="224"/>
      <c r="J12" s="224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24"/>
      <c r="I13" s="224"/>
      <c r="J13" s="224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24"/>
      <c r="I14" s="224"/>
      <c r="J14" s="224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24"/>
      <c r="I15" s="224"/>
      <c r="J15" s="224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24"/>
      <c r="I16" s="224"/>
      <c r="J16" s="224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24"/>
      <c r="I17" s="224"/>
      <c r="J17" s="224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24"/>
      <c r="I18" s="224"/>
      <c r="J18" s="224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24"/>
      <c r="I19" s="224"/>
      <c r="J19" s="224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24"/>
      <c r="I20" s="224"/>
      <c r="J20" s="224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24"/>
      <c r="I21" s="224"/>
      <c r="J21" s="224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24"/>
      <c r="I22" s="224"/>
      <c r="J22" s="224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24"/>
      <c r="I23" s="224"/>
      <c r="J23" s="224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24"/>
      <c r="I24" s="224"/>
      <c r="J24" s="224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24"/>
      <c r="I25" s="224"/>
      <c r="J25" s="224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24"/>
      <c r="I26" s="224"/>
      <c r="J26" s="224"/>
      <c r="K26" s="26"/>
    </row>
    <row r="27" spans="1:11" ht="15">
      <c r="A27" s="70" t="s">
        <v>266</v>
      </c>
      <c r="B27" s="26"/>
      <c r="C27" s="26"/>
      <c r="D27" s="26"/>
      <c r="E27" s="26"/>
      <c r="F27" s="26"/>
      <c r="G27" s="26"/>
      <c r="H27" s="224"/>
      <c r="I27" s="224"/>
      <c r="J27" s="224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27" t="s">
        <v>481</v>
      </c>
      <c r="D32" s="427"/>
      <c r="F32" s="73"/>
      <c r="G32" s="76" t="s">
        <v>482</v>
      </c>
    </row>
    <row r="33" spans="2:6" ht="15">
      <c r="B33" s="2"/>
      <c r="C33" s="72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0" t="s">
        <v>487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5" t="str">
        <f>'ფორმა N1'!D4</f>
        <v>ზვიადის გზა - უფლის სახელით</v>
      </c>
      <c r="B5" s="225"/>
      <c r="C5" s="83"/>
      <c r="D5" s="83"/>
      <c r="E5" s="83"/>
      <c r="F5" s="226"/>
      <c r="G5" s="227"/>
      <c r="H5" s="227"/>
      <c r="I5" s="227"/>
      <c r="J5" s="227"/>
      <c r="K5" s="227"/>
      <c r="L5" s="226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4"/>
      <c r="J9" s="224"/>
      <c r="K9" s="224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4"/>
      <c r="J10" s="224"/>
      <c r="K10" s="224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4"/>
      <c r="J11" s="224"/>
      <c r="K11" s="224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4"/>
      <c r="J12" s="224"/>
      <c r="K12" s="224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4"/>
      <c r="J13" s="224"/>
      <c r="K13" s="224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4"/>
      <c r="J14" s="224"/>
      <c r="K14" s="224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4"/>
      <c r="J15" s="224"/>
      <c r="K15" s="224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4"/>
      <c r="J16" s="224"/>
      <c r="K16" s="224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4"/>
      <c r="J17" s="224"/>
      <c r="K17" s="224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4"/>
      <c r="J18" s="224"/>
      <c r="K18" s="224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4"/>
      <c r="J19" s="224"/>
      <c r="K19" s="224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4"/>
      <c r="J20" s="224"/>
      <c r="K20" s="224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4"/>
      <c r="J21" s="224"/>
      <c r="K21" s="224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4"/>
      <c r="J22" s="224"/>
      <c r="K22" s="224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4"/>
      <c r="J23" s="224"/>
      <c r="K23" s="224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4"/>
      <c r="J24" s="224"/>
      <c r="K24" s="224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4"/>
      <c r="J25" s="224"/>
      <c r="K25" s="224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4"/>
      <c r="J26" s="224"/>
      <c r="K26" s="224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4"/>
      <c r="J27" s="224"/>
      <c r="K27" s="224"/>
      <c r="L27" s="26"/>
    </row>
    <row r="28" spans="1:12">
      <c r="A28" s="229"/>
      <c r="B28" s="229"/>
      <c r="C28" s="229"/>
      <c r="D28" s="229"/>
      <c r="E28" s="229"/>
      <c r="F28" s="229"/>
      <c r="G28" s="229"/>
      <c r="H28" s="229"/>
      <c r="I28" s="229"/>
      <c r="J28" s="229"/>
      <c r="K28" s="229"/>
      <c r="L28" s="229"/>
    </row>
    <row r="29" spans="1:12">
      <c r="A29" s="229"/>
      <c r="B29" s="229"/>
      <c r="C29" s="229"/>
      <c r="D29" s="229"/>
      <c r="E29" s="229"/>
      <c r="F29" s="229"/>
      <c r="G29" s="229"/>
      <c r="H29" s="229"/>
      <c r="I29" s="229"/>
      <c r="J29" s="229"/>
      <c r="K29" s="229"/>
      <c r="L29" s="229"/>
    </row>
    <row r="30" spans="1:12">
      <c r="A30" s="230"/>
      <c r="B30" s="230"/>
      <c r="C30" s="229"/>
      <c r="D30" s="229"/>
      <c r="E30" s="229"/>
      <c r="F30" s="229"/>
      <c r="G30" s="229"/>
      <c r="H30" s="229"/>
      <c r="I30" s="229"/>
      <c r="J30" s="229"/>
      <c r="K30" s="229"/>
      <c r="L30" s="229"/>
    </row>
    <row r="31" spans="1:12" ht="15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 t="s">
        <v>481</v>
      </c>
      <c r="E32" s="189"/>
      <c r="G32" s="193"/>
      <c r="H32" s="234" t="s">
        <v>482</v>
      </c>
    </row>
    <row r="33" spans="3:7" ht="15">
      <c r="C33" s="189"/>
      <c r="D33" s="195" t="s">
        <v>256</v>
      </c>
      <c r="E33" s="189"/>
      <c r="G33" s="196" t="s">
        <v>261</v>
      </c>
    </row>
    <row r="34" spans="3:7" ht="15">
      <c r="C34" s="189"/>
      <c r="D34" s="197" t="s">
        <v>127</v>
      </c>
      <c r="E34" s="189"/>
      <c r="G34" s="189" t="s">
        <v>257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5" zoomScaleNormal="100" zoomScaleSheetLayoutView="85" workbookViewId="0">
      <selection activeCell="C18" sqref="C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2" t="s">
        <v>97</v>
      </c>
      <c r="D1" s="412"/>
      <c r="E1" s="111"/>
    </row>
    <row r="2" spans="1:7">
      <c r="A2" s="79" t="s">
        <v>128</v>
      </c>
      <c r="B2" s="79"/>
      <c r="C2" s="410" t="s">
        <v>488</v>
      </c>
      <c r="D2" s="411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6" t="str">
        <f>'ფორმა N1'!D4</f>
        <v>ზვიადის გზა - უფლის სახელით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3">
        <v>1</v>
      </c>
      <c r="B9" s="243" t="s">
        <v>65</v>
      </c>
      <c r="C9" s="88"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436"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437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437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8"/>
      <c r="D24" s="8"/>
      <c r="E24" s="111"/>
    </row>
    <row r="25" spans="1:5" s="3" customFormat="1">
      <c r="A25" s="91" t="s">
        <v>239</v>
      </c>
      <c r="B25" s="91" t="s">
        <v>499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/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1" t="s">
        <v>87</v>
      </c>
      <c r="B28" s="251" t="s">
        <v>297</v>
      </c>
      <c r="C28" s="8"/>
      <c r="D28" s="8"/>
      <c r="E28" s="111"/>
    </row>
    <row r="29" spans="1:5">
      <c r="A29" s="251" t="s">
        <v>88</v>
      </c>
      <c r="B29" s="251" t="s">
        <v>300</v>
      </c>
      <c r="C29" s="8"/>
      <c r="D29" s="8"/>
      <c r="E29" s="111"/>
    </row>
    <row r="30" spans="1:5">
      <c r="A30" s="251" t="s">
        <v>427</v>
      </c>
      <c r="B30" s="251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1" t="s">
        <v>12</v>
      </c>
      <c r="B32" s="251" t="s">
        <v>476</v>
      </c>
      <c r="C32" s="8"/>
      <c r="D32" s="8"/>
      <c r="E32" s="111"/>
    </row>
    <row r="33" spans="1:9">
      <c r="A33" s="251" t="s">
        <v>13</v>
      </c>
      <c r="B33" s="251" t="s">
        <v>477</v>
      </c>
      <c r="C33" s="8"/>
      <c r="D33" s="8"/>
      <c r="E33" s="111"/>
    </row>
    <row r="34" spans="1:9">
      <c r="A34" s="251" t="s">
        <v>269</v>
      </c>
      <c r="B34" s="251" t="s">
        <v>478</v>
      </c>
      <c r="C34" s="8"/>
      <c r="D34" s="8"/>
      <c r="E34" s="111"/>
    </row>
    <row r="35" spans="1:9">
      <c r="A35" s="91" t="s">
        <v>34</v>
      </c>
      <c r="B35" s="264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C41" s="2" t="s">
        <v>482</v>
      </c>
      <c r="D41" s="27"/>
      <c r="E41" s="113"/>
      <c r="F41" s="113"/>
      <c r="G41"/>
      <c r="H41"/>
      <c r="I41"/>
    </row>
    <row r="42" spans="1:9">
      <c r="B42" s="2" t="s">
        <v>481</v>
      </c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487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5" t="str">
        <f>'ფორმა N1'!D4</f>
        <v>ზვიადის გზა - უფლის სახელით</v>
      </c>
      <c r="B5" s="83"/>
      <c r="C5" s="83"/>
      <c r="D5" s="227"/>
      <c r="E5" s="227"/>
      <c r="F5" s="227"/>
      <c r="G5" s="227"/>
      <c r="H5" s="227"/>
      <c r="I5" s="226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4"/>
      <c r="G9" s="224"/>
      <c r="H9" s="224"/>
      <c r="I9" s="26"/>
    </row>
    <row r="10" spans="1:13" customFormat="1" ht="15">
      <c r="A10" s="70">
        <v>2</v>
      </c>
      <c r="B10" s="26"/>
      <c r="C10" s="26"/>
      <c r="D10" s="26"/>
      <c r="E10" s="26"/>
      <c r="F10" s="224"/>
      <c r="G10" s="224"/>
      <c r="H10" s="224"/>
      <c r="I10" s="26"/>
    </row>
    <row r="11" spans="1:13" customFormat="1" ht="15">
      <c r="A11" s="70">
        <v>3</v>
      </c>
      <c r="B11" s="26"/>
      <c r="C11" s="26"/>
      <c r="D11" s="26"/>
      <c r="E11" s="26"/>
      <c r="F11" s="224"/>
      <c r="G11" s="224"/>
      <c r="H11" s="224"/>
      <c r="I11" s="26"/>
    </row>
    <row r="12" spans="1:13" customFormat="1" ht="15">
      <c r="A12" s="70">
        <v>4</v>
      </c>
      <c r="B12" s="26"/>
      <c r="C12" s="26"/>
      <c r="D12" s="26"/>
      <c r="E12" s="26"/>
      <c r="F12" s="224"/>
      <c r="G12" s="224"/>
      <c r="H12" s="224"/>
      <c r="I12" s="26"/>
    </row>
    <row r="13" spans="1:13" customFormat="1" ht="15">
      <c r="A13" s="70">
        <v>5</v>
      </c>
      <c r="B13" s="26"/>
      <c r="C13" s="26"/>
      <c r="D13" s="26"/>
      <c r="E13" s="26"/>
      <c r="F13" s="224"/>
      <c r="G13" s="224"/>
      <c r="H13" s="224"/>
      <c r="I13" s="26"/>
    </row>
    <row r="14" spans="1:13" customFormat="1" ht="15">
      <c r="A14" s="70">
        <v>6</v>
      </c>
      <c r="B14" s="26"/>
      <c r="C14" s="26"/>
      <c r="D14" s="26"/>
      <c r="E14" s="26"/>
      <c r="F14" s="224"/>
      <c r="G14" s="224"/>
      <c r="H14" s="224"/>
      <c r="I14" s="26"/>
    </row>
    <row r="15" spans="1:13" customFormat="1" ht="15">
      <c r="A15" s="70">
        <v>7</v>
      </c>
      <c r="B15" s="26"/>
      <c r="C15" s="26"/>
      <c r="D15" s="26"/>
      <c r="E15" s="26"/>
      <c r="F15" s="224"/>
      <c r="G15" s="224"/>
      <c r="H15" s="224"/>
      <c r="I15" s="26"/>
    </row>
    <row r="16" spans="1:13" customFormat="1" ht="15">
      <c r="A16" s="70">
        <v>8</v>
      </c>
      <c r="B16" s="26"/>
      <c r="C16" s="26"/>
      <c r="D16" s="26"/>
      <c r="E16" s="26"/>
      <c r="F16" s="224"/>
      <c r="G16" s="224"/>
      <c r="H16" s="224"/>
      <c r="I16" s="26"/>
    </row>
    <row r="17" spans="1:9" customFormat="1" ht="15">
      <c r="A17" s="70">
        <v>9</v>
      </c>
      <c r="B17" s="26"/>
      <c r="C17" s="26"/>
      <c r="D17" s="26"/>
      <c r="E17" s="26"/>
      <c r="F17" s="224"/>
      <c r="G17" s="224"/>
      <c r="H17" s="224"/>
      <c r="I17" s="26"/>
    </row>
    <row r="18" spans="1:9" customFormat="1" ht="15">
      <c r="A18" s="70">
        <v>10</v>
      </c>
      <c r="B18" s="26"/>
      <c r="C18" s="26"/>
      <c r="D18" s="26"/>
      <c r="E18" s="26"/>
      <c r="F18" s="224"/>
      <c r="G18" s="224"/>
      <c r="H18" s="224"/>
      <c r="I18" s="26"/>
    </row>
    <row r="19" spans="1:9" customFormat="1" ht="15">
      <c r="A19" s="70">
        <v>11</v>
      </c>
      <c r="B19" s="26"/>
      <c r="C19" s="26"/>
      <c r="D19" s="26"/>
      <c r="E19" s="26"/>
      <c r="F19" s="224"/>
      <c r="G19" s="224"/>
      <c r="H19" s="224"/>
      <c r="I19" s="26"/>
    </row>
    <row r="20" spans="1:9" customFormat="1" ht="15">
      <c r="A20" s="70">
        <v>12</v>
      </c>
      <c r="B20" s="26"/>
      <c r="C20" s="26"/>
      <c r="D20" s="26"/>
      <c r="E20" s="26"/>
      <c r="F20" s="224"/>
      <c r="G20" s="224"/>
      <c r="H20" s="224"/>
      <c r="I20" s="26"/>
    </row>
    <row r="21" spans="1:9" customFormat="1" ht="15">
      <c r="A21" s="70">
        <v>13</v>
      </c>
      <c r="B21" s="26"/>
      <c r="C21" s="26"/>
      <c r="D21" s="26"/>
      <c r="E21" s="26"/>
      <c r="F21" s="224"/>
      <c r="G21" s="224"/>
      <c r="H21" s="224"/>
      <c r="I21" s="26"/>
    </row>
    <row r="22" spans="1:9" customFormat="1" ht="15">
      <c r="A22" s="70">
        <v>14</v>
      </c>
      <c r="B22" s="26"/>
      <c r="C22" s="26"/>
      <c r="D22" s="26"/>
      <c r="E22" s="26"/>
      <c r="F22" s="224"/>
      <c r="G22" s="224"/>
      <c r="H22" s="224"/>
      <c r="I22" s="26"/>
    </row>
    <row r="23" spans="1:9" customFormat="1" ht="15">
      <c r="A23" s="70">
        <v>15</v>
      </c>
      <c r="B23" s="26"/>
      <c r="C23" s="26"/>
      <c r="D23" s="26"/>
      <c r="E23" s="26"/>
      <c r="F23" s="224"/>
      <c r="G23" s="224"/>
      <c r="H23" s="224"/>
      <c r="I23" s="26"/>
    </row>
    <row r="24" spans="1:9" customFormat="1" ht="15">
      <c r="A24" s="70">
        <v>16</v>
      </c>
      <c r="B24" s="26"/>
      <c r="C24" s="26"/>
      <c r="D24" s="26"/>
      <c r="E24" s="26"/>
      <c r="F24" s="224"/>
      <c r="G24" s="224"/>
      <c r="H24" s="224"/>
      <c r="I24" s="26"/>
    </row>
    <row r="25" spans="1:9" customFormat="1" ht="15">
      <c r="A25" s="70">
        <v>17</v>
      </c>
      <c r="B25" s="26"/>
      <c r="C25" s="26"/>
      <c r="D25" s="26"/>
      <c r="E25" s="26"/>
      <c r="F25" s="224"/>
      <c r="G25" s="224"/>
      <c r="H25" s="224"/>
      <c r="I25" s="26"/>
    </row>
    <row r="26" spans="1:9" customFormat="1" ht="15">
      <c r="A26" s="70">
        <v>18</v>
      </c>
      <c r="B26" s="26"/>
      <c r="C26" s="26"/>
      <c r="D26" s="26"/>
      <c r="E26" s="26"/>
      <c r="F26" s="224"/>
      <c r="G26" s="224"/>
      <c r="H26" s="224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4"/>
      <c r="G27" s="224"/>
      <c r="H27" s="224"/>
      <c r="I27" s="26"/>
    </row>
    <row r="28" spans="1:9">
      <c r="A28" s="229"/>
      <c r="B28" s="229"/>
      <c r="C28" s="229"/>
      <c r="D28" s="229"/>
      <c r="E28" s="229"/>
      <c r="F28" s="229"/>
      <c r="G28" s="229"/>
      <c r="H28" s="229"/>
      <c r="I28" s="229"/>
    </row>
    <row r="29" spans="1:9">
      <c r="A29" s="229"/>
      <c r="B29" s="229"/>
      <c r="C29" s="229"/>
      <c r="D29" s="229"/>
      <c r="E29" s="229"/>
      <c r="F29" s="229"/>
      <c r="G29" s="229"/>
      <c r="H29" s="229"/>
      <c r="I29" s="229"/>
    </row>
    <row r="30" spans="1:9">
      <c r="A30" s="230"/>
      <c r="B30" s="229"/>
      <c r="C30" s="229"/>
      <c r="D30" s="229"/>
      <c r="E30" s="229"/>
      <c r="F30" s="229"/>
      <c r="G30" s="229"/>
      <c r="H30" s="229"/>
      <c r="I30" s="229"/>
    </row>
    <row r="31" spans="1:9" ht="15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 t="s">
        <v>481</v>
      </c>
      <c r="D32" s="189"/>
      <c r="F32" s="193"/>
      <c r="G32" s="234" t="s">
        <v>482</v>
      </c>
    </row>
    <row r="33" spans="2:6" ht="15">
      <c r="B33" s="189"/>
      <c r="C33" s="195" t="s">
        <v>256</v>
      </c>
      <c r="D33" s="189"/>
      <c r="F33" s="196" t="s">
        <v>261</v>
      </c>
    </row>
    <row r="34" spans="2:6" ht="15">
      <c r="B34" s="189"/>
      <c r="C34" s="197" t="s">
        <v>127</v>
      </c>
      <c r="D34" s="189"/>
      <c r="F34" s="189" t="s">
        <v>257</v>
      </c>
    </row>
    <row r="35" spans="2:6" ht="15">
      <c r="B35" s="189"/>
      <c r="C35" s="197"/>
    </row>
  </sheetData>
  <pageMargins left="0.7" right="0.7" top="0.75" bottom="0.75" header="0.3" footer="0.3"/>
  <pageSetup scale="73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8" t="s">
        <v>186</v>
      </c>
      <c r="J1" s="169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0" t="s">
        <v>487</v>
      </c>
      <c r="J2" s="169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69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5" t="str">
        <f>'ფორმა N1'!D4</f>
        <v>ზვიადის გზა - უფლის სახელით</v>
      </c>
      <c r="B5" s="225"/>
      <c r="C5" s="225"/>
      <c r="D5" s="225"/>
      <c r="E5" s="225"/>
      <c r="F5" s="225"/>
      <c r="G5" s="225"/>
      <c r="H5" s="225"/>
      <c r="I5" s="225"/>
      <c r="J5" s="196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1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2" t="s">
        <v>380</v>
      </c>
      <c r="J8" s="108"/>
    </row>
    <row r="9" spans="1:10">
      <c r="A9" s="174">
        <v>1</v>
      </c>
      <c r="B9" s="212"/>
      <c r="C9" s="179"/>
      <c r="D9" s="179"/>
      <c r="E9" s="178"/>
      <c r="F9" s="178"/>
      <c r="G9" s="178"/>
      <c r="H9" s="178"/>
      <c r="I9" s="178"/>
      <c r="J9" s="108"/>
    </row>
    <row r="10" spans="1:10">
      <c r="A10" s="174">
        <v>2</v>
      </c>
      <c r="B10" s="212"/>
      <c r="C10" s="179"/>
      <c r="D10" s="179"/>
      <c r="E10" s="178"/>
      <c r="F10" s="178"/>
      <c r="G10" s="178"/>
      <c r="H10" s="178"/>
      <c r="I10" s="178"/>
      <c r="J10" s="108"/>
    </row>
    <row r="11" spans="1:10">
      <c r="A11" s="174">
        <v>3</v>
      </c>
      <c r="B11" s="212"/>
      <c r="C11" s="179"/>
      <c r="D11" s="179"/>
      <c r="E11" s="178"/>
      <c r="F11" s="178"/>
      <c r="G11" s="178"/>
      <c r="H11" s="178"/>
      <c r="I11" s="178"/>
      <c r="J11" s="108"/>
    </row>
    <row r="12" spans="1:10">
      <c r="A12" s="174">
        <v>4</v>
      </c>
      <c r="B12" s="212"/>
      <c r="C12" s="179"/>
      <c r="D12" s="179"/>
      <c r="E12" s="178"/>
      <c r="F12" s="178"/>
      <c r="G12" s="178"/>
      <c r="H12" s="178"/>
      <c r="I12" s="178"/>
      <c r="J12" s="108"/>
    </row>
    <row r="13" spans="1:10">
      <c r="A13" s="174">
        <v>5</v>
      </c>
      <c r="B13" s="212"/>
      <c r="C13" s="179"/>
      <c r="D13" s="179"/>
      <c r="E13" s="178"/>
      <c r="F13" s="178"/>
      <c r="G13" s="178"/>
      <c r="H13" s="178"/>
      <c r="I13" s="178"/>
      <c r="J13" s="108"/>
    </row>
    <row r="14" spans="1:10">
      <c r="A14" s="174">
        <v>6</v>
      </c>
      <c r="B14" s="212"/>
      <c r="C14" s="179"/>
      <c r="D14" s="179"/>
      <c r="E14" s="178"/>
      <c r="F14" s="178"/>
      <c r="G14" s="178"/>
      <c r="H14" s="178"/>
      <c r="I14" s="178"/>
      <c r="J14" s="108"/>
    </row>
    <row r="15" spans="1:10">
      <c r="A15" s="174">
        <v>7</v>
      </c>
      <c r="B15" s="212"/>
      <c r="C15" s="179"/>
      <c r="D15" s="179"/>
      <c r="E15" s="178"/>
      <c r="F15" s="178"/>
      <c r="G15" s="178"/>
      <c r="H15" s="178"/>
      <c r="I15" s="178"/>
      <c r="J15" s="108"/>
    </row>
    <row r="16" spans="1:10">
      <c r="A16" s="174">
        <v>8</v>
      </c>
      <c r="B16" s="212"/>
      <c r="C16" s="179"/>
      <c r="D16" s="179"/>
      <c r="E16" s="178"/>
      <c r="F16" s="178"/>
      <c r="G16" s="178"/>
      <c r="H16" s="178"/>
      <c r="I16" s="178"/>
      <c r="J16" s="108"/>
    </row>
    <row r="17" spans="1:10">
      <c r="A17" s="174">
        <v>9</v>
      </c>
      <c r="B17" s="212"/>
      <c r="C17" s="179"/>
      <c r="D17" s="179"/>
      <c r="E17" s="178"/>
      <c r="F17" s="178"/>
      <c r="G17" s="178"/>
      <c r="H17" s="178"/>
      <c r="I17" s="178"/>
      <c r="J17" s="108"/>
    </row>
    <row r="18" spans="1:10">
      <c r="A18" s="174">
        <v>10</v>
      </c>
      <c r="B18" s="212"/>
      <c r="C18" s="179"/>
      <c r="D18" s="179"/>
      <c r="E18" s="178"/>
      <c r="F18" s="178"/>
      <c r="G18" s="178"/>
      <c r="H18" s="178"/>
      <c r="I18" s="178"/>
      <c r="J18" s="108"/>
    </row>
    <row r="19" spans="1:10">
      <c r="A19" s="174">
        <v>11</v>
      </c>
      <c r="B19" s="212"/>
      <c r="C19" s="179"/>
      <c r="D19" s="179"/>
      <c r="E19" s="178"/>
      <c r="F19" s="178"/>
      <c r="G19" s="178"/>
      <c r="H19" s="178"/>
      <c r="I19" s="178"/>
      <c r="J19" s="108"/>
    </row>
    <row r="20" spans="1:10">
      <c r="A20" s="174">
        <v>12</v>
      </c>
      <c r="B20" s="212"/>
      <c r="C20" s="179"/>
      <c r="D20" s="179"/>
      <c r="E20" s="178"/>
      <c r="F20" s="178"/>
      <c r="G20" s="178"/>
      <c r="H20" s="178"/>
      <c r="I20" s="178"/>
      <c r="J20" s="108"/>
    </row>
    <row r="21" spans="1:10">
      <c r="A21" s="174">
        <v>13</v>
      </c>
      <c r="B21" s="212"/>
      <c r="C21" s="179"/>
      <c r="D21" s="179"/>
      <c r="E21" s="178"/>
      <c r="F21" s="178"/>
      <c r="G21" s="178"/>
      <c r="H21" s="178"/>
      <c r="I21" s="178"/>
      <c r="J21" s="108"/>
    </row>
    <row r="22" spans="1:10">
      <c r="A22" s="174">
        <v>14</v>
      </c>
      <c r="B22" s="212"/>
      <c r="C22" s="179"/>
      <c r="D22" s="179"/>
      <c r="E22" s="178"/>
      <c r="F22" s="178"/>
      <c r="G22" s="178"/>
      <c r="H22" s="178"/>
      <c r="I22" s="178"/>
      <c r="J22" s="108"/>
    </row>
    <row r="23" spans="1:10">
      <c r="A23" s="174">
        <v>15</v>
      </c>
      <c r="B23" s="212"/>
      <c r="C23" s="179"/>
      <c r="D23" s="179"/>
      <c r="E23" s="178"/>
      <c r="F23" s="178"/>
      <c r="G23" s="178"/>
      <c r="H23" s="178"/>
      <c r="I23" s="178"/>
      <c r="J23" s="108"/>
    </row>
    <row r="24" spans="1:10">
      <c r="A24" s="174">
        <v>16</v>
      </c>
      <c r="B24" s="212"/>
      <c r="C24" s="179"/>
      <c r="D24" s="179"/>
      <c r="E24" s="178"/>
      <c r="F24" s="178"/>
      <c r="G24" s="178"/>
      <c r="H24" s="178"/>
      <c r="I24" s="178"/>
      <c r="J24" s="108"/>
    </row>
    <row r="25" spans="1:10">
      <c r="A25" s="174">
        <v>17</v>
      </c>
      <c r="B25" s="212"/>
      <c r="C25" s="179"/>
      <c r="D25" s="179"/>
      <c r="E25" s="178"/>
      <c r="F25" s="178"/>
      <c r="G25" s="178"/>
      <c r="H25" s="178"/>
      <c r="I25" s="178"/>
      <c r="J25" s="108"/>
    </row>
    <row r="26" spans="1:10">
      <c r="A26" s="174">
        <v>18</v>
      </c>
      <c r="B26" s="212"/>
      <c r="C26" s="179"/>
      <c r="D26" s="179"/>
      <c r="E26" s="178"/>
      <c r="F26" s="178"/>
      <c r="G26" s="178"/>
      <c r="H26" s="178"/>
      <c r="I26" s="178"/>
      <c r="J26" s="108"/>
    </row>
    <row r="27" spans="1:10">
      <c r="A27" s="174">
        <v>19</v>
      </c>
      <c r="B27" s="212"/>
      <c r="C27" s="179"/>
      <c r="D27" s="179"/>
      <c r="E27" s="178"/>
      <c r="F27" s="178"/>
      <c r="G27" s="178"/>
      <c r="H27" s="178"/>
      <c r="I27" s="178"/>
      <c r="J27" s="108"/>
    </row>
    <row r="28" spans="1:10">
      <c r="A28" s="174">
        <v>20</v>
      </c>
      <c r="B28" s="212"/>
      <c r="C28" s="179"/>
      <c r="D28" s="179"/>
      <c r="E28" s="178"/>
      <c r="F28" s="178"/>
      <c r="G28" s="178"/>
      <c r="H28" s="178"/>
      <c r="I28" s="178"/>
      <c r="J28" s="108"/>
    </row>
    <row r="29" spans="1:10">
      <c r="A29" s="174">
        <v>21</v>
      </c>
      <c r="B29" s="212"/>
      <c r="C29" s="182"/>
      <c r="D29" s="182"/>
      <c r="E29" s="181"/>
      <c r="F29" s="181"/>
      <c r="G29" s="181"/>
      <c r="H29" s="276"/>
      <c r="I29" s="178"/>
      <c r="J29" s="108"/>
    </row>
    <row r="30" spans="1:10">
      <c r="A30" s="174">
        <v>22</v>
      </c>
      <c r="B30" s="212"/>
      <c r="C30" s="182"/>
      <c r="D30" s="182"/>
      <c r="E30" s="181"/>
      <c r="F30" s="181"/>
      <c r="G30" s="181"/>
      <c r="H30" s="276"/>
      <c r="I30" s="178"/>
      <c r="J30" s="108"/>
    </row>
    <row r="31" spans="1:10">
      <c r="A31" s="174">
        <v>23</v>
      </c>
      <c r="B31" s="212"/>
      <c r="C31" s="182"/>
      <c r="D31" s="182"/>
      <c r="E31" s="181"/>
      <c r="F31" s="181"/>
      <c r="G31" s="181"/>
      <c r="H31" s="276"/>
      <c r="I31" s="178"/>
      <c r="J31" s="108"/>
    </row>
    <row r="32" spans="1:10">
      <c r="A32" s="174">
        <v>24</v>
      </c>
      <c r="B32" s="212"/>
      <c r="C32" s="182"/>
      <c r="D32" s="182"/>
      <c r="E32" s="181"/>
      <c r="F32" s="181"/>
      <c r="G32" s="181"/>
      <c r="H32" s="276"/>
      <c r="I32" s="178"/>
      <c r="J32" s="108"/>
    </row>
    <row r="33" spans="1:12">
      <c r="A33" s="174">
        <v>25</v>
      </c>
      <c r="B33" s="212"/>
      <c r="C33" s="182"/>
      <c r="D33" s="182"/>
      <c r="E33" s="181"/>
      <c r="F33" s="181"/>
      <c r="G33" s="181"/>
      <c r="H33" s="276"/>
      <c r="I33" s="178"/>
      <c r="J33" s="108"/>
    </row>
    <row r="34" spans="1:12">
      <c r="A34" s="174">
        <v>26</v>
      </c>
      <c r="B34" s="212"/>
      <c r="C34" s="182"/>
      <c r="D34" s="182"/>
      <c r="E34" s="181"/>
      <c r="F34" s="181"/>
      <c r="G34" s="181"/>
      <c r="H34" s="276"/>
      <c r="I34" s="178"/>
      <c r="J34" s="108"/>
    </row>
    <row r="35" spans="1:12">
      <c r="A35" s="174">
        <v>27</v>
      </c>
      <c r="B35" s="212"/>
      <c r="C35" s="182"/>
      <c r="D35" s="182"/>
      <c r="E35" s="181"/>
      <c r="F35" s="181"/>
      <c r="G35" s="181"/>
      <c r="H35" s="276"/>
      <c r="I35" s="178"/>
      <c r="J35" s="108"/>
    </row>
    <row r="36" spans="1:12">
      <c r="A36" s="174">
        <v>28</v>
      </c>
      <c r="B36" s="212"/>
      <c r="C36" s="182"/>
      <c r="D36" s="182"/>
      <c r="E36" s="181"/>
      <c r="F36" s="181"/>
      <c r="G36" s="181"/>
      <c r="H36" s="276"/>
      <c r="I36" s="178"/>
      <c r="J36" s="108"/>
    </row>
    <row r="37" spans="1:12">
      <c r="A37" s="174">
        <v>29</v>
      </c>
      <c r="B37" s="212"/>
      <c r="C37" s="182"/>
      <c r="D37" s="182"/>
      <c r="E37" s="181"/>
      <c r="F37" s="181"/>
      <c r="G37" s="181"/>
      <c r="H37" s="276"/>
      <c r="I37" s="178"/>
      <c r="J37" s="108"/>
    </row>
    <row r="38" spans="1:12">
      <c r="A38" s="174" t="s">
        <v>266</v>
      </c>
      <c r="B38" s="212"/>
      <c r="C38" s="182"/>
      <c r="D38" s="182"/>
      <c r="E38" s="181"/>
      <c r="F38" s="181"/>
      <c r="G38" s="277"/>
      <c r="H38" s="286" t="s">
        <v>408</v>
      </c>
      <c r="I38" s="398">
        <f>SUM(I9:I37)</f>
        <v>0</v>
      </c>
      <c r="J38" s="108"/>
    </row>
    <row r="40" spans="1:12">
      <c r="A40" s="189" t="s">
        <v>432</v>
      </c>
    </row>
    <row r="42" spans="1:12">
      <c r="B42" s="191" t="s">
        <v>96</v>
      </c>
      <c r="F42" s="192"/>
    </row>
    <row r="43" spans="1:12">
      <c r="F43" s="190"/>
      <c r="I43" s="190"/>
      <c r="J43" s="190"/>
      <c r="K43" s="190"/>
      <c r="L43" s="190"/>
    </row>
    <row r="44" spans="1:12">
      <c r="C44" s="193" t="s">
        <v>481</v>
      </c>
      <c r="F44" s="193" t="s">
        <v>482</v>
      </c>
      <c r="G44" s="193"/>
      <c r="H44" s="196"/>
      <c r="I44" s="194"/>
      <c r="J44" s="190"/>
      <c r="K44" s="190"/>
      <c r="L44" s="190"/>
    </row>
    <row r="45" spans="1:12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>
      <c r="B47" s="189"/>
      <c r="C47" s="197"/>
      <c r="G47" s="197"/>
      <c r="H47" s="197"/>
    </row>
    <row r="48" spans="1:12" s="190" customFormat="1" ht="12.75"/>
    <row r="49" s="190" customFormat="1" ht="12.75"/>
    <row r="50" s="190" customFormat="1" ht="12.75"/>
    <row r="51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L2" sqref="L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8" t="s">
        <v>433</v>
      </c>
      <c r="B1" s="199"/>
      <c r="C1" s="199"/>
      <c r="D1" s="199"/>
      <c r="E1" s="199"/>
      <c r="F1" s="199"/>
      <c r="G1" s="199"/>
      <c r="H1" s="199"/>
      <c r="I1" s="203"/>
      <c r="J1" s="265"/>
      <c r="K1" s="265"/>
      <c r="L1" s="265"/>
      <c r="M1" s="265" t="s">
        <v>397</v>
      </c>
      <c r="N1" s="203"/>
    </row>
    <row r="2" spans="1:14">
      <c r="A2" s="203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 t="s">
        <v>487</v>
      </c>
      <c r="M2" s="201"/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7" t="s">
        <v>262</v>
      </c>
      <c r="B4" s="199"/>
      <c r="C4" s="199"/>
      <c r="D4" s="204"/>
      <c r="E4" s="266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tr">
        <f>'ფორმა N1'!D4</f>
        <v>ზვიადის გზა - უფლის სახელით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267"/>
      <c r="M6" s="267"/>
      <c r="N6" s="203"/>
    </row>
    <row r="7" spans="1:14" ht="51">
      <c r="A7" s="268" t="s">
        <v>64</v>
      </c>
      <c r="B7" s="269" t="s">
        <v>398</v>
      </c>
      <c r="C7" s="269" t="s">
        <v>399</v>
      </c>
      <c r="D7" s="270" t="s">
        <v>400</v>
      </c>
      <c r="E7" s="270" t="s">
        <v>263</v>
      </c>
      <c r="F7" s="270" t="s">
        <v>401</v>
      </c>
      <c r="G7" s="270" t="s">
        <v>402</v>
      </c>
      <c r="H7" s="269" t="s">
        <v>403</v>
      </c>
      <c r="I7" s="271" t="s">
        <v>404</v>
      </c>
      <c r="J7" s="271" t="s">
        <v>405</v>
      </c>
      <c r="K7" s="272" t="s">
        <v>406</v>
      </c>
      <c r="L7" s="272" t="s">
        <v>407</v>
      </c>
      <c r="M7" s="270" t="s">
        <v>397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3"/>
      <c r="D9" s="211"/>
      <c r="E9" s="211"/>
      <c r="F9" s="211"/>
      <c r="G9" s="211"/>
      <c r="H9" s="211"/>
      <c r="I9" s="211"/>
      <c r="J9" s="211"/>
      <c r="K9" s="211"/>
      <c r="L9" s="211"/>
      <c r="M9" s="274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3"/>
      <c r="D10" s="211"/>
      <c r="E10" s="211"/>
      <c r="F10" s="211"/>
      <c r="G10" s="211"/>
      <c r="H10" s="211"/>
      <c r="I10" s="211"/>
      <c r="J10" s="211"/>
      <c r="K10" s="211"/>
      <c r="L10" s="211"/>
      <c r="M10" s="274" t="str">
        <f t="shared" si="0"/>
        <v/>
      </c>
      <c r="N10" s="203"/>
    </row>
    <row r="11" spans="1:14" ht="15">
      <c r="A11" s="211">
        <v>3</v>
      </c>
      <c r="B11" s="212"/>
      <c r="C11" s="273"/>
      <c r="D11" s="211"/>
      <c r="E11" s="211"/>
      <c r="F11" s="211"/>
      <c r="G11" s="211"/>
      <c r="H11" s="211"/>
      <c r="I11" s="211"/>
      <c r="J11" s="211"/>
      <c r="K11" s="211"/>
      <c r="L11" s="211"/>
      <c r="M11" s="274" t="str">
        <f t="shared" si="0"/>
        <v/>
      </c>
      <c r="N11" s="203"/>
    </row>
    <row r="12" spans="1:14" ht="15">
      <c r="A12" s="211">
        <v>4</v>
      </c>
      <c r="B12" s="212"/>
      <c r="C12" s="273"/>
      <c r="D12" s="211"/>
      <c r="E12" s="211"/>
      <c r="F12" s="211"/>
      <c r="G12" s="211"/>
      <c r="H12" s="211"/>
      <c r="I12" s="211"/>
      <c r="J12" s="211"/>
      <c r="K12" s="211"/>
      <c r="L12" s="211"/>
      <c r="M12" s="274" t="str">
        <f t="shared" si="0"/>
        <v/>
      </c>
      <c r="N12" s="203"/>
    </row>
    <row r="13" spans="1:14" ht="15">
      <c r="A13" s="211">
        <v>5</v>
      </c>
      <c r="B13" s="212"/>
      <c r="C13" s="273"/>
      <c r="D13" s="211"/>
      <c r="E13" s="211"/>
      <c r="F13" s="211"/>
      <c r="G13" s="211"/>
      <c r="H13" s="211"/>
      <c r="I13" s="211"/>
      <c r="J13" s="211"/>
      <c r="K13" s="211"/>
      <c r="L13" s="211"/>
      <c r="M13" s="274" t="str">
        <f t="shared" si="0"/>
        <v/>
      </c>
      <c r="N13" s="203"/>
    </row>
    <row r="14" spans="1:14" ht="15">
      <c r="A14" s="211">
        <v>6</v>
      </c>
      <c r="B14" s="212"/>
      <c r="C14" s="273"/>
      <c r="D14" s="211"/>
      <c r="E14" s="211"/>
      <c r="F14" s="211"/>
      <c r="G14" s="211"/>
      <c r="H14" s="211"/>
      <c r="I14" s="211"/>
      <c r="J14" s="211"/>
      <c r="K14" s="211"/>
      <c r="L14" s="211"/>
      <c r="M14" s="274" t="str">
        <f t="shared" si="0"/>
        <v/>
      </c>
      <c r="N14" s="203"/>
    </row>
    <row r="15" spans="1:14" ht="15">
      <c r="A15" s="211">
        <v>7</v>
      </c>
      <c r="B15" s="212"/>
      <c r="C15" s="273"/>
      <c r="D15" s="211"/>
      <c r="E15" s="211"/>
      <c r="F15" s="211"/>
      <c r="G15" s="211"/>
      <c r="H15" s="211"/>
      <c r="I15" s="211"/>
      <c r="J15" s="211"/>
      <c r="K15" s="211"/>
      <c r="L15" s="211"/>
      <c r="M15" s="274" t="str">
        <f t="shared" si="0"/>
        <v/>
      </c>
      <c r="N15" s="203"/>
    </row>
    <row r="16" spans="1:14" ht="15">
      <c r="A16" s="211">
        <v>8</v>
      </c>
      <c r="B16" s="212"/>
      <c r="C16" s="273"/>
      <c r="D16" s="211"/>
      <c r="E16" s="211"/>
      <c r="F16" s="211"/>
      <c r="G16" s="211"/>
      <c r="H16" s="211"/>
      <c r="I16" s="211"/>
      <c r="J16" s="211"/>
      <c r="K16" s="211"/>
      <c r="L16" s="211"/>
      <c r="M16" s="274" t="str">
        <f t="shared" si="0"/>
        <v/>
      </c>
      <c r="N16" s="203"/>
    </row>
    <row r="17" spans="1:14" ht="15">
      <c r="A17" s="211">
        <v>9</v>
      </c>
      <c r="B17" s="212"/>
      <c r="C17" s="273"/>
      <c r="D17" s="211"/>
      <c r="E17" s="211"/>
      <c r="F17" s="211"/>
      <c r="G17" s="211"/>
      <c r="H17" s="211"/>
      <c r="I17" s="211"/>
      <c r="J17" s="211"/>
      <c r="K17" s="211"/>
      <c r="L17" s="211"/>
      <c r="M17" s="274" t="str">
        <f t="shared" si="0"/>
        <v/>
      </c>
      <c r="N17" s="203"/>
    </row>
    <row r="18" spans="1:14" ht="15">
      <c r="A18" s="211">
        <v>10</v>
      </c>
      <c r="B18" s="212"/>
      <c r="C18" s="273"/>
      <c r="D18" s="211"/>
      <c r="E18" s="211"/>
      <c r="F18" s="211"/>
      <c r="G18" s="211"/>
      <c r="H18" s="211"/>
      <c r="I18" s="211"/>
      <c r="J18" s="211"/>
      <c r="K18" s="211"/>
      <c r="L18" s="211"/>
      <c r="M18" s="274" t="str">
        <f t="shared" si="0"/>
        <v/>
      </c>
      <c r="N18" s="203"/>
    </row>
    <row r="19" spans="1:14" ht="15">
      <c r="A19" s="211">
        <v>11</v>
      </c>
      <c r="B19" s="212"/>
      <c r="C19" s="273"/>
      <c r="D19" s="211"/>
      <c r="E19" s="211"/>
      <c r="F19" s="211"/>
      <c r="G19" s="211"/>
      <c r="H19" s="211"/>
      <c r="I19" s="211"/>
      <c r="J19" s="211"/>
      <c r="K19" s="211"/>
      <c r="L19" s="211"/>
      <c r="M19" s="274" t="str">
        <f t="shared" si="0"/>
        <v/>
      </c>
      <c r="N19" s="203"/>
    </row>
    <row r="20" spans="1:14" ht="15">
      <c r="A20" s="211">
        <v>12</v>
      </c>
      <c r="B20" s="212"/>
      <c r="C20" s="273"/>
      <c r="D20" s="211"/>
      <c r="E20" s="211"/>
      <c r="F20" s="211"/>
      <c r="G20" s="211"/>
      <c r="H20" s="211"/>
      <c r="I20" s="211"/>
      <c r="J20" s="211"/>
      <c r="K20" s="211"/>
      <c r="L20" s="211"/>
      <c r="M20" s="274" t="str">
        <f t="shared" si="0"/>
        <v/>
      </c>
      <c r="N20" s="203"/>
    </row>
    <row r="21" spans="1:14" ht="15">
      <c r="A21" s="211">
        <v>13</v>
      </c>
      <c r="B21" s="212"/>
      <c r="C21" s="273"/>
      <c r="D21" s="211"/>
      <c r="E21" s="211"/>
      <c r="F21" s="211"/>
      <c r="G21" s="211"/>
      <c r="H21" s="211"/>
      <c r="I21" s="211"/>
      <c r="J21" s="211"/>
      <c r="K21" s="211"/>
      <c r="L21" s="211"/>
      <c r="M21" s="274" t="str">
        <f t="shared" si="0"/>
        <v/>
      </c>
      <c r="N21" s="203"/>
    </row>
    <row r="22" spans="1:14" ht="15">
      <c r="A22" s="211">
        <v>14</v>
      </c>
      <c r="B22" s="212"/>
      <c r="C22" s="273"/>
      <c r="D22" s="211"/>
      <c r="E22" s="211"/>
      <c r="F22" s="211"/>
      <c r="G22" s="211"/>
      <c r="H22" s="211"/>
      <c r="I22" s="211"/>
      <c r="J22" s="211"/>
      <c r="K22" s="211"/>
      <c r="L22" s="211"/>
      <c r="M22" s="274" t="str">
        <f t="shared" si="0"/>
        <v/>
      </c>
      <c r="N22" s="203"/>
    </row>
    <row r="23" spans="1:14" ht="15">
      <c r="A23" s="211">
        <v>15</v>
      </c>
      <c r="B23" s="212"/>
      <c r="C23" s="273"/>
      <c r="D23" s="211"/>
      <c r="E23" s="211"/>
      <c r="F23" s="211"/>
      <c r="G23" s="211"/>
      <c r="H23" s="211"/>
      <c r="I23" s="211"/>
      <c r="J23" s="211"/>
      <c r="K23" s="211"/>
      <c r="L23" s="211"/>
      <c r="M23" s="274" t="str">
        <f t="shared" si="0"/>
        <v/>
      </c>
      <c r="N23" s="203"/>
    </row>
    <row r="24" spans="1:14" ht="15">
      <c r="A24" s="211">
        <v>16</v>
      </c>
      <c r="B24" s="212"/>
      <c r="C24" s="273"/>
      <c r="D24" s="211"/>
      <c r="E24" s="211"/>
      <c r="F24" s="211"/>
      <c r="G24" s="211"/>
      <c r="H24" s="211"/>
      <c r="I24" s="211"/>
      <c r="J24" s="211"/>
      <c r="K24" s="211"/>
      <c r="L24" s="211"/>
      <c r="M24" s="274" t="str">
        <f t="shared" si="0"/>
        <v/>
      </c>
      <c r="N24" s="203"/>
    </row>
    <row r="25" spans="1:14" ht="15">
      <c r="A25" s="211">
        <v>17</v>
      </c>
      <c r="B25" s="212"/>
      <c r="C25" s="273"/>
      <c r="D25" s="211"/>
      <c r="E25" s="211"/>
      <c r="F25" s="211"/>
      <c r="G25" s="211"/>
      <c r="H25" s="211"/>
      <c r="I25" s="211"/>
      <c r="J25" s="211"/>
      <c r="K25" s="211"/>
      <c r="L25" s="211"/>
      <c r="M25" s="274" t="str">
        <f t="shared" si="0"/>
        <v/>
      </c>
      <c r="N25" s="203"/>
    </row>
    <row r="26" spans="1:14" ht="15">
      <c r="A26" s="211">
        <v>18</v>
      </c>
      <c r="B26" s="212"/>
      <c r="C26" s="273"/>
      <c r="D26" s="211"/>
      <c r="E26" s="211"/>
      <c r="F26" s="211"/>
      <c r="G26" s="211"/>
      <c r="H26" s="211"/>
      <c r="I26" s="211"/>
      <c r="J26" s="211"/>
      <c r="K26" s="211"/>
      <c r="L26" s="211"/>
      <c r="M26" s="274" t="str">
        <f t="shared" si="0"/>
        <v/>
      </c>
      <c r="N26" s="203"/>
    </row>
    <row r="27" spans="1:14" ht="15">
      <c r="A27" s="211">
        <v>19</v>
      </c>
      <c r="B27" s="212"/>
      <c r="C27" s="273"/>
      <c r="D27" s="211"/>
      <c r="E27" s="211"/>
      <c r="F27" s="211"/>
      <c r="G27" s="211"/>
      <c r="H27" s="211"/>
      <c r="I27" s="211"/>
      <c r="J27" s="211"/>
      <c r="K27" s="211"/>
      <c r="L27" s="211"/>
      <c r="M27" s="274" t="str">
        <f t="shared" si="0"/>
        <v/>
      </c>
      <c r="N27" s="203"/>
    </row>
    <row r="28" spans="1:14" ht="15">
      <c r="A28" s="211">
        <v>20</v>
      </c>
      <c r="B28" s="212"/>
      <c r="C28" s="273"/>
      <c r="D28" s="211"/>
      <c r="E28" s="211"/>
      <c r="F28" s="211"/>
      <c r="G28" s="211"/>
      <c r="H28" s="211"/>
      <c r="I28" s="211"/>
      <c r="J28" s="211"/>
      <c r="K28" s="211"/>
      <c r="L28" s="211"/>
      <c r="M28" s="274" t="str">
        <f t="shared" si="0"/>
        <v/>
      </c>
      <c r="N28" s="203"/>
    </row>
    <row r="29" spans="1:14" ht="15">
      <c r="A29" s="211">
        <v>21</v>
      </c>
      <c r="B29" s="212"/>
      <c r="C29" s="273"/>
      <c r="D29" s="211"/>
      <c r="E29" s="211"/>
      <c r="F29" s="211"/>
      <c r="G29" s="211"/>
      <c r="H29" s="211"/>
      <c r="I29" s="211"/>
      <c r="J29" s="211"/>
      <c r="K29" s="211"/>
      <c r="L29" s="211"/>
      <c r="M29" s="274" t="str">
        <f t="shared" si="0"/>
        <v/>
      </c>
      <c r="N29" s="203"/>
    </row>
    <row r="30" spans="1:14" ht="15">
      <c r="A30" s="211">
        <v>22</v>
      </c>
      <c r="B30" s="212"/>
      <c r="C30" s="273"/>
      <c r="D30" s="211"/>
      <c r="E30" s="211"/>
      <c r="F30" s="211"/>
      <c r="G30" s="211"/>
      <c r="H30" s="211"/>
      <c r="I30" s="211"/>
      <c r="J30" s="211"/>
      <c r="K30" s="211"/>
      <c r="L30" s="211"/>
      <c r="M30" s="274" t="str">
        <f t="shared" si="0"/>
        <v/>
      </c>
      <c r="N30" s="203"/>
    </row>
    <row r="31" spans="1:14" ht="15">
      <c r="A31" s="211">
        <v>23</v>
      </c>
      <c r="B31" s="212"/>
      <c r="C31" s="273"/>
      <c r="D31" s="211"/>
      <c r="E31" s="211"/>
      <c r="F31" s="211"/>
      <c r="G31" s="211"/>
      <c r="H31" s="211"/>
      <c r="I31" s="211"/>
      <c r="J31" s="211"/>
      <c r="K31" s="211"/>
      <c r="L31" s="211"/>
      <c r="M31" s="274" t="str">
        <f t="shared" si="0"/>
        <v/>
      </c>
      <c r="N31" s="203"/>
    </row>
    <row r="32" spans="1:14" ht="15">
      <c r="A32" s="211">
        <v>24</v>
      </c>
      <c r="B32" s="212"/>
      <c r="C32" s="273"/>
      <c r="D32" s="211"/>
      <c r="E32" s="211"/>
      <c r="F32" s="211"/>
      <c r="G32" s="211"/>
      <c r="H32" s="211"/>
      <c r="I32" s="211"/>
      <c r="J32" s="211"/>
      <c r="K32" s="211"/>
      <c r="L32" s="211"/>
      <c r="M32" s="274" t="str">
        <f t="shared" si="0"/>
        <v/>
      </c>
      <c r="N32" s="203"/>
    </row>
    <row r="33" spans="1:14" ht="15">
      <c r="A33" s="275" t="s">
        <v>266</v>
      </c>
      <c r="B33" s="212"/>
      <c r="C33" s="273"/>
      <c r="D33" s="211"/>
      <c r="E33" s="211"/>
      <c r="F33" s="211"/>
      <c r="G33" s="211"/>
      <c r="H33" s="211"/>
      <c r="I33" s="211"/>
      <c r="J33" s="211"/>
      <c r="K33" s="211"/>
      <c r="L33" s="211"/>
      <c r="M33" s="274" t="str">
        <f t="shared" si="0"/>
        <v/>
      </c>
      <c r="N33" s="203"/>
    </row>
    <row r="34" spans="1:14" s="218" customFormat="1"/>
    <row r="37" spans="1:14" s="21" customFormat="1" ht="15">
      <c r="B37" s="213" t="s">
        <v>96</v>
      </c>
    </row>
    <row r="38" spans="1:14" s="21" customFormat="1" ht="15">
      <c r="B38" s="213"/>
    </row>
    <row r="39" spans="1:14" s="21" customFormat="1" ht="15">
      <c r="C39" s="215" t="s">
        <v>481</v>
      </c>
      <c r="D39" s="214"/>
      <c r="E39" s="214"/>
      <c r="H39" s="215"/>
      <c r="I39" s="215" t="s">
        <v>482</v>
      </c>
      <c r="J39" s="214"/>
      <c r="K39" s="214"/>
      <c r="L39" s="214"/>
    </row>
    <row r="40" spans="1:14" s="21" customFormat="1" ht="15">
      <c r="C40" s="216" t="s">
        <v>256</v>
      </c>
      <c r="D40" s="214"/>
      <c r="E40" s="214"/>
      <c r="H40" s="213" t="s">
        <v>307</v>
      </c>
      <c r="M40" s="214"/>
    </row>
    <row r="41" spans="1:14" s="21" customFormat="1" ht="15">
      <c r="C41" s="216" t="s">
        <v>127</v>
      </c>
      <c r="D41" s="214"/>
      <c r="E41" s="214"/>
      <c r="H41" s="217" t="s">
        <v>257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topLeftCell="A22" zoomScaleNormal="100" zoomScaleSheetLayoutView="100" workbookViewId="0">
      <selection activeCell="C13" sqref="C13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6"/>
      <c r="C1" s="412" t="s">
        <v>97</v>
      </c>
      <c r="D1" s="412"/>
      <c r="E1" s="116"/>
    </row>
    <row r="2" spans="1:12" s="6" customFormat="1">
      <c r="A2" s="79" t="s">
        <v>128</v>
      </c>
      <c r="B2" s="256"/>
      <c r="C2" s="413" t="s">
        <v>489</v>
      </c>
      <c r="D2" s="414"/>
      <c r="E2" s="116"/>
    </row>
    <row r="3" spans="1:12" s="6" customFormat="1">
      <c r="A3" s="79"/>
      <c r="B3" s="25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7"/>
      <c r="C4" s="79"/>
      <c r="D4" s="79"/>
      <c r="E4" s="111"/>
      <c r="L4" s="6"/>
    </row>
    <row r="5" spans="1:12" s="2" customFormat="1">
      <c r="A5" s="122" t="str">
        <f>'ფორმა N1'!D4</f>
        <v>ზვიადის გზა - უფლის სახელით</v>
      </c>
      <c r="B5" s="258"/>
      <c r="C5" s="60"/>
      <c r="D5" s="60"/>
      <c r="E5" s="111"/>
    </row>
    <row r="6" spans="1:12" s="2" customFormat="1">
      <c r="A6" s="80"/>
      <c r="B6" s="257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ht="30">
      <c r="A9" s="243">
        <v>1</v>
      </c>
      <c r="B9" s="243" t="s">
        <v>65</v>
      </c>
      <c r="C9" s="438" t="s">
        <v>498</v>
      </c>
      <c r="D9" s="88">
        <f>SUM(D10,D26)</f>
        <v>0</v>
      </c>
      <c r="E9" s="116"/>
    </row>
    <row r="10" spans="1:12" s="7" customFormat="1" ht="30">
      <c r="A10" s="90">
        <v>1.1000000000000001</v>
      </c>
      <c r="B10" s="90" t="s">
        <v>69</v>
      </c>
      <c r="C10" s="438" t="s">
        <v>498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 ht="30">
      <c r="A12" s="91" t="s">
        <v>31</v>
      </c>
      <c r="B12" s="91" t="s">
        <v>296</v>
      </c>
      <c r="C12" s="439" t="s">
        <v>498</v>
      </c>
      <c r="D12" s="110">
        <f>SUM(D14:D15)</f>
        <v>0</v>
      </c>
      <c r="E12" s="116"/>
    </row>
    <row r="13" spans="1:12" s="3" customFormat="1" ht="30">
      <c r="A13" s="100" t="s">
        <v>70</v>
      </c>
      <c r="B13" s="100" t="s">
        <v>299</v>
      </c>
      <c r="C13" s="440" t="s">
        <v>498</v>
      </c>
      <c r="D13" s="8"/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73</v>
      </c>
      <c r="B17" s="100" t="s">
        <v>75</v>
      </c>
      <c r="C17" s="8"/>
      <c r="D17" s="8"/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8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1" t="s">
        <v>87</v>
      </c>
      <c r="B28" s="251" t="s">
        <v>297</v>
      </c>
      <c r="C28" s="8"/>
      <c r="D28" s="8"/>
      <c r="E28" s="116"/>
    </row>
    <row r="29" spans="1:5">
      <c r="A29" s="251" t="s">
        <v>88</v>
      </c>
      <c r="B29" s="251" t="s">
        <v>300</v>
      </c>
      <c r="C29" s="8"/>
      <c r="D29" s="8"/>
      <c r="E29" s="116"/>
    </row>
    <row r="30" spans="1:5">
      <c r="A30" s="251" t="s">
        <v>427</v>
      </c>
      <c r="B30" s="251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1" t="s">
        <v>12</v>
      </c>
      <c r="B32" s="251" t="s">
        <v>476</v>
      </c>
      <c r="C32" s="8"/>
      <c r="D32" s="8"/>
      <c r="E32" s="116"/>
    </row>
    <row r="33" spans="1:9">
      <c r="A33" s="251" t="s">
        <v>13</v>
      </c>
      <c r="B33" s="251" t="s">
        <v>477</v>
      </c>
      <c r="C33" s="8"/>
      <c r="D33" s="8"/>
      <c r="E33" s="116"/>
    </row>
    <row r="34" spans="1:9">
      <c r="A34" s="251" t="s">
        <v>269</v>
      </c>
      <c r="B34" s="251" t="s">
        <v>478</v>
      </c>
      <c r="C34" s="8"/>
      <c r="D34" s="8"/>
      <c r="E34" s="116"/>
    </row>
    <row r="35" spans="1:9" s="23" customFormat="1">
      <c r="A35" s="91" t="s">
        <v>34</v>
      </c>
      <c r="B35" s="264" t="s">
        <v>424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59"/>
      <c r="E40" s="5"/>
    </row>
    <row r="41" spans="1:9" s="2" customFormat="1">
      <c r="B41" s="259" t="s">
        <v>481</v>
      </c>
      <c r="C41" s="2" t="s">
        <v>482</v>
      </c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422</v>
      </c>
      <c r="D43" s="12"/>
      <c r="E43"/>
      <c r="F43"/>
      <c r="G43"/>
      <c r="H43"/>
      <c r="I43"/>
    </row>
    <row r="44" spans="1:9" s="2" customFormat="1">
      <c r="A44"/>
      <c r="B44" s="259" t="s">
        <v>258</v>
      </c>
      <c r="D44" s="12"/>
      <c r="E44"/>
      <c r="F44"/>
      <c r="G44"/>
      <c r="H44"/>
      <c r="I44"/>
    </row>
    <row r="45" spans="1:9" customFormat="1" ht="12.75">
      <c r="B45" s="262" t="s">
        <v>127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5" zoomScaleNormal="100" zoomScaleSheetLayoutView="85" workbookViewId="0">
      <selection activeCell="C3" sqref="C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0"/>
      <c r="C1" s="412" t="s">
        <v>97</v>
      </c>
      <c r="D1" s="412"/>
      <c r="E1" s="94"/>
    </row>
    <row r="2" spans="1:5" s="6" customFormat="1">
      <c r="A2" s="77" t="s">
        <v>384</v>
      </c>
      <c r="B2" s="240"/>
      <c r="C2" s="410"/>
      <c r="D2" s="411"/>
      <c r="E2" s="94"/>
    </row>
    <row r="3" spans="1:5" s="6" customFormat="1">
      <c r="A3" s="77" t="s">
        <v>385</v>
      </c>
      <c r="B3" s="240"/>
      <c r="C3" s="401" t="s">
        <v>487</v>
      </c>
      <c r="D3" s="241"/>
      <c r="E3" s="94"/>
    </row>
    <row r="4" spans="1:5" s="6" customFormat="1">
      <c r="A4" s="79" t="s">
        <v>128</v>
      </c>
      <c r="B4" s="240"/>
      <c r="C4" s="241"/>
      <c r="D4" s="241"/>
      <c r="E4" s="94"/>
    </row>
    <row r="5" spans="1:5" s="6" customFormat="1">
      <c r="A5" s="79"/>
      <c r="B5" s="240"/>
      <c r="C5" s="241"/>
      <c r="D5" s="24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2" t="str">
        <f>'ფორმა N1'!D4</f>
        <v>ზვიადის გზა - უფლის სახელით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0"/>
      <c r="B9" s="240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3">
        <v>1</v>
      </c>
      <c r="B11" s="243" t="s">
        <v>57</v>
      </c>
      <c r="C11" s="85">
        <f>SUM(C12,C15,C55,C58,C59,C60,C78)</f>
        <v>0</v>
      </c>
      <c r="D11" s="85">
        <f>SUM(D12,D15,D55,D58,D59,D60,D66,D74,D75)</f>
        <v>0</v>
      </c>
      <c r="E11" s="244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4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5"/>
      <c r="E17" s="98"/>
    </row>
    <row r="18" spans="1:6" s="3" customFormat="1">
      <c r="A18" s="100" t="s">
        <v>88</v>
      </c>
      <c r="B18" s="100" t="s">
        <v>62</v>
      </c>
      <c r="C18" s="4"/>
      <c r="D18" s="24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6"/>
      <c r="F19" s="247"/>
    </row>
    <row r="20" spans="1:6" s="250" customFormat="1" ht="30">
      <c r="A20" s="100" t="s">
        <v>12</v>
      </c>
      <c r="B20" s="100" t="s">
        <v>238</v>
      </c>
      <c r="C20" s="248"/>
      <c r="D20" s="39"/>
      <c r="E20" s="249"/>
    </row>
    <row r="21" spans="1:6" s="250" customFormat="1">
      <c r="A21" s="100" t="s">
        <v>13</v>
      </c>
      <c r="B21" s="100" t="s">
        <v>14</v>
      </c>
      <c r="C21" s="248"/>
      <c r="D21" s="40"/>
      <c r="E21" s="249"/>
    </row>
    <row r="22" spans="1:6" s="250" customFormat="1" ht="30">
      <c r="A22" s="100" t="s">
        <v>269</v>
      </c>
      <c r="B22" s="100" t="s">
        <v>22</v>
      </c>
      <c r="C22" s="248"/>
      <c r="D22" s="41"/>
      <c r="E22" s="249"/>
    </row>
    <row r="23" spans="1:6" s="250" customFormat="1" ht="16.5" customHeight="1">
      <c r="A23" s="100" t="s">
        <v>270</v>
      </c>
      <c r="B23" s="100" t="s">
        <v>15</v>
      </c>
      <c r="C23" s="248"/>
      <c r="D23" s="41"/>
      <c r="E23" s="249"/>
    </row>
    <row r="24" spans="1:6" s="250" customFormat="1" ht="16.5" customHeight="1">
      <c r="A24" s="100" t="s">
        <v>271</v>
      </c>
      <c r="B24" s="100" t="s">
        <v>16</v>
      </c>
      <c r="C24" s="248"/>
      <c r="D24" s="41"/>
      <c r="E24" s="249"/>
    </row>
    <row r="25" spans="1:6" s="250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49"/>
    </row>
    <row r="26" spans="1:6" s="250" customFormat="1" ht="16.5" customHeight="1">
      <c r="A26" s="251" t="s">
        <v>273</v>
      </c>
      <c r="B26" s="251" t="s">
        <v>18</v>
      </c>
      <c r="C26" s="248"/>
      <c r="D26" s="41"/>
      <c r="E26" s="249"/>
    </row>
    <row r="27" spans="1:6" s="250" customFormat="1" ht="16.5" customHeight="1">
      <c r="A27" s="251" t="s">
        <v>274</v>
      </c>
      <c r="B27" s="251" t="s">
        <v>19</v>
      </c>
      <c r="C27" s="248"/>
      <c r="D27" s="41"/>
      <c r="E27" s="249"/>
    </row>
    <row r="28" spans="1:6" s="250" customFormat="1" ht="16.5" customHeight="1">
      <c r="A28" s="251" t="s">
        <v>275</v>
      </c>
      <c r="B28" s="251" t="s">
        <v>20</v>
      </c>
      <c r="C28" s="248"/>
      <c r="D28" s="41"/>
      <c r="E28" s="249"/>
    </row>
    <row r="29" spans="1:6" s="250" customFormat="1" ht="16.5" customHeight="1">
      <c r="A29" s="251" t="s">
        <v>276</v>
      </c>
      <c r="B29" s="251" t="s">
        <v>23</v>
      </c>
      <c r="C29" s="248"/>
      <c r="D29" s="42"/>
      <c r="E29" s="249"/>
    </row>
    <row r="30" spans="1:6" s="250" customFormat="1" ht="16.5" customHeight="1">
      <c r="A30" s="100" t="s">
        <v>277</v>
      </c>
      <c r="B30" s="100" t="s">
        <v>21</v>
      </c>
      <c r="C30" s="248"/>
      <c r="D30" s="42"/>
      <c r="E30" s="249"/>
    </row>
    <row r="31" spans="1:6" s="3" customFormat="1" ht="16.5" customHeight="1">
      <c r="A31" s="91" t="s">
        <v>34</v>
      </c>
      <c r="B31" s="91" t="s">
        <v>3</v>
      </c>
      <c r="C31" s="4"/>
      <c r="D31" s="245"/>
      <c r="E31" s="246"/>
    </row>
    <row r="32" spans="1:6" s="3" customFormat="1" ht="16.5" customHeight="1">
      <c r="A32" s="91" t="s">
        <v>35</v>
      </c>
      <c r="B32" s="91" t="s">
        <v>4</v>
      </c>
      <c r="C32" s="4"/>
      <c r="D32" s="24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5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5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5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5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5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5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5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5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5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5"/>
      <c r="E44" s="98"/>
    </row>
    <row r="45" spans="1:5" s="3" customFormat="1" ht="30">
      <c r="A45" s="91" t="s">
        <v>40</v>
      </c>
      <c r="B45" s="91" t="s">
        <v>28</v>
      </c>
      <c r="C45" s="4"/>
      <c r="D45" s="24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5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5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5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5"/>
      <c r="E52" s="98"/>
    </row>
    <row r="53" spans="1:6" s="3" customFormat="1">
      <c r="A53" s="91" t="s">
        <v>45</v>
      </c>
      <c r="B53" s="91" t="s">
        <v>29</v>
      </c>
      <c r="C53" s="4"/>
      <c r="D53" s="24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5"/>
      <c r="E54" s="246"/>
      <c r="F54" s="247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6"/>
      <c r="F55" s="247"/>
    </row>
    <row r="56" spans="1:6" s="3" customFormat="1" ht="30">
      <c r="A56" s="91" t="s">
        <v>50</v>
      </c>
      <c r="B56" s="91" t="s">
        <v>48</v>
      </c>
      <c r="C56" s="4"/>
      <c r="D56" s="245"/>
      <c r="E56" s="246"/>
      <c r="F56" s="247"/>
    </row>
    <row r="57" spans="1:6" s="3" customFormat="1" ht="16.5" customHeight="1">
      <c r="A57" s="91" t="s">
        <v>51</v>
      </c>
      <c r="B57" s="91" t="s">
        <v>47</v>
      </c>
      <c r="C57" s="4"/>
      <c r="D57" s="245"/>
      <c r="E57" s="246"/>
      <c r="F57" s="247"/>
    </row>
    <row r="58" spans="1:6" s="3" customFormat="1">
      <c r="A58" s="90">
        <v>1.4</v>
      </c>
      <c r="B58" s="90" t="s">
        <v>393</v>
      </c>
      <c r="C58" s="4"/>
      <c r="D58" s="245"/>
      <c r="E58" s="246"/>
      <c r="F58" s="247"/>
    </row>
    <row r="59" spans="1:6" s="250" customFormat="1">
      <c r="A59" s="90">
        <v>1.5</v>
      </c>
      <c r="B59" s="90" t="s">
        <v>7</v>
      </c>
      <c r="C59" s="248"/>
      <c r="D59" s="41"/>
      <c r="E59" s="249"/>
    </row>
    <row r="60" spans="1:6" s="250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9"/>
    </row>
    <row r="61" spans="1:6" s="250" customFormat="1">
      <c r="A61" s="91" t="s">
        <v>285</v>
      </c>
      <c r="B61" s="47" t="s">
        <v>52</v>
      </c>
      <c r="C61" s="248"/>
      <c r="D61" s="41"/>
      <c r="E61" s="249"/>
    </row>
    <row r="62" spans="1:6" s="250" customFormat="1" ht="30">
      <c r="A62" s="91" t="s">
        <v>286</v>
      </c>
      <c r="B62" s="47" t="s">
        <v>54</v>
      </c>
      <c r="C62" s="248"/>
      <c r="D62" s="41"/>
      <c r="E62" s="249"/>
    </row>
    <row r="63" spans="1:6" s="250" customFormat="1">
      <c r="A63" s="91" t="s">
        <v>287</v>
      </c>
      <c r="B63" s="47" t="s">
        <v>53</v>
      </c>
      <c r="C63" s="41"/>
      <c r="D63" s="41"/>
      <c r="E63" s="249"/>
    </row>
    <row r="64" spans="1:6" s="250" customFormat="1">
      <c r="A64" s="91" t="s">
        <v>288</v>
      </c>
      <c r="B64" s="47" t="s">
        <v>27</v>
      </c>
      <c r="C64" s="248"/>
      <c r="D64" s="41"/>
      <c r="E64" s="249"/>
    </row>
    <row r="65" spans="1:5" s="250" customFormat="1">
      <c r="A65" s="91" t="s">
        <v>323</v>
      </c>
      <c r="B65" s="47" t="s">
        <v>324</v>
      </c>
      <c r="C65" s="248"/>
      <c r="D65" s="41"/>
      <c r="E65" s="249"/>
    </row>
    <row r="66" spans="1:5">
      <c r="A66" s="243">
        <v>2</v>
      </c>
      <c r="B66" s="243" t="s">
        <v>388</v>
      </c>
      <c r="C66" s="252"/>
      <c r="D66" s="88">
        <f>SUM(D67:D73)</f>
        <v>0</v>
      </c>
      <c r="E66" s="99"/>
    </row>
    <row r="67" spans="1:5">
      <c r="A67" s="101">
        <v>2.1</v>
      </c>
      <c r="B67" s="253" t="s">
        <v>89</v>
      </c>
      <c r="C67" s="254"/>
      <c r="D67" s="22"/>
      <c r="E67" s="99"/>
    </row>
    <row r="68" spans="1:5">
      <c r="A68" s="101">
        <v>2.2000000000000002</v>
      </c>
      <c r="B68" s="253" t="s">
        <v>389</v>
      </c>
      <c r="C68" s="254"/>
      <c r="D68" s="22"/>
      <c r="E68" s="99"/>
    </row>
    <row r="69" spans="1:5">
      <c r="A69" s="101">
        <v>2.2999999999999998</v>
      </c>
      <c r="B69" s="253" t="s">
        <v>93</v>
      </c>
      <c r="C69" s="254"/>
      <c r="D69" s="22"/>
      <c r="E69" s="99"/>
    </row>
    <row r="70" spans="1:5">
      <c r="A70" s="101">
        <v>2.4</v>
      </c>
      <c r="B70" s="253" t="s">
        <v>92</v>
      </c>
      <c r="C70" s="254"/>
      <c r="D70" s="22"/>
      <c r="E70" s="99"/>
    </row>
    <row r="71" spans="1:5">
      <c r="A71" s="101">
        <v>2.5</v>
      </c>
      <c r="B71" s="253" t="s">
        <v>390</v>
      </c>
      <c r="C71" s="254"/>
      <c r="D71" s="22"/>
      <c r="E71" s="99"/>
    </row>
    <row r="72" spans="1:5">
      <c r="A72" s="101">
        <v>2.6</v>
      </c>
      <c r="B72" s="253" t="s">
        <v>90</v>
      </c>
      <c r="C72" s="254"/>
      <c r="D72" s="22"/>
      <c r="E72" s="99"/>
    </row>
    <row r="73" spans="1:5">
      <c r="A73" s="101">
        <v>2.7</v>
      </c>
      <c r="B73" s="253" t="s">
        <v>91</v>
      </c>
      <c r="C73" s="255"/>
      <c r="D73" s="22"/>
      <c r="E73" s="99"/>
    </row>
    <row r="74" spans="1:5">
      <c r="A74" s="243">
        <v>3</v>
      </c>
      <c r="B74" s="243" t="s">
        <v>423</v>
      </c>
      <c r="C74" s="88"/>
      <c r="D74" s="22"/>
      <c r="E74" s="99"/>
    </row>
    <row r="75" spans="1:5">
      <c r="A75" s="243">
        <v>4</v>
      </c>
      <c r="B75" s="243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4"/>
      <c r="D76" s="8"/>
      <c r="E76" s="99"/>
    </row>
    <row r="77" spans="1:5">
      <c r="A77" s="101">
        <v>4.2</v>
      </c>
      <c r="B77" s="101" t="s">
        <v>242</v>
      </c>
      <c r="C77" s="255"/>
      <c r="D77" s="8"/>
      <c r="E77" s="99"/>
    </row>
    <row r="78" spans="1:5">
      <c r="A78" s="243">
        <v>5</v>
      </c>
      <c r="B78" s="243" t="s">
        <v>267</v>
      </c>
      <c r="C78" s="280"/>
      <c r="D78" s="255"/>
      <c r="E78" s="99"/>
    </row>
    <row r="79" spans="1:5">
      <c r="B79" s="45"/>
    </row>
    <row r="80" spans="1:5">
      <c r="A80" s="415" t="s">
        <v>468</v>
      </c>
      <c r="B80" s="415"/>
      <c r="C80" s="415"/>
      <c r="D80" s="415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B84" s="2" t="s">
        <v>481</v>
      </c>
      <c r="C84" s="2" t="s">
        <v>482</v>
      </c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43" zoomScaleSheetLayoutView="100" workbookViewId="0">
      <selection activeCell="B61" sqref="B6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2" t="s">
        <v>97</v>
      </c>
      <c r="D1" s="412"/>
      <c r="E1" s="156"/>
    </row>
    <row r="2" spans="1:12">
      <c r="A2" s="79" t="s">
        <v>128</v>
      </c>
      <c r="B2" s="117"/>
      <c r="C2" s="410" t="s">
        <v>487</v>
      </c>
      <c r="D2" s="411"/>
      <c r="E2" s="156"/>
    </row>
    <row r="3" spans="1:12">
      <c r="A3" s="79"/>
      <c r="B3" s="117"/>
      <c r="C3" s="371"/>
      <c r="D3" s="371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ზვიადის გზა - უფლის სახელით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0"/>
      <c r="B7" s="370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30">
      <c r="A9" s="13">
        <v>1</v>
      </c>
      <c r="B9" s="13" t="s">
        <v>57</v>
      </c>
      <c r="C9" s="82" t="s">
        <v>500</v>
      </c>
      <c r="D9" s="85">
        <f>SUM(D10,D13,D53,D56,D57,D58,D64,D71,D72)</f>
        <v>0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6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>
      <c r="A15" s="17" t="s">
        <v>87</v>
      </c>
      <c r="B15" s="17" t="s">
        <v>61</v>
      </c>
      <c r="C15" s="36"/>
      <c r="D15" s="37"/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38"/>
      <c r="D21" s="41"/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6"/>
    </row>
    <row r="24" spans="1:5" ht="16.5" customHeight="1">
      <c r="A24" s="18" t="s">
        <v>273</v>
      </c>
      <c r="B24" s="18" t="s">
        <v>18</v>
      </c>
      <c r="C24" s="38"/>
      <c r="D24" s="41"/>
      <c r="E24" s="156"/>
    </row>
    <row r="25" spans="1:5" ht="16.5" customHeight="1">
      <c r="A25" s="18" t="s">
        <v>274</v>
      </c>
      <c r="B25" s="18" t="s">
        <v>19</v>
      </c>
      <c r="C25" s="38"/>
      <c r="D25" s="41"/>
      <c r="E25" s="156"/>
    </row>
    <row r="26" spans="1:5" ht="16.5" customHeight="1">
      <c r="A26" s="18" t="s">
        <v>275</v>
      </c>
      <c r="B26" s="18" t="s">
        <v>20</v>
      </c>
      <c r="C26" s="38"/>
      <c r="D26" s="41"/>
      <c r="E26" s="156"/>
    </row>
    <row r="27" spans="1:5" ht="16.5" customHeight="1">
      <c r="A27" s="18" t="s">
        <v>276</v>
      </c>
      <c r="B27" s="18" t="s">
        <v>23</v>
      </c>
      <c r="C27" s="38"/>
      <c r="D27" s="42"/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>
      <c r="A33" s="17" t="s">
        <v>278</v>
      </c>
      <c r="B33" s="17" t="s">
        <v>56</v>
      </c>
      <c r="C33" s="34"/>
      <c r="D33" s="35"/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4"/>
      <c r="D35" s="35"/>
      <c r="E35" s="156"/>
    </row>
    <row r="36" spans="1:5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>
      <c r="A38" s="17" t="s">
        <v>338</v>
      </c>
      <c r="B38" s="17" t="s">
        <v>342</v>
      </c>
      <c r="C38" s="34"/>
      <c r="D38" s="34"/>
      <c r="E38" s="156"/>
    </row>
    <row r="39" spans="1:5">
      <c r="A39" s="17" t="s">
        <v>339</v>
      </c>
      <c r="B39" s="17" t="s">
        <v>345</v>
      </c>
      <c r="C39" s="34"/>
      <c r="D39" s="35"/>
      <c r="E39" s="156"/>
    </row>
    <row r="40" spans="1:5">
      <c r="A40" s="17" t="s">
        <v>344</v>
      </c>
      <c r="B40" s="17" t="s">
        <v>346</v>
      </c>
      <c r="C40" s="34"/>
      <c r="D40" s="35"/>
      <c r="E40" s="156"/>
    </row>
    <row r="41" spans="1:5">
      <c r="A41" s="17" t="s">
        <v>347</v>
      </c>
      <c r="B41" s="17" t="s">
        <v>466</v>
      </c>
      <c r="C41" s="34"/>
      <c r="D41" s="35"/>
      <c r="E41" s="156"/>
    </row>
    <row r="42" spans="1:5">
      <c r="A42" s="17" t="s">
        <v>467</v>
      </c>
      <c r="B42" s="17" t="s">
        <v>343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>
      <c r="A48" s="100" t="s">
        <v>352</v>
      </c>
      <c r="B48" s="100" t="s">
        <v>355</v>
      </c>
      <c r="C48" s="34"/>
      <c r="D48" s="35"/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 ht="30">
      <c r="A58" s="14">
        <v>1.6</v>
      </c>
      <c r="B58" s="46" t="s">
        <v>8</v>
      </c>
      <c r="C58" s="82" t="s">
        <v>500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 ht="30">
      <c r="A61" s="16" t="s">
        <v>287</v>
      </c>
      <c r="B61" s="47" t="s">
        <v>501</v>
      </c>
      <c r="C61" s="441" t="s">
        <v>500</v>
      </c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2" t="s">
        <v>324</v>
      </c>
      <c r="C63" s="38"/>
      <c r="D63" s="223"/>
      <c r="E63" s="156"/>
    </row>
    <row r="64" spans="1:5">
      <c r="A64" s="13">
        <v>2</v>
      </c>
      <c r="B64" s="48" t="s">
        <v>95</v>
      </c>
      <c r="C64" s="283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3"/>
      <c r="D65" s="43"/>
      <c r="E65" s="156"/>
    </row>
    <row r="66" spans="1:5">
      <c r="A66" s="15">
        <v>2.2000000000000002</v>
      </c>
      <c r="B66" s="49" t="s">
        <v>93</v>
      </c>
      <c r="C66" s="285"/>
      <c r="D66" s="44"/>
      <c r="E66" s="156"/>
    </row>
    <row r="67" spans="1:5">
      <c r="A67" s="15">
        <v>2.2999999999999998</v>
      </c>
      <c r="B67" s="49" t="s">
        <v>92</v>
      </c>
      <c r="C67" s="285"/>
      <c r="D67" s="44"/>
      <c r="E67" s="156"/>
    </row>
    <row r="68" spans="1:5">
      <c r="A68" s="15">
        <v>2.4</v>
      </c>
      <c r="B68" s="49" t="s">
        <v>94</v>
      </c>
      <c r="C68" s="285"/>
      <c r="D68" s="44"/>
      <c r="E68" s="156"/>
    </row>
    <row r="69" spans="1:5">
      <c r="A69" s="15">
        <v>2.5</v>
      </c>
      <c r="B69" s="49" t="s">
        <v>90</v>
      </c>
      <c r="C69" s="285"/>
      <c r="D69" s="44"/>
      <c r="E69" s="156"/>
    </row>
    <row r="70" spans="1:5">
      <c r="A70" s="15">
        <v>2.6</v>
      </c>
      <c r="B70" s="49" t="s">
        <v>91</v>
      </c>
      <c r="C70" s="285"/>
      <c r="D70" s="44"/>
      <c r="E70" s="156"/>
    </row>
    <row r="71" spans="1:5" s="2" customFormat="1">
      <c r="A71" s="13">
        <v>3</v>
      </c>
      <c r="B71" s="281" t="s">
        <v>423</v>
      </c>
      <c r="C71" s="284"/>
      <c r="D71" s="282"/>
      <c r="E71" s="108"/>
    </row>
    <row r="72" spans="1:5" s="2" customFormat="1">
      <c r="A72" s="13">
        <v>4</v>
      </c>
      <c r="B72" s="13" t="s">
        <v>240</v>
      </c>
      <c r="C72" s="284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79" t="s">
        <v>267</v>
      </c>
      <c r="C75" s="8"/>
      <c r="D75" s="88"/>
      <c r="E75" s="108"/>
    </row>
    <row r="76" spans="1:5" s="2" customFormat="1">
      <c r="A76" s="380"/>
      <c r="B76" s="380"/>
      <c r="C76" s="12"/>
      <c r="D76" s="12"/>
      <c r="E76" s="108"/>
    </row>
    <row r="77" spans="1:5" s="2" customFormat="1">
      <c r="A77" s="415" t="s">
        <v>468</v>
      </c>
      <c r="B77" s="415"/>
      <c r="C77" s="415"/>
      <c r="D77" s="415"/>
      <c r="E77" s="108"/>
    </row>
    <row r="78" spans="1:5" s="2" customFormat="1">
      <c r="A78" s="380"/>
      <c r="B78" s="380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481</v>
      </c>
      <c r="C82" s="2" t="s">
        <v>482</v>
      </c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6" t="s">
        <v>470</v>
      </c>
      <c r="C84" s="416"/>
      <c r="D84" s="416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6" t="s">
        <v>472</v>
      </c>
      <c r="C86" s="416"/>
      <c r="D86" s="416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Normal="100" zoomScaleSheetLayoutView="80" workbookViewId="0">
      <selection activeCell="C25" sqref="C2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2" t="s">
        <v>97</v>
      </c>
      <c r="D1" s="412"/>
      <c r="E1" s="94"/>
    </row>
    <row r="2" spans="1:5" s="6" customFormat="1">
      <c r="A2" s="77" t="s">
        <v>315</v>
      </c>
      <c r="B2" s="80"/>
      <c r="C2" s="410" t="s">
        <v>490</v>
      </c>
      <c r="D2" s="410"/>
      <c r="E2" s="94"/>
    </row>
    <row r="3" spans="1:5" s="6" customFormat="1">
      <c r="A3" s="79" t="s">
        <v>128</v>
      </c>
      <c r="B3" s="77"/>
      <c r="C3" s="167"/>
      <c r="D3" s="167"/>
      <c r="E3" s="94"/>
    </row>
    <row r="4" spans="1:5" s="6" customFormat="1">
      <c r="A4" s="79"/>
      <c r="B4" s="79"/>
      <c r="C4" s="167"/>
      <c r="D4" s="167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ზვიადის გზა - უფლის სახელით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6"/>
      <c r="B8" s="166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 ht="45">
      <c r="A12" s="90" t="s">
        <v>266</v>
      </c>
      <c r="B12" s="90" t="s">
        <v>502</v>
      </c>
      <c r="C12" s="4" t="s">
        <v>503</v>
      </c>
      <c r="D12" s="4" t="s">
        <v>503</v>
      </c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 ht="45">
      <c r="A25" s="102"/>
      <c r="B25" s="102" t="s">
        <v>322</v>
      </c>
      <c r="C25" s="442" t="s">
        <v>503</v>
      </c>
      <c r="D25" s="442" t="s">
        <v>503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1" t="s">
        <v>396</v>
      </c>
    </row>
    <row r="30" spans="1:5">
      <c r="A30" s="221"/>
    </row>
    <row r="31" spans="1:5">
      <c r="A31" s="221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B35" s="2" t="s">
        <v>481</v>
      </c>
      <c r="C35" s="2" t="s">
        <v>482</v>
      </c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7" t="s">
        <v>443</v>
      </c>
      <c r="B1" s="77"/>
      <c r="C1" s="80"/>
      <c r="D1" s="80"/>
      <c r="E1" s="80"/>
      <c r="F1" s="80"/>
      <c r="G1" s="290"/>
      <c r="H1" s="290"/>
      <c r="I1" s="412" t="s">
        <v>97</v>
      </c>
      <c r="J1" s="412"/>
    </row>
    <row r="2" spans="1:10" ht="15">
      <c r="A2" s="79" t="s">
        <v>128</v>
      </c>
      <c r="B2" s="77"/>
      <c r="C2" s="80"/>
      <c r="D2" s="80"/>
      <c r="E2" s="80"/>
      <c r="F2" s="80"/>
      <c r="G2" s="290"/>
      <c r="H2" s="290"/>
      <c r="I2" s="410" t="s">
        <v>487</v>
      </c>
      <c r="J2" s="410"/>
    </row>
    <row r="3" spans="1:10" ht="15">
      <c r="A3" s="79"/>
      <c r="B3" s="79"/>
      <c r="C3" s="77"/>
      <c r="D3" s="77"/>
      <c r="E3" s="77"/>
      <c r="F3" s="77"/>
      <c r="G3" s="290"/>
      <c r="H3" s="290"/>
      <c r="I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89"/>
      <c r="B7" s="289"/>
      <c r="C7" s="289"/>
      <c r="D7" s="289"/>
      <c r="E7" s="289"/>
      <c r="F7" s="289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3" t="s">
        <v>333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33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9"/>
      <c r="I26" s="189"/>
    </row>
    <row r="27" spans="1:9" ht="15">
      <c r="A27" s="232" t="s">
        <v>444</v>
      </c>
      <c r="B27" s="232"/>
      <c r="C27" s="231"/>
      <c r="D27" s="231"/>
      <c r="E27" s="231"/>
      <c r="F27" s="231"/>
      <c r="G27" s="231"/>
      <c r="H27" s="189"/>
      <c r="I27" s="189"/>
    </row>
    <row r="28" spans="1:9" ht="15">
      <c r="A28" s="232"/>
      <c r="B28" s="232"/>
      <c r="C28" s="231"/>
      <c r="D28" s="231"/>
      <c r="E28" s="231"/>
      <c r="F28" s="231"/>
      <c r="G28" s="231"/>
      <c r="H28" s="189"/>
      <c r="I28" s="189"/>
    </row>
    <row r="29" spans="1:9" ht="15">
      <c r="A29" s="232"/>
      <c r="B29" s="232"/>
      <c r="C29" s="189"/>
      <c r="D29" s="189"/>
      <c r="E29" s="189"/>
      <c r="F29" s="189"/>
      <c r="G29" s="189"/>
      <c r="H29" s="189"/>
      <c r="I29" s="189"/>
    </row>
    <row r="30" spans="1:9" ht="15">
      <c r="A30" s="232"/>
      <c r="B30" s="232"/>
      <c r="C30" s="189"/>
      <c r="D30" s="189"/>
      <c r="E30" s="189"/>
      <c r="F30" s="189"/>
      <c r="G30" s="189"/>
      <c r="H30" s="189"/>
      <c r="I30" s="189"/>
    </row>
    <row r="31" spans="1:9">
      <c r="A31" s="229"/>
      <c r="B31" s="229"/>
      <c r="C31" s="229"/>
      <c r="D31" s="229"/>
      <c r="E31" s="229"/>
      <c r="F31" s="229"/>
      <c r="G31" s="229"/>
      <c r="H31" s="229"/>
      <c r="I31" s="229"/>
    </row>
    <row r="32" spans="1:9" ht="15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>
      <c r="A34" s="189"/>
      <c r="B34" s="189"/>
      <c r="C34" s="189" t="s">
        <v>481</v>
      </c>
      <c r="D34" s="189"/>
      <c r="E34" s="193"/>
      <c r="F34" s="193" t="s">
        <v>482</v>
      </c>
      <c r="G34" s="193"/>
      <c r="H34" s="189"/>
      <c r="I34" s="189"/>
    </row>
    <row r="35" spans="1:9" ht="15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2" t="s">
        <v>97</v>
      </c>
      <c r="H1" s="412"/>
      <c r="I1" s="385"/>
    </row>
    <row r="2" spans="1:9" ht="15">
      <c r="A2" s="79" t="s">
        <v>128</v>
      </c>
      <c r="B2" s="80"/>
      <c r="C2" s="80"/>
      <c r="D2" s="80"/>
      <c r="E2" s="80"/>
      <c r="F2" s="80"/>
      <c r="G2" s="410" t="s">
        <v>487</v>
      </c>
      <c r="H2" s="410"/>
      <c r="I2" s="79"/>
    </row>
    <row r="3" spans="1:9" ht="15">
      <c r="A3" s="79"/>
      <c r="B3" s="79"/>
      <c r="C3" s="79"/>
      <c r="D3" s="79"/>
      <c r="E3" s="79"/>
      <c r="F3" s="79"/>
      <c r="G3" s="290"/>
      <c r="H3" s="290"/>
      <c r="I3" s="385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89"/>
      <c r="B7" s="289"/>
      <c r="C7" s="289"/>
      <c r="D7" s="289"/>
      <c r="E7" s="289"/>
      <c r="F7" s="289"/>
      <c r="G7" s="81"/>
      <c r="H7" s="81"/>
      <c r="I7" s="385"/>
    </row>
    <row r="8" spans="1:9" ht="45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>
      <c r="A9" s="382"/>
      <c r="B9" s="383"/>
      <c r="C9" s="101"/>
      <c r="D9" s="101"/>
      <c r="E9" s="101"/>
      <c r="F9" s="101"/>
      <c r="G9" s="101"/>
      <c r="H9" s="4"/>
      <c r="I9" s="4"/>
    </row>
    <row r="10" spans="1:9" ht="15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">
      <c r="A34" s="382"/>
      <c r="B34" s="384"/>
      <c r="C34" s="102"/>
      <c r="D34" s="102"/>
      <c r="E34" s="102"/>
      <c r="F34" s="102"/>
      <c r="G34" s="102" t="s">
        <v>325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1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1"/>
      <c r="B37" s="45"/>
      <c r="C37" s="45"/>
      <c r="D37" s="45"/>
      <c r="E37" s="45"/>
      <c r="F37" s="45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 t="s">
        <v>481</v>
      </c>
      <c r="C43" s="2"/>
      <c r="D43" s="2"/>
      <c r="E43" s="2"/>
      <c r="F43" s="2" t="s">
        <v>482</v>
      </c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5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7" t="s">
        <v>447</v>
      </c>
      <c r="B1" s="77"/>
      <c r="C1" s="80"/>
      <c r="D1" s="80"/>
      <c r="E1" s="80"/>
      <c r="F1" s="80"/>
      <c r="G1" s="412" t="s">
        <v>97</v>
      </c>
      <c r="H1" s="412"/>
    </row>
    <row r="2" spans="1:10" ht="15">
      <c r="A2" s="79" t="s">
        <v>128</v>
      </c>
      <c r="B2" s="77"/>
      <c r="C2" s="80"/>
      <c r="D2" s="80"/>
      <c r="E2" s="80"/>
      <c r="F2" s="80"/>
      <c r="G2" s="410" t="s">
        <v>487</v>
      </c>
      <c r="H2" s="410"/>
    </row>
    <row r="3" spans="1:10" ht="15">
      <c r="A3" s="79"/>
      <c r="B3" s="79"/>
      <c r="C3" s="79"/>
      <c r="D3" s="79"/>
      <c r="E3" s="79"/>
      <c r="F3" s="79"/>
      <c r="G3" s="290"/>
      <c r="H3" s="290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ზვიადის გზა - უფლის სახელით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89"/>
      <c r="B7" s="289"/>
      <c r="C7" s="289"/>
      <c r="D7" s="289"/>
      <c r="E7" s="289"/>
      <c r="F7" s="289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3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3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9"/>
      <c r="I35" s="189"/>
    </row>
    <row r="36" spans="1:9" ht="15">
      <c r="A36" s="232" t="s">
        <v>448</v>
      </c>
      <c r="B36" s="232"/>
      <c r="C36" s="231"/>
      <c r="D36" s="231"/>
      <c r="E36" s="231"/>
      <c r="F36" s="231"/>
      <c r="G36" s="231"/>
      <c r="H36" s="189"/>
      <c r="I36" s="189"/>
    </row>
    <row r="37" spans="1:9" ht="15">
      <c r="A37" s="232"/>
      <c r="B37" s="232"/>
      <c r="C37" s="231"/>
      <c r="D37" s="231"/>
      <c r="E37" s="231"/>
      <c r="F37" s="231"/>
      <c r="G37" s="231"/>
      <c r="H37" s="189"/>
      <c r="I37" s="189"/>
    </row>
    <row r="38" spans="1:9" ht="15">
      <c r="A38" s="232"/>
      <c r="B38" s="232"/>
      <c r="C38" s="189"/>
      <c r="D38" s="189"/>
      <c r="E38" s="189"/>
      <c r="F38" s="189"/>
      <c r="G38" s="189"/>
      <c r="H38" s="189"/>
      <c r="I38" s="189"/>
    </row>
    <row r="39" spans="1:9" ht="15">
      <c r="A39" s="232"/>
      <c r="B39" s="232"/>
      <c r="C39" s="189"/>
      <c r="D39" s="189"/>
      <c r="E39" s="189"/>
      <c r="F39" s="189"/>
      <c r="G39" s="189"/>
      <c r="H39" s="189"/>
      <c r="I39" s="189"/>
    </row>
    <row r="40" spans="1:9">
      <c r="A40" s="229"/>
      <c r="B40" s="229"/>
      <c r="C40" s="229"/>
      <c r="D40" s="229"/>
      <c r="E40" s="229"/>
      <c r="F40" s="229"/>
      <c r="G40" s="229"/>
      <c r="H40" s="229"/>
      <c r="I40" s="229"/>
    </row>
    <row r="41" spans="1:9" ht="15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 t="s">
        <v>481</v>
      </c>
      <c r="D42" s="189"/>
      <c r="E42" s="189"/>
      <c r="F42" s="189"/>
      <c r="G42" s="189" t="s">
        <v>482</v>
      </c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410</v>
      </c>
      <c r="D44" s="195"/>
      <c r="E44" s="231"/>
      <c r="F44" s="195"/>
      <c r="G44" s="195"/>
      <c r="H44" s="189"/>
      <c r="I44" s="196"/>
    </row>
    <row r="45" spans="1:9" ht="15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sabazaal</cp:lastModifiedBy>
  <cp:lastPrinted>2016-08-31T14:28:30Z</cp:lastPrinted>
  <dcterms:created xsi:type="dcterms:W3CDTF">2011-12-27T13:20:18Z</dcterms:created>
  <dcterms:modified xsi:type="dcterms:W3CDTF">2016-08-31T14:32:05Z</dcterms:modified>
</cp:coreProperties>
</file>