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ineCone7\Desktop\გირჩის აუდიტის ანგარიში 10.08-30.08.2016\"/>
    </mc:Choice>
  </mc:AlternateContent>
  <bookViews>
    <workbookView xWindow="0" yWindow="0" windowWidth="28800" windowHeight="12435" firstSheet="19" activeTab="28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Validation" sheetId="13" state="veryHidden" r:id="rId30"/>
  </sheets>
  <externalReferences>
    <externalReference r:id="rId31"/>
    <externalReference r:id="rId3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4.2'!$A$1:$I$39</definedName>
    <definedName name="_xlnm.Print_Area" localSheetId="7">'ფორმა 4.4'!$A$1:$H$46</definedName>
    <definedName name="_xlnm.Print_Area" localSheetId="8">'ფორმა 4.5'!$A$1:$L$35</definedName>
    <definedName name="_xlnm.Print_Area" localSheetId="11">'ფორმა 5.2'!$A$1:$I$39</definedName>
    <definedName name="_xlnm.Print_Area" localSheetId="13">'ფორმა 5.4'!$A$1:$H$46</definedName>
    <definedName name="_xlnm.Print_Area" localSheetId="14">'ფორმა 5.5'!$A$1:$L$49</definedName>
    <definedName name="_xlnm.Print_Area" localSheetId="23">'ფორმა 9.3'!$A$1:$G$28</definedName>
    <definedName name="_xlnm.Print_Area" localSheetId="25">'ფორმა 9.5'!$A$1:$L$35</definedName>
    <definedName name="_xlnm.Print_Area" localSheetId="26">'ფორმა 9.6'!$A$1:$I$35</definedName>
    <definedName name="_xlnm.Print_Area" localSheetId="19">'ფორმა N 8.1'!$A$1:$H$51</definedName>
    <definedName name="_xlnm.Print_Area" localSheetId="27">'ფორმა N 9.7'!$A$1:$I$48</definedName>
    <definedName name="_xlnm.Print_Area" localSheetId="0">'ფორმა N1'!$A$1:$L$55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N4.1'!$A$1:$E$38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8">'ფორმა N8'!$A$1:$J$23</definedName>
    <definedName name="_xlnm.Print_Area" localSheetId="20">'ფორმა N9'!$A$1:$K$52</definedName>
    <definedName name="_xlnm.Print_Area" localSheetId="21">'ფორმა N9.1'!$A$1:$H$35</definedName>
    <definedName name="_xlnm.Print_Area" localSheetId="22">'ფორმა N9.2'!$A$1:$I$35</definedName>
    <definedName name="_xlnm.Print_Area" localSheetId="28">'ფორმა N9.7.1'!$A$1:$N$42</definedName>
  </definedNames>
  <calcPr calcId="162913"/>
</workbook>
</file>

<file path=xl/calcChain.xml><?xml version="1.0" encoding="utf-8"?>
<calcChain xmlns="http://schemas.openxmlformats.org/spreadsheetml/2006/main">
  <c r="C64" i="12" l="1"/>
  <c r="C45" i="12"/>
  <c r="C44" i="12" s="1"/>
  <c r="C34" i="12"/>
  <c r="C10" i="12" s="1"/>
  <c r="C11" i="12"/>
  <c r="C38" i="40"/>
  <c r="D38" i="40"/>
  <c r="C60" i="40"/>
  <c r="D60" i="40"/>
  <c r="C39" i="10" l="1"/>
  <c r="B39" i="10"/>
  <c r="B36" i="10" s="1"/>
  <c r="C36" i="10"/>
  <c r="C32" i="10"/>
  <c r="B32" i="10"/>
  <c r="C24" i="10"/>
  <c r="B24" i="10"/>
  <c r="C19" i="10"/>
  <c r="B19" i="10"/>
  <c r="C10" i="10"/>
  <c r="C9" i="10" s="1"/>
  <c r="B10" i="10"/>
  <c r="B9" i="10" s="1"/>
  <c r="I38" i="35" l="1"/>
  <c r="A5" i="9"/>
  <c r="K21" i="55" l="1"/>
  <c r="A6" i="55"/>
  <c r="A5" i="41" l="1"/>
  <c r="A5" i="35"/>
  <c r="A5" i="39"/>
  <c r="A5" i="32"/>
  <c r="A5" i="33"/>
  <c r="A5" i="25"/>
  <c r="A5" i="17"/>
  <c r="A5" i="16"/>
  <c r="A5" i="10"/>
  <c r="A5" i="18"/>
  <c r="A5" i="12"/>
  <c r="A6" i="28"/>
  <c r="A6" i="5"/>
  <c r="A6" i="46"/>
  <c r="A5" i="45"/>
  <c r="A5" i="44"/>
  <c r="A5" i="43"/>
  <c r="A6" i="27"/>
  <c r="A5" i="47"/>
  <c r="A5" i="34"/>
  <c r="A5" i="30"/>
  <c r="A5" i="29"/>
  <c r="A6" i="26"/>
  <c r="A7" i="40"/>
  <c r="A5" i="7"/>
  <c r="A5" i="3"/>
  <c r="I34" i="44" l="1"/>
  <c r="H34" i="44"/>
  <c r="D31" i="7" l="1"/>
  <c r="C31" i="7"/>
  <c r="D27" i="7"/>
  <c r="D26" i="7" s="1"/>
  <c r="C27" i="7"/>
  <c r="C26" i="7" s="1"/>
  <c r="D19" i="7"/>
  <c r="C19" i="7"/>
  <c r="D16" i="7"/>
  <c r="C16" i="7"/>
  <c r="D12" i="7"/>
  <c r="D10" i="7" s="1"/>
  <c r="C12" i="7"/>
  <c r="D9" i="7" l="1"/>
  <c r="C10" i="7"/>
  <c r="C9" i="7" s="1"/>
  <c r="D72" i="47"/>
  <c r="C72" i="47"/>
  <c r="D64" i="47"/>
  <c r="D58" i="47"/>
  <c r="C58" i="47"/>
  <c r="D53" i="47"/>
  <c r="C53" i="47"/>
  <c r="D47" i="47"/>
  <c r="C47" i="47"/>
  <c r="D36" i="47"/>
  <c r="C36" i="47"/>
  <c r="D32" i="47"/>
  <c r="C32" i="47"/>
  <c r="D23" i="47"/>
  <c r="D17" i="47" s="1"/>
  <c r="C23" i="47"/>
  <c r="C17" i="47" s="1"/>
  <c r="D14" i="47"/>
  <c r="C14" i="47"/>
  <c r="D10" i="47"/>
  <c r="C10" i="47"/>
  <c r="C13" i="47" l="1"/>
  <c r="C9" i="47" s="1"/>
  <c r="D13" i="47"/>
  <c r="D9" i="47" s="1"/>
  <c r="K35" i="46"/>
  <c r="H34" i="45"/>
  <c r="G34" i="45"/>
  <c r="I25" i="43"/>
  <c r="H25" i="43"/>
  <c r="G25" i="43"/>
  <c r="D27" i="3" l="1"/>
  <c r="C27" i="3"/>
  <c r="D17" i="28" l="1"/>
  <c r="C17" i="28"/>
  <c r="I25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5" i="40" l="1"/>
  <c r="D55" i="40"/>
  <c r="C55" i="40"/>
  <c r="D34" i="40"/>
  <c r="C34" i="40"/>
  <c r="D19" i="40"/>
  <c r="D16" i="40"/>
  <c r="C16" i="40"/>
  <c r="D12" i="40"/>
  <c r="C12" i="40"/>
  <c r="A6" i="40"/>
  <c r="C15" i="40" l="1"/>
  <c r="C11" i="40" s="1"/>
  <c r="D15" i="40"/>
  <c r="D11" i="40" s="1"/>
  <c r="H39" i="10" l="1"/>
  <c r="H36" i="10" s="1"/>
  <c r="H32" i="10"/>
  <c r="H24" i="10"/>
  <c r="H19" i="10"/>
  <c r="A4" i="39" l="1"/>
  <c r="A4" i="35" l="1"/>
  <c r="H34" i="34" l="1"/>
  <c r="G34" i="34"/>
  <c r="A4" i="34"/>
  <c r="A4" i="33" l="1"/>
  <c r="A4" i="32"/>
  <c r="I34" i="30" l="1"/>
  <c r="H34" i="30"/>
  <c r="A4" i="30"/>
  <c r="H25" i="29"/>
  <c r="G25" i="29"/>
  <c r="A4" i="29"/>
  <c r="A5" i="28" l="1"/>
  <c r="D25" i="27"/>
  <c r="C25" i="27"/>
  <c r="A5" i="27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D64" i="12" l="1"/>
  <c r="A4" i="17" l="1"/>
  <c r="A4" i="16"/>
  <c r="A4" i="10"/>
  <c r="A4" i="9"/>
  <c r="A4" i="12"/>
  <c r="A5" i="5"/>
  <c r="A4" i="7"/>
  <c r="J24" i="10" l="1"/>
  <c r="I24" i="10"/>
  <c r="G24" i="10"/>
  <c r="F24" i="10"/>
  <c r="E24" i="10"/>
  <c r="D24" i="10"/>
  <c r="I39" i="10" l="1"/>
  <c r="I36" i="10" s="1"/>
  <c r="I32" i="10"/>
  <c r="I19" i="10"/>
  <c r="I10" i="10"/>
  <c r="G39" i="10"/>
  <c r="G36" i="10" s="1"/>
  <c r="G32" i="10"/>
  <c r="G19" i="10"/>
  <c r="G10" i="10"/>
  <c r="E39" i="10"/>
  <c r="E36" i="10" s="1"/>
  <c r="E32" i="10"/>
  <c r="E19" i="10"/>
  <c r="E10" i="10"/>
  <c r="E9" i="10" l="1"/>
  <c r="G9" i="10"/>
  <c r="I9" i="10"/>
  <c r="D45" i="12"/>
  <c r="D34" i="12"/>
  <c r="D11" i="12"/>
  <c r="J39" i="10"/>
  <c r="J36" i="10" s="1"/>
  <c r="F39" i="10"/>
  <c r="F36" i="10" s="1"/>
  <c r="D39" i="10"/>
  <c r="D36" i="10" s="1"/>
  <c r="J32" i="10"/>
  <c r="F32" i="10"/>
  <c r="D32" i="10"/>
  <c r="J19" i="10"/>
  <c r="F19" i="10"/>
  <c r="D19" i="10"/>
  <c r="J10" i="10"/>
  <c r="F10" i="10"/>
  <c r="D10" i="10"/>
  <c r="D17" i="5"/>
  <c r="C17" i="5"/>
  <c r="D14" i="5"/>
  <c r="C14" i="5"/>
  <c r="D11" i="5"/>
  <c r="C11" i="5"/>
  <c r="D19" i="3"/>
  <c r="C19" i="3"/>
  <c r="D16" i="3"/>
  <c r="C16" i="3"/>
  <c r="D10" i="5" l="1"/>
  <c r="C10" i="5"/>
  <c r="D10" i="12"/>
  <c r="D44" i="12"/>
  <c r="J9" i="10"/>
  <c r="D9" i="10"/>
  <c r="F9" i="10"/>
  <c r="C9" i="3" l="1"/>
  <c r="D9" i="3"/>
</calcChain>
</file>

<file path=xl/sharedStrings.xml><?xml version="1.0" encoding="utf-8"?>
<sst xmlns="http://schemas.openxmlformats.org/spreadsheetml/2006/main" count="1490" uniqueCount="769">
  <si>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</si>
  <si>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</si>
  <si>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</si>
  <si>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</si>
  <si>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</si>
  <si>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</si>
  <si>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</si>
  <si>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</si>
  <si>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</si>
  <si>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</si>
  <si>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</si>
  <si>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</si>
  <si>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</si>
  <si>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</si>
  <si>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</si>
  <si>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</si>
  <si>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</si>
  <si>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</si>
  <si>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</si>
  <si>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</si>
  <si>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</si>
  <si>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</si>
  <si>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</si>
  <si>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</si>
  <si>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</si>
  <si>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</si>
  <si>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</si>
  <si>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</si>
  <si>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</si>
  <si>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</si>
  <si>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</si>
  <si>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</si>
  <si>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</si>
  <si>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</si>
  <si>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</si>
  <si>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</si>
  <si>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</si>
  <si>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</si>
  <si>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</si>
  <si>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</si>
  <si>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</si>
  <si>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</si>
  <si>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</si>
  <si>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</si>
  <si>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</si>
  <si>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</si>
  <si>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</si>
  <si>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</si>
  <si>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</si>
  <si>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</si>
  <si>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</si>
  <si>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</si>
  <si>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</si>
  <si>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</si>
  <si>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</si>
  <si>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</si>
  <si>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</si>
  <si>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</si>
  <si>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</si>
  <si>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</si>
  <si>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</si>
  <si>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</si>
  <si>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</si>
  <si>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</si>
  <si>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</si>
  <si>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</si>
  <si>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</si>
  <si>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</si>
  <si>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</si>
  <si>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</si>
  <si>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</si>
  <si>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</si>
  <si>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</si>
  <si>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</si>
  <si>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</si>
  <si>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</si>
  <si>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</si>
  <si>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</si>
  <si>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</si>
  <si>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</si>
  <si>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</si>
  <si>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</si>
  <si>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</si>
  <si>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</si>
  <si>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</si>
  <si>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</si>
  <si>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</si>
  <si>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</si>
  <si>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</si>
  <si>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</si>
  <si>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</si>
  <si>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</si>
  <si>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</si>
  <si>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</si>
  <si>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</si>
  <si>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</si>
  <si>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</si>
  <si>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</si>
  <si>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</si>
  <si>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</si>
  <si>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</si>
  <si>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</si>
  <si>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</si>
  <si>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</si>
  <si>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</si>
  <si>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</si>
  <si>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</si>
  <si>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</si>
  <si>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</si>
  <si>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</si>
  <si>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</si>
  <si>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</si>
  <si>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</si>
  <si>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</si>
  <si>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</si>
  <si>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</si>
  <si>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</si>
  <si>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</si>
  <si>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</si>
  <si>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</si>
  <si>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</si>
  <si>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</si>
  <si>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</si>
  <si>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</si>
  <si>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</si>
  <si>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</si>
  <si>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</si>
  <si>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</si>
  <si>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</si>
  <si>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</si>
  <si>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</si>
  <si>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</si>
  <si>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</si>
  <si>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</si>
  <si>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</si>
  <si>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</si>
  <si>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</si>
  <si>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</si>
  <si>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</si>
  <si>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</si>
  <si>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</si>
  <si>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</si>
  <si>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</si>
  <si>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</si>
  <si>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</si>
  <si>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</si>
  <si>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</si>
  <si>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</si>
  <si>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</si>
  <si>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</si>
  <si>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</si>
  <si>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</si>
  <si>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</si>
  <si>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</si>
  <si>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</si>
  <si>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</si>
  <si>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</si>
  <si>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</si>
  <si>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</si>
  <si>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</si>
  <si>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</si>
  <si>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</si>
  <si>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</si>
  <si>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</si>
  <si>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</si>
  <si>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</si>
  <si>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</si>
  <si>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</si>
  <si>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</si>
  <si>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</si>
  <si>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</si>
  <si>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</si>
  <si>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</si>
  <si>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</si>
  <si>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</si>
  <si>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</si>
  <si>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</si>
  <si>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</si>
  <si>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</si>
  <si>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</si>
  <si>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</si>
  <si>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</si>
  <si>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</si>
  <si>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</si>
  <si>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</si>
  <si>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</si>
  <si>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</si>
  <si>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</si>
  <si>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</si>
  <si>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</si>
  <si>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</si>
  <si>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</si>
  <si>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</si>
  <si>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</si>
  <si>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</si>
  <si>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</si>
  <si>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</si>
  <si>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</si>
  <si>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</si>
  <si>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</si>
  <si>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</si>
  <si>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</si>
  <si>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</si>
  <si>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</si>
  <si>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</si>
  <si>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</si>
  <si>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</si>
  <si>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</si>
  <si>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</si>
  <si>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</si>
  <si>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</si>
  <si>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</si>
  <si>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</si>
  <si>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</si>
  <si>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</si>
  <si>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</si>
  <si>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</si>
  <si>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</si>
  <si>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</si>
  <si>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</si>
  <si>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</si>
  <si>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</si>
  <si>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</si>
  <si>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</si>
  <si>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</si>
  <si>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</si>
  <si>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</si>
  <si>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</si>
  <si>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</si>
  <si>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</si>
  <si>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</si>
  <si>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</si>
  <si>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</si>
  <si>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</si>
  <si>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</si>
  <si>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</si>
  <si>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</si>
  <si>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</si>
  <si>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</si>
  <si>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</si>
  <si>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</si>
  <si>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</si>
  <si>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</si>
  <si>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</si>
  <si>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</si>
  <si>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</si>
  <si>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</si>
  <si>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</si>
  <si>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</si>
  <si>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</si>
  <si>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</si>
  <si>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</si>
  <si>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</si>
  <si>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</si>
  <si>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</si>
  <si>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</si>
  <si>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</si>
  <si>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</si>
  <si>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</si>
  <si>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</si>
  <si>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</si>
  <si>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</si>
  <si>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</si>
  <si>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</si>
  <si>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</si>
  <si>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</si>
  <si>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</si>
  <si>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</si>
  <si>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</si>
  <si>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</si>
  <si>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</si>
  <si>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</si>
  <si>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</si>
  <si>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</si>
  <si>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</si>
  <si>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</si>
  <si>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</si>
  <si>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</si>
  <si>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</si>
  <si>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</si>
  <si>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</si>
  <si>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</si>
  <si>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</si>
  <si>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</si>
  <si>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</si>
  <si>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</si>
  <si>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</si>
  <si>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</si>
  <si>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</si>
  <si>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</si>
  <si>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</si>
  <si>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</si>
  <si>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</si>
  <si>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</si>
  <si>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</si>
  <si>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</si>
  <si>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</si>
  <si>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</si>
  <si>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</si>
  <si>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</si>
  <si>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</si>
  <si>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</si>
  <si>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</si>
  <si>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</si>
  <si>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</si>
  <si>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</si>
  <si>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</si>
  <si>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</si>
  <si>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</si>
  <si>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</si>
  <si>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</si>
  <si>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</si>
  <si>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</si>
  <si>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</si>
  <si>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</si>
  <si>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</si>
  <si>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</si>
  <si>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</si>
  <si>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</si>
  <si>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</si>
  <si>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</si>
  <si>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</si>
  <si>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</si>
  <si>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</si>
  <si>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</si>
  <si>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</si>
  <si>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</si>
  <si>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</si>
  <si>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</si>
  <si>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</si>
  <si>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</si>
  <si>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</si>
  <si>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</si>
  <si>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</si>
  <si>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</si>
  <si>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</si>
  <si>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</si>
  <si>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</si>
  <si>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</si>
  <si>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</si>
  <si>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</si>
  <si>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</si>
  <si>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</si>
  <si>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</si>
  <si>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</si>
  <si>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</si>
  <si>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</si>
  <si>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</si>
  <si>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</si>
  <si>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</si>
  <si>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</si>
  <si>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</si>
  <si>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</si>
  <si>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</si>
  <si>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</si>
  <si>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</si>
  <si>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</si>
  <si>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</si>
  <si>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</si>
  <si>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</si>
  <si>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</si>
  <si>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</si>
  <si>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</si>
  <si>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</si>
  <si>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</si>
  <si>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</si>
  <si>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</si>
  <si>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</si>
  <si>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</si>
  <si>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</si>
  <si>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</si>
  <si>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</si>
  <si>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</si>
  <si>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</si>
  <si>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</si>
  <si>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</si>
  <si>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</si>
  <si>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</si>
  <si>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</si>
  <si>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</si>
  <si>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</si>
  <si>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</si>
  <si>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</si>
  <si>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</si>
  <si>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</si>
  <si>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</si>
  <si>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</si>
  <si>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</si>
  <si>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</si>
  <si>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</si>
  <si>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</si>
  <si>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</si>
  <si>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</si>
  <si>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</si>
  <si>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</si>
  <si>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</si>
  <si>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</si>
  <si>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</si>
  <si>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</si>
  <si>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</si>
  <si>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</si>
  <si>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</si>
  <si>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</si>
  <si>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</si>
  <si>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</si>
  <si>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</si>
  <si>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</si>
  <si>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</si>
  <si>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</si>
  <si>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</si>
  <si>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</si>
  <si>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</si>
  <si>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</si>
  <si>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</si>
  <si>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</si>
  <si>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</si>
  <si>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</si>
  <si>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</si>
  <si>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</si>
  <si>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</si>
  <si>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</si>
  <si>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</si>
  <si>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</si>
  <si>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</si>
  <si>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</si>
  <si>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</si>
  <si>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</si>
  <si>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</si>
  <si>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</si>
  <si>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</si>
  <si>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</si>
  <si>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</si>
  <si>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</si>
  <si>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</si>
  <si>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</si>
  <si>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</si>
  <si>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</si>
  <si>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</si>
  <si>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</si>
  <si>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</si>
  <si>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</si>
  <si>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</si>
  <si>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</si>
  <si>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</si>
  <si>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</si>
  <si>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</si>
  <si>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</si>
  <si>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</si>
  <si>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</si>
  <si>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</si>
  <si>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</si>
  <si>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</si>
  <si>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</si>
  <si>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</si>
  <si>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</si>
  <si>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</si>
  <si>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</si>
  <si>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</si>
  <si>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</si>
  <si>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</si>
  <si>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</si>
  <si>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</si>
  <si>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</si>
  <si>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</si>
  <si>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</si>
  <si>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</si>
  <si>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</si>
  <si>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</si>
  <si>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</si>
  <si>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</si>
  <si>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</si>
  <si>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</si>
  <si>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</si>
  <si>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</si>
  <si>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</si>
  <si>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</si>
  <si>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</si>
  <si>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</si>
  <si>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</si>
  <si>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</si>
  <si>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</si>
  <si>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</si>
  <si>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</si>
  <si>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</si>
  <si>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</si>
  <si>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</si>
  <si>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</si>
  <si>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</si>
  <si>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</si>
  <si>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</si>
  <si>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</si>
  <si>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</si>
  <si>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</si>
  <si>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</si>
  <si>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</si>
  <si>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</si>
  <si>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</si>
  <si>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</si>
  <si>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</si>
  <si>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</si>
  <si>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</si>
  <si>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</si>
  <si>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</si>
  <si>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</si>
  <si>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</si>
  <si>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</si>
  <si>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</si>
  <si>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</si>
  <si>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</si>
  <si>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</si>
  <si>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</si>
  <si>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</si>
  <si>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</si>
  <si>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</si>
  <si>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ფულადი შემოწირულობა</t>
  </si>
  <si>
    <t>სხვა კომუნალური ხარჯი - დასუფთავება</t>
  </si>
  <si>
    <t>საანგარიშო პერიოდის საქმიანობის შედეგი</t>
  </si>
  <si>
    <t>ს.ს. "თიბისი ბანკი"</t>
  </si>
  <si>
    <t>მოქმედი</t>
  </si>
  <si>
    <t>ქ.თბილისი,კოტე მესხის II, აღმართი #9</t>
  </si>
  <si>
    <t>საოფისე ფართი</t>
  </si>
  <si>
    <t>1.01017009551 2.01026009306</t>
  </si>
  <si>
    <t xml:space="preserve">1.თამარ                 2.იამზე </t>
  </si>
  <si>
    <t>1. ფაჩულია                2. თავართქილაძე</t>
  </si>
  <si>
    <t>ქ.ქუთაისი, გალაქტიონ ტაბიძის ქ.#17-19</t>
  </si>
  <si>
    <t>ქეთევან</t>
  </si>
  <si>
    <t>ბუაძე</t>
  </si>
  <si>
    <t>ქ.ოზურგეთი, ჭავჭავაძის ქ.#6</t>
  </si>
  <si>
    <t>ირმა</t>
  </si>
  <si>
    <t>სურგულაძე</t>
  </si>
  <si>
    <t>ქ.რუსთავი, კოსტავას ქ.#13</t>
  </si>
  <si>
    <t>01017004624</t>
  </si>
  <si>
    <t>ი/მ "ჭიჭიკო გოლეთიანი"</t>
  </si>
  <si>
    <t>ქ.ახალციხე, კეცხოველის ქ.#1</t>
  </si>
  <si>
    <t>07601056604</t>
  </si>
  <si>
    <t>ემმა</t>
  </si>
  <si>
    <t>პირინჯიანი</t>
  </si>
  <si>
    <t>ქ.გორი, ქუთაისის ქ.41</t>
  </si>
  <si>
    <t>თეიმურაზ</t>
  </si>
  <si>
    <t>ხარებაშვილი</t>
  </si>
  <si>
    <t>ქ.თბილისი, გლდანი "ა" მიკრორაიონი, კორპუსი #50</t>
  </si>
  <si>
    <t>01001004857</t>
  </si>
  <si>
    <t>ბესარიონ</t>
  </si>
  <si>
    <t>მოსიძე</t>
  </si>
  <si>
    <t>ქ. თბილისი, ჭავჭავაძის გამზირზე სტუდქალაქის შესასვლელთან მეორე სართული</t>
  </si>
  <si>
    <t>შპს ,,დაკა“</t>
  </si>
  <si>
    <t>ქ.თბილისი, ყაზბეგის ქ.25ა</t>
  </si>
  <si>
    <t>01006008941</t>
  </si>
  <si>
    <t xml:space="preserve">კონსტანტინე </t>
  </si>
  <si>
    <t>სულამანიძე</t>
  </si>
  <si>
    <t>ქ.თბილისი                  წმინდა ქეთევან დედოფლის გამზ.65ა</t>
  </si>
  <si>
    <t>01019008803</t>
  </si>
  <si>
    <t>ბონდო</t>
  </si>
  <si>
    <t>ყაზიშვილი</t>
  </si>
  <si>
    <t>მარტვილი, შეროზიას ქ.5</t>
  </si>
  <si>
    <t>1.29001027119        2. 29001005833</t>
  </si>
  <si>
    <t>1.იამზე                2.რომეო</t>
  </si>
  <si>
    <t>1. გაბისონია           2.კვანტალიანი</t>
  </si>
  <si>
    <t>ქ.თბილისი კლდიაშვილის #1/წინამძღვრიშვილის #97</t>
  </si>
  <si>
    <t>ქ.თბილისი რუსთაველის გამზირი ქ.38</t>
  </si>
  <si>
    <t>შპს ,,იმპორტ ლაინი“</t>
  </si>
  <si>
    <t>ახალაია</t>
  </si>
  <si>
    <t xml:space="preserve">ნოდარ </t>
  </si>
  <si>
    <t>ქ.ბათუმი. მ.აბაშიძის ქ.1</t>
  </si>
  <si>
    <t xml:space="preserve">დავით </t>
  </si>
  <si>
    <t>ჯინჭარაძე</t>
  </si>
  <si>
    <t>დაბა ადიგენი, რუსთაველის #3</t>
  </si>
  <si>
    <t xml:space="preserve">რომან </t>
  </si>
  <si>
    <t>კოსიანი</t>
  </si>
  <si>
    <t>ბორჯომი,   მესხეთის #5</t>
  </si>
  <si>
    <t xml:space="preserve">მანანა </t>
  </si>
  <si>
    <t xml:space="preserve">გათიკოევა </t>
  </si>
  <si>
    <t>ქარელი, ნინოშვილის ქ.#6</t>
  </si>
  <si>
    <t xml:space="preserve">უშანგი  </t>
  </si>
  <si>
    <t>ბარბაქაძე</t>
  </si>
  <si>
    <t>კასპი, გიორგი სააკაძის ქ. #78</t>
  </si>
  <si>
    <t>მზარეულაშვილი</t>
  </si>
  <si>
    <t xml:space="preserve">ვასილ </t>
  </si>
  <si>
    <t>სამტრედია, ჭავჭავაძის ქ.#1</t>
  </si>
  <si>
    <t xml:space="preserve">ლამარა </t>
  </si>
  <si>
    <t>ყლარჯეიშვილი</t>
  </si>
  <si>
    <t>სს  თიბისი  ბანკი</t>
  </si>
  <si>
    <t>ერთეულის ტიპი (კვ.მ.; წუთი...ცალი)</t>
  </si>
  <si>
    <t>მოქალაქეთა პოლიტიკური გაერთიანება "ახალი პოლიტიკური ცენტრი"</t>
  </si>
  <si>
    <t>GE04TB7772536080100003</t>
  </si>
  <si>
    <t>13.06.2016</t>
  </si>
  <si>
    <t>17.06.2016-31.12.2016</t>
  </si>
  <si>
    <t>01.07.2016-31.12.2016</t>
  </si>
  <si>
    <t>დაბა ხულო, რუსთაველის ქ.#15</t>
  </si>
  <si>
    <t>15.06.2016-31.12.2016</t>
  </si>
  <si>
    <t>ლიანა</t>
  </si>
  <si>
    <t>ცეცხლაძე</t>
  </si>
  <si>
    <t>ქ.ქობულეთი,აღმაშენებლის გამზ.#22</t>
  </si>
  <si>
    <t>ევგენიძე</t>
  </si>
  <si>
    <t>დაბა შუახევი, რუსთაველის ქ.#31</t>
  </si>
  <si>
    <t>რევაზ</t>
  </si>
  <si>
    <t>დავითაძე</t>
  </si>
  <si>
    <t>ქ.ტყიბული, გამსახურდიას ქ.#27</t>
  </si>
  <si>
    <t>კახაბერ</t>
  </si>
  <si>
    <t>კახიძე</t>
  </si>
  <si>
    <t>სონიკო</t>
  </si>
  <si>
    <t>ისაშვილი</t>
  </si>
  <si>
    <t>ქ.დუშეთი,რუსთაველის ქ.#21</t>
  </si>
  <si>
    <t>ქ.თბილისი, მეტრო სადგურ "სარაჯიშვილის" მიმდებარედ</t>
  </si>
  <si>
    <t>მზეჭაბუკი</t>
  </si>
  <si>
    <t>აბესაძე</t>
  </si>
  <si>
    <t>ქ.ხაშური, ძნელაძის ქ.#1</t>
  </si>
  <si>
    <t>1.57001017792 2.57001022912</t>
  </si>
  <si>
    <t>1.ელგუჯა                 2.ნანული</t>
  </si>
  <si>
    <t>1. აბაიძე                     2. ღონღაძე</t>
  </si>
  <si>
    <t>ქ.თბილისი, სარაჯიშვილის გამზ.#5</t>
  </si>
  <si>
    <t>რობერტი</t>
  </si>
  <si>
    <t>ძნელაძე</t>
  </si>
  <si>
    <t>დაბა ქედა, ჭავჭავაძის ქ.4</t>
  </si>
  <si>
    <t>ასლან</t>
  </si>
  <si>
    <t>შავიშვილი</t>
  </si>
  <si>
    <t>ქ.თბილისი, ბერი გაბრიელ სალოსის გამზ.#45</t>
  </si>
  <si>
    <t>1.29001010038         2.62004020028       3.01652004120</t>
  </si>
  <si>
    <t xml:space="preserve">1. მაგდა                        2. კახა                            3. ვაჟა                                   </t>
  </si>
  <si>
    <t xml:space="preserve">1. ბერიშვილი                       2. ჯამბურია                            3. ტუღუში                                  </t>
  </si>
  <si>
    <t>ქ.თბილისი, იოანე პეტრიწის ქ.#3</t>
  </si>
  <si>
    <t>ელენე</t>
  </si>
  <si>
    <t>ქევხიშვილი</t>
  </si>
  <si>
    <t>ქ.თბილისი, ვაზისუბნის მე-4 მ/რ, 1 კვ., შანდორ პეტეფის ქუჩა</t>
  </si>
  <si>
    <t>1.01027027719       2.12001012952       3.01013007737           4.01012022509</t>
  </si>
  <si>
    <t xml:space="preserve">1. გურამ                       2.მიხეილ                            3. მერი                         4. შოთა                                 </t>
  </si>
  <si>
    <t xml:space="preserve">1. რეხვიაშვილი                     2.კახიძე                            3. ირემაშვილი                       4. ლომიძე                                 </t>
  </si>
  <si>
    <t>ქ.გარდაბანი, აღმაშენებლის #59</t>
  </si>
  <si>
    <t>15.07.2016-31.12.2016</t>
  </si>
  <si>
    <t>P3809391</t>
  </si>
  <si>
    <t>იასინ</t>
  </si>
  <si>
    <t>ორუჯოვი</t>
  </si>
  <si>
    <t>ქ.ბაღდათი, რუსთაველის ქ.#22</t>
  </si>
  <si>
    <t>09001001443</t>
  </si>
  <si>
    <t>უზბეგი</t>
  </si>
  <si>
    <t>ავალიანი</t>
  </si>
  <si>
    <t>შპს "ავამარიამი"</t>
  </si>
  <si>
    <t>ქ.თელავი, ნადიკვრის ქ.#2</t>
  </si>
  <si>
    <t>01.07.2016-31.10.2016</t>
  </si>
  <si>
    <t xml:space="preserve">1.ამალია                     2.თამუნა                            3.თინიკო                       4. ნათელა                       </t>
  </si>
  <si>
    <t xml:space="preserve">1.ქარუმაშვილი                 2.სუმბაძე                           3. ბარხუდანაშვილი                     4. მჭედლური                                 </t>
  </si>
  <si>
    <t>1.20001001446     2.20001062393       3.20001000418          4.20001001336</t>
  </si>
  <si>
    <t>ქ.ბათუმი, ტბელ აბუსერიძის ქ.#42</t>
  </si>
  <si>
    <t>01.08.2016-31.12.2016</t>
  </si>
  <si>
    <t>შპს "ციტადელი"</t>
  </si>
  <si>
    <t>ქ.თბილისი, გულიას მოედანი,გორგასლის ქ.#28-ის და #30-ის მიმდებარედ</t>
  </si>
  <si>
    <t>20.07.2016-31.12.2016</t>
  </si>
  <si>
    <t>შპს "სითი კონსთრაქშენ ჯგუფი"</t>
  </si>
  <si>
    <t>ქ.ნინოწმინდა, კარლ მარქსის ქ.#22</t>
  </si>
  <si>
    <t>ედუარდ</t>
  </si>
  <si>
    <t>მღდესიანი</t>
  </si>
  <si>
    <t>ქ.ვანი, ჯორჯიაშვილის ქ.#20</t>
  </si>
  <si>
    <t>დემურ</t>
  </si>
  <si>
    <t>გიორგაძე</t>
  </si>
  <si>
    <t>დაბა ასპინძა, შალვა ახალციხელისა და ვარძიის ქუჩების გადაკვეთაზე</t>
  </si>
  <si>
    <t>მეტრეველი</t>
  </si>
  <si>
    <t>ქ.თბილისი, აკაკი წერეთლის გამზ.#49-51-51ა</t>
  </si>
  <si>
    <t>პაატა</t>
  </si>
  <si>
    <t>მაისურაძე</t>
  </si>
  <si>
    <t>ქ.თბილისი, მუხიანის 1 მ/რ, კორპუსი #13</t>
  </si>
  <si>
    <t>0-27911190-8</t>
  </si>
  <si>
    <t>ლიმორ</t>
  </si>
  <si>
    <t>გოლდშტაინი</t>
  </si>
  <si>
    <t>აშშ დოლარი</t>
  </si>
  <si>
    <t>GE21TB7772545167800001</t>
  </si>
  <si>
    <t>01.08.2016</t>
  </si>
  <si>
    <t>ინტერნეტ-რეკლამს ხრჯი</t>
  </si>
  <si>
    <t>Facebook.com</t>
  </si>
  <si>
    <t>10.08.2016-30.08.2016</t>
  </si>
  <si>
    <t>10.08.2016</t>
  </si>
  <si>
    <t>გვანცა ლიპარტელიანი</t>
  </si>
  <si>
    <t xml:space="preserve"> 01030028691</t>
  </si>
  <si>
    <t xml:space="preserve"> GE60TB7488545061100016</t>
  </si>
  <si>
    <t>დავით ტაბატაძე</t>
  </si>
  <si>
    <t xml:space="preserve"> 01009020652</t>
  </si>
  <si>
    <t>GE36TB7963045061100003</t>
  </si>
  <si>
    <t>11.08.2016</t>
  </si>
  <si>
    <t>მარიამ ხუნწარია</t>
  </si>
  <si>
    <t>01011092787</t>
  </si>
  <si>
    <t>GE40TB7598545061100017</t>
  </si>
  <si>
    <t>სოკრატ მამულაშვილი</t>
  </si>
  <si>
    <t xml:space="preserve"> 01002006270</t>
  </si>
  <si>
    <t>GE44TB7487445064300001</t>
  </si>
  <si>
    <t>ია გურული</t>
  </si>
  <si>
    <t>01031005749</t>
  </si>
  <si>
    <t>GE51TB7037945061100010</t>
  </si>
  <si>
    <t>ნესტან დალაქიშვილი</t>
  </si>
  <si>
    <t>01011012424</t>
  </si>
  <si>
    <t>GE27BG0000000269719300</t>
  </si>
  <si>
    <t>ლევან ჩოლოყაშვილი</t>
  </si>
  <si>
    <t>01009000691</t>
  </si>
  <si>
    <t xml:space="preserve"> GE92TB7228845166300001</t>
  </si>
  <si>
    <t>ანა შონია</t>
  </si>
  <si>
    <t>62004028680</t>
  </si>
  <si>
    <t>GE66TB7720545063600026</t>
  </si>
  <si>
    <t>სს ბაზის ბანკი</t>
  </si>
  <si>
    <t>ნათია კალაძე</t>
  </si>
  <si>
    <t>01006001001</t>
  </si>
  <si>
    <t>GE56BS0000000012336876</t>
  </si>
  <si>
    <t>ლევან ცხადაძე</t>
  </si>
  <si>
    <t>01003016286</t>
  </si>
  <si>
    <t>GE47LB0711188053367000</t>
  </si>
  <si>
    <t>თამარ შაორშაძე</t>
  </si>
  <si>
    <t>01003016402</t>
  </si>
  <si>
    <t>GE85LB0711172592498001</t>
  </si>
  <si>
    <t>12.08.2016</t>
  </si>
  <si>
    <t>კობა გორგოძე</t>
  </si>
  <si>
    <t xml:space="preserve"> 03001002190</t>
  </si>
  <si>
    <t>GE46TB7126645061100030</t>
  </si>
  <si>
    <t>ვერა ძნელაძე</t>
  </si>
  <si>
    <t>01032002747</t>
  </si>
  <si>
    <t xml:space="preserve"> GE11TB7428645061100013</t>
  </si>
  <si>
    <t>ნინო სარიშვილი,</t>
  </si>
  <si>
    <t>01008014031</t>
  </si>
  <si>
    <t>GE96TB1179145060622348</t>
  </si>
  <si>
    <t>გიორგი ფოფორაძე</t>
  </si>
  <si>
    <t xml:space="preserve"> 01011076206</t>
  </si>
  <si>
    <t>GE44TB7635345063600026</t>
  </si>
  <si>
    <t>იაგო ხვიჩია</t>
  </si>
  <si>
    <t xml:space="preserve"> 29001003723</t>
  </si>
  <si>
    <t>GE30TB7963245061100004</t>
  </si>
  <si>
    <t>ნინო დარსაველიძე</t>
  </si>
  <si>
    <t xml:space="preserve"> 01026008823</t>
  </si>
  <si>
    <t>GE36TB7726836010100013</t>
  </si>
  <si>
    <t>15.08.2016</t>
  </si>
  <si>
    <t>მამუკა კუდავა</t>
  </si>
  <si>
    <t>GE16BS0000000084045234</t>
  </si>
  <si>
    <t>01008008829</t>
  </si>
  <si>
    <t>16.08.2016</t>
  </si>
  <si>
    <t>კონსტანტინე კირვალიძე</t>
  </si>
  <si>
    <t>ალექსანდრე ბერიძე</t>
  </si>
  <si>
    <t>47001044859</t>
  </si>
  <si>
    <t>GE88TB7373845061100009</t>
  </si>
  <si>
    <t>ირმა გიქოშვილი</t>
  </si>
  <si>
    <t>03001003364</t>
  </si>
  <si>
    <t>GE30TB7388545061100027</t>
  </si>
  <si>
    <t>მარინა ირიციანი</t>
  </si>
  <si>
    <t>47001016270</t>
  </si>
  <si>
    <t xml:space="preserve"> GE52TB7398145061100024</t>
  </si>
  <si>
    <t>ზურაბ ტაბიძე</t>
  </si>
  <si>
    <t>03001002943</t>
  </si>
  <si>
    <t>GE84LB0711185244477000</t>
  </si>
  <si>
    <t>17.08.2016</t>
  </si>
  <si>
    <t>კახაბერ სურმავა</t>
  </si>
  <si>
    <t>29001012738</t>
  </si>
  <si>
    <t>GE12TB7140136010100001</t>
  </si>
  <si>
    <t>ოთარი აღოშაშვილი</t>
  </si>
  <si>
    <t>47001003173</t>
  </si>
  <si>
    <t xml:space="preserve"> GE18TB7716845061100027</t>
  </si>
  <si>
    <t>სუზანა საფარიანი</t>
  </si>
  <si>
    <t>18.08.2016</t>
  </si>
  <si>
    <t xml:space="preserve"> 01013028173</t>
  </si>
  <si>
    <t>GE84TB7329536010300016</t>
  </si>
  <si>
    <t>მერი გიორგაძე</t>
  </si>
  <si>
    <t>20001020921</t>
  </si>
  <si>
    <t>GE28BR0000010786836027</t>
  </si>
  <si>
    <t>სს ბანკი რესპუბლიკა</t>
  </si>
  <si>
    <t>19.08.2016</t>
  </si>
  <si>
    <t>01008013916</t>
  </si>
  <si>
    <t>GE75TB7862336010300019</t>
  </si>
  <si>
    <t>ესტატე ჯანაშია</t>
  </si>
  <si>
    <t>01025014783</t>
  </si>
  <si>
    <t>GE45BR0000010746929824</t>
  </si>
  <si>
    <t>შპს ალმა</t>
  </si>
  <si>
    <t>ბილბორდი</t>
  </si>
  <si>
    <t>204873388</t>
  </si>
  <si>
    <t>შპს ფავორიტი სტილი</t>
  </si>
  <si>
    <t>ბეჭდური რეკლამის ხარჯი</t>
  </si>
  <si>
    <t>404379294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</si>
</sst>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  <numFmt numFmtId="169" formatCode="dd/mm/yyyy"/>
    <numFmt numFmtId="170" formatCode="#,##0.000"/>
    <numFmt numFmtId="171" formatCode="#,##0.00000"/>
  </numFmts>
  <fonts count="4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9"/>
      <color theme="1"/>
      <name val="Arial Unicode MS"/>
      <family val="2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204"/>
    </font>
    <font>
      <sz val="10"/>
      <name val="Sylfaen"/>
      <family val="1"/>
      <charset val="204"/>
    </font>
    <font>
      <sz val="9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1" fillId="0" borderId="0"/>
    <xf numFmtId="0" fontId="1" fillId="0" borderId="0"/>
  </cellStyleXfs>
  <cellXfs count="470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16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4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16" fillId="0" borderId="0" xfId="0" applyFont="1" applyFill="1" applyProtection="1"/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Protection="1"/>
    <xf numFmtId="0" fontId="16" fillId="2" borderId="0" xfId="0" applyFont="1" applyFill="1" applyProtection="1"/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21" fillId="0" borderId="0" xfId="0" applyFont="1" applyFill="1" applyBorder="1" applyAlignment="1" applyProtection="1">
      <alignment horizontal="left"/>
    </xf>
    <xf numFmtId="0" fontId="16" fillId="0" borderId="0" xfId="0" applyFont="1" applyFill="1" applyBorder="1" applyProtection="1"/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1" xfId="0" applyFont="1" applyFill="1" applyBorder="1" applyAlignment="1" applyProtection="1">
      <alignment horizontal="right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1" xfId="2" applyFont="1" applyFill="1" applyBorder="1" applyAlignment="1" applyProtection="1">
      <alignment horizontal="center" vertical="top" wrapText="1"/>
    </xf>
    <xf numFmtId="1" fontId="23" fillId="5" borderId="21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6" fillId="0" borderId="0" xfId="0" applyFont="1" applyFill="1" applyAlignment="1" applyProtection="1">
      <alignment horizontal="center" vertical="center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22" xfId="2" applyFont="1" applyFill="1" applyBorder="1" applyAlignment="1" applyProtection="1">
      <alignment horizontal="left" vertical="top"/>
      <protection locked="0"/>
    </xf>
    <xf numFmtId="0" fontId="23" fillId="5" borderId="22" xfId="2" applyFont="1" applyFill="1" applyBorder="1" applyAlignment="1" applyProtection="1">
      <alignment horizontal="left" vertical="top" wrapText="1"/>
      <protection locked="0"/>
    </xf>
    <xf numFmtId="0" fontId="23" fillId="5" borderId="23" xfId="2" applyFont="1" applyFill="1" applyBorder="1" applyAlignment="1" applyProtection="1">
      <alignment horizontal="left" vertical="top" wrapText="1"/>
      <protection locked="0"/>
    </xf>
    <xf numFmtId="1" fontId="23" fillId="5" borderId="23" xfId="2" applyNumberFormat="1" applyFont="1" applyFill="1" applyBorder="1" applyAlignment="1" applyProtection="1">
      <alignment horizontal="left" vertical="top" wrapText="1"/>
      <protection locked="0"/>
    </xf>
    <xf numFmtId="1" fontId="23" fillId="5" borderId="24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Protection="1"/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16" fillId="0" borderId="3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8" fillId="0" borderId="2" xfId="4" applyFont="1" applyBorder="1" applyAlignment="1" applyProtection="1">
      <alignment vertical="center" wrapText="1"/>
      <protection locked="0"/>
    </xf>
    <xf numFmtId="0" fontId="16" fillId="5" borderId="0" xfId="1" applyFont="1" applyFill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0" fillId="2" borderId="3" xfId="0" applyFill="1" applyBorder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0" xfId="0" applyFont="1" applyBorder="1" applyAlignment="1" applyProtection="1">
      <alignment horizontal="left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16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26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Fill="1" applyBorder="1" applyAlignment="1" applyProtection="1">
      <alignment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27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23" fillId="0" borderId="9" xfId="2" applyFont="1" applyFill="1" applyBorder="1" applyAlignment="1" applyProtection="1">
      <alignment horizontal="left" vertical="top" wrapText="1"/>
      <protection locked="0"/>
    </xf>
    <xf numFmtId="0" fontId="23" fillId="0" borderId="25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28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26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3" xfId="0" applyFont="1" applyFill="1" applyBorder="1" applyProtection="1">
      <protection locked="0"/>
    </xf>
    <xf numFmtId="0" fontId="0" fillId="5" borderId="3" xfId="0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 wrapText="1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vertical="center"/>
    </xf>
    <xf numFmtId="0" fontId="18" fillId="2" borderId="3" xfId="9" applyFont="1" applyFill="1" applyBorder="1" applyAlignment="1" applyProtection="1">
      <alignment vertical="center"/>
      <protection locked="0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3" fillId="0" borderId="30" xfId="9" applyFont="1" applyBorder="1" applyAlignment="1" applyProtection="1">
      <alignment vertical="center" wrapText="1"/>
      <protection locked="0"/>
    </xf>
    <xf numFmtId="0" fontId="33" fillId="4" borderId="19" xfId="9" applyFont="1" applyFill="1" applyBorder="1" applyAlignment="1" applyProtection="1">
      <alignment vertical="center"/>
      <protection locked="0"/>
    </xf>
    <xf numFmtId="0" fontId="33" fillId="0" borderId="31" xfId="9" applyFont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6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3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1" xfId="9" applyFont="1" applyFill="1" applyBorder="1" applyAlignment="1" applyProtection="1">
      <alignment horizontal="center" vertical="center" wrapText="1"/>
    </xf>
    <xf numFmtId="0" fontId="28" fillId="4" borderId="16" xfId="9" applyFont="1" applyFill="1" applyBorder="1" applyAlignment="1" applyProtection="1">
      <alignment horizontal="center" vertical="center" wrapText="1"/>
    </xf>
    <xf numFmtId="0" fontId="28" fillId="4" borderId="14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0" fontId="28" fillId="3" borderId="17" xfId="9" applyFont="1" applyFill="1" applyBorder="1" applyAlignment="1" applyProtection="1">
      <alignment horizontal="center" vertical="center" wrapText="1"/>
    </xf>
    <xf numFmtId="49" fontId="28" fillId="3" borderId="14" xfId="9" applyNumberFormat="1" applyFont="1" applyFill="1" applyBorder="1" applyAlignment="1" applyProtection="1">
      <alignment horizontal="center" vertical="center" wrapText="1"/>
    </xf>
    <xf numFmtId="0" fontId="28" fillId="3" borderId="10" xfId="9" applyFont="1" applyFill="1" applyBorder="1" applyAlignment="1" applyProtection="1">
      <alignment horizontal="center" vertical="center" wrapText="1"/>
    </xf>
    <xf numFmtId="0" fontId="28" fillId="5" borderId="15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6" fillId="5" borderId="32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33" xfId="9" applyFont="1" applyFill="1" applyBorder="1" applyAlignment="1" applyProtection="1">
      <alignment vertical="center"/>
    </xf>
    <xf numFmtId="0" fontId="18" fillId="5" borderId="32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7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33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7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33" xfId="9" applyFont="1" applyFill="1" applyBorder="1" applyAlignment="1" applyProtection="1">
      <alignment vertical="center"/>
    </xf>
    <xf numFmtId="14" fontId="18" fillId="0" borderId="32" xfId="9" applyNumberFormat="1" applyFont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</xf>
    <xf numFmtId="0" fontId="16" fillId="5" borderId="33" xfId="0" applyFont="1" applyFill="1" applyBorder="1" applyAlignment="1" applyProtection="1">
      <alignment vertical="center"/>
    </xf>
    <xf numFmtId="0" fontId="18" fillId="5" borderId="32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33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14" fontId="20" fillId="2" borderId="0" xfId="9" applyNumberFormat="1" applyFont="1" applyFill="1" applyBorder="1" applyAlignment="1" applyProtection="1">
      <alignment vertical="center"/>
    </xf>
    <xf numFmtId="0" fontId="18" fillId="2" borderId="0" xfId="9" applyFont="1" applyFill="1" applyBorder="1" applyAlignment="1" applyProtection="1">
      <alignment horizontal="left" vertical="center"/>
    </xf>
    <xf numFmtId="0" fontId="18" fillId="2" borderId="0" xfId="9" applyFont="1" applyFill="1" applyBorder="1" applyAlignment="1" applyProtection="1">
      <alignment vertical="center"/>
    </xf>
    <xf numFmtId="0" fontId="18" fillId="2" borderId="32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33" xfId="0" applyFont="1" applyFill="1" applyBorder="1" applyAlignment="1">
      <alignment vertical="center"/>
    </xf>
    <xf numFmtId="0" fontId="21" fillId="0" borderId="0" xfId="0" applyFont="1" applyBorder="1" applyProtection="1"/>
    <xf numFmtId="0" fontId="21" fillId="2" borderId="0" xfId="0" applyFont="1" applyFill="1" applyBorder="1" applyAlignment="1">
      <alignment horizontal="left" vertical="center"/>
    </xf>
    <xf numFmtId="2" fontId="23" fillId="0" borderId="20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169" fontId="36" fillId="0" borderId="1" xfId="0" applyNumberFormat="1" applyFont="1" applyBorder="1" applyAlignment="1">
      <alignment horizontal="left"/>
    </xf>
    <xf numFmtId="169" fontId="37" fillId="0" borderId="1" xfId="0" applyNumberFormat="1" applyFont="1" applyBorder="1" applyAlignment="1">
      <alignment horizontal="left"/>
    </xf>
    <xf numFmtId="4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16" fillId="5" borderId="1" xfId="1" applyNumberFormat="1" applyFont="1" applyFill="1" applyBorder="1" applyAlignment="1" applyProtection="1">
      <alignment horizontal="right" vertical="center" wrapText="1"/>
    </xf>
    <xf numFmtId="4" fontId="21" fillId="5" borderId="1" xfId="1" applyNumberFormat="1" applyFont="1" applyFill="1" applyBorder="1" applyAlignment="1" applyProtection="1">
      <alignment horizontal="right" vertical="center"/>
    </xf>
    <xf numFmtId="4" fontId="21" fillId="5" borderId="1" xfId="0" applyNumberFormat="1" applyFont="1" applyFill="1" applyBorder="1" applyProtection="1"/>
    <xf numFmtId="2" fontId="21" fillId="5" borderId="1" xfId="0" applyNumberFormat="1" applyFont="1" applyFill="1" applyBorder="1" applyAlignment="1" applyProtection="1">
      <alignment horizontal="right" vertical="center" wrapText="1"/>
    </xf>
    <xf numFmtId="49" fontId="18" fillId="0" borderId="2" xfId="4" applyNumberFormat="1" applyFont="1" applyBorder="1" applyAlignment="1" applyProtection="1">
      <alignment horizontal="right" vertical="center" wrapText="1"/>
      <protection locked="0"/>
    </xf>
    <xf numFmtId="49" fontId="18" fillId="0" borderId="2" xfId="4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8" fillId="5" borderId="34" xfId="9" applyFont="1" applyFill="1" applyBorder="1" applyAlignment="1" applyProtection="1">
      <alignment horizontal="center" vertical="center"/>
    </xf>
    <xf numFmtId="0" fontId="28" fillId="5" borderId="35" xfId="9" applyFont="1" applyFill="1" applyBorder="1" applyAlignment="1" applyProtection="1">
      <alignment horizontal="center" vertical="center"/>
    </xf>
    <xf numFmtId="4" fontId="38" fillId="0" borderId="1" xfId="0" applyNumberFormat="1" applyFont="1" applyBorder="1" applyAlignment="1">
      <alignment horizontal="right"/>
    </xf>
    <xf numFmtId="0" fontId="33" fillId="4" borderId="36" xfId="9" applyFont="1" applyFill="1" applyBorder="1" applyAlignment="1" applyProtection="1">
      <alignment vertical="center" wrapText="1"/>
      <protection locked="0"/>
    </xf>
    <xf numFmtId="0" fontId="33" fillId="4" borderId="4" xfId="9" applyFont="1" applyFill="1" applyBorder="1" applyAlignment="1" applyProtection="1">
      <alignment vertical="center" wrapText="1"/>
      <protection locked="0"/>
    </xf>
    <xf numFmtId="0" fontId="38" fillId="0" borderId="1" xfId="0" applyFont="1" applyBorder="1" applyAlignment="1">
      <alignment horizontal="left"/>
    </xf>
    <xf numFmtId="0" fontId="28" fillId="5" borderId="37" xfId="9" applyFont="1" applyFill="1" applyBorder="1" applyAlignment="1" applyProtection="1">
      <alignment horizontal="center" vertical="center"/>
    </xf>
    <xf numFmtId="0" fontId="33" fillId="0" borderId="1" xfId="9" applyFont="1" applyBorder="1" applyAlignment="1" applyProtection="1">
      <alignment horizontal="center" vertical="center"/>
      <protection locked="0"/>
    </xf>
    <xf numFmtId="49" fontId="35" fillId="0" borderId="1" xfId="0" applyNumberFormat="1" applyFont="1" applyBorder="1" applyAlignment="1">
      <alignment horizontal="left" wrapText="1"/>
    </xf>
    <xf numFmtId="2" fontId="16" fillId="0" borderId="1" xfId="0" applyNumberFormat="1" applyFont="1" applyBorder="1" applyProtection="1">
      <protection locked="0"/>
    </xf>
    <xf numFmtId="2" fontId="16" fillId="5" borderId="1" xfId="0" applyNumberFormat="1" applyFont="1" applyFill="1" applyBorder="1" applyProtection="1">
      <protection locked="0"/>
    </xf>
    <xf numFmtId="0" fontId="16" fillId="0" borderId="1" xfId="1" applyFont="1" applyFill="1" applyBorder="1" applyAlignment="1" applyProtection="1">
      <alignment horizontal="center" vertical="center" wrapText="1"/>
    </xf>
    <xf numFmtId="0" fontId="39" fillId="0" borderId="1" xfId="1" applyFont="1" applyFill="1" applyBorder="1" applyAlignment="1" applyProtection="1">
      <alignment horizontal="left" vertical="center" wrapText="1" indent="1"/>
    </xf>
    <xf numFmtId="170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3" fillId="0" borderId="1" xfId="9" applyFont="1" applyBorder="1" applyAlignment="1" applyProtection="1">
      <alignment vertical="center" wrapText="1"/>
      <protection locked="0"/>
    </xf>
    <xf numFmtId="0" fontId="40" fillId="0" borderId="1" xfId="0" applyFont="1" applyBorder="1" applyAlignment="1">
      <alignment horizontal="left"/>
    </xf>
    <xf numFmtId="0" fontId="26" fillId="0" borderId="0" xfId="9" applyFont="1" applyBorder="1" applyAlignment="1" applyProtection="1">
      <alignment vertical="center"/>
      <protection locked="0"/>
    </xf>
    <xf numFmtId="0" fontId="16" fillId="0" borderId="1" xfId="4" applyFont="1" applyBorder="1" applyAlignment="1" applyProtection="1">
      <alignment horizontal="center" vertical="center" wrapText="1"/>
      <protection locked="0"/>
    </xf>
    <xf numFmtId="0" fontId="12" fillId="2" borderId="1" xfId="0" applyFont="1" applyFill="1" applyBorder="1" applyAlignment="1">
      <alignment horizontal="left" vertical="center" wrapText="1"/>
    </xf>
    <xf numFmtId="0" fontId="20" fillId="5" borderId="1" xfId="4" applyFont="1" applyFill="1" applyBorder="1" applyAlignment="1" applyProtection="1">
      <alignment horizontal="left" vertical="center" wrapText="1"/>
    </xf>
    <xf numFmtId="49" fontId="18" fillId="0" borderId="1" xfId="4" applyNumberFormat="1" applyFont="1" applyBorder="1" applyAlignment="1" applyProtection="1">
      <alignment horizontal="left" vertical="center" wrapText="1"/>
      <protection locked="0"/>
    </xf>
    <xf numFmtId="0" fontId="18" fillId="0" borderId="1" xfId="4" applyFont="1" applyBorder="1" applyAlignment="1" applyProtection="1">
      <alignment horizontal="left" vertical="center" wrapText="1"/>
      <protection locked="0"/>
    </xf>
    <xf numFmtId="49" fontId="18" fillId="0" borderId="2" xfId="4" applyNumberFormat="1" applyFont="1" applyBorder="1" applyAlignment="1" applyProtection="1">
      <alignment horizontal="left" vertical="center" wrapText="1"/>
      <protection locked="0"/>
    </xf>
    <xf numFmtId="0" fontId="0" fillId="5" borderId="0" xfId="0" applyFill="1" applyAlignment="1" applyProtection="1">
      <alignment horizontal="left" vertical="center"/>
    </xf>
    <xf numFmtId="0" fontId="0" fillId="2" borderId="0" xfId="0" applyFill="1" applyAlignment="1" applyProtection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33" fillId="0" borderId="1" xfId="9" applyNumberFormat="1" applyFont="1" applyBorder="1" applyAlignment="1" applyProtection="1">
      <alignment vertical="center" wrapText="1"/>
      <protection locked="0"/>
    </xf>
    <xf numFmtId="49" fontId="33" fillId="0" borderId="1" xfId="9" applyNumberFormat="1" applyFont="1" applyBorder="1" applyAlignment="1" applyProtection="1">
      <alignment vertical="center"/>
      <protection locked="0"/>
    </xf>
    <xf numFmtId="4" fontId="21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1" applyFont="1" applyFill="1" applyBorder="1" applyAlignment="1" applyProtection="1">
      <alignment horizontal="left" vertical="center" wrapText="1" indent="1"/>
    </xf>
    <xf numFmtId="171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3" fillId="4" borderId="1" xfId="9" applyFont="1" applyFill="1" applyBorder="1" applyAlignment="1" applyProtection="1">
      <alignment horizontal="center" vertical="center" wrapText="1"/>
      <protection locked="0"/>
    </xf>
    <xf numFmtId="49" fontId="33" fillId="0" borderId="1" xfId="9" applyNumberFormat="1" applyFont="1" applyBorder="1" applyAlignment="1" applyProtection="1">
      <alignment horizontal="left" vertical="center"/>
      <protection locked="0"/>
    </xf>
    <xf numFmtId="169" fontId="37" fillId="0" borderId="1" xfId="0" applyNumberFormat="1" applyFont="1" applyBorder="1" applyAlignment="1">
      <alignment horizontal="left" vertical="center"/>
    </xf>
    <xf numFmtId="4" fontId="38" fillId="0" borderId="1" xfId="0" applyNumberFormat="1" applyFont="1" applyBorder="1" applyAlignment="1">
      <alignment horizontal="right" vertical="center"/>
    </xf>
    <xf numFmtId="0" fontId="33" fillId="0" borderId="1" xfId="9" applyFont="1" applyBorder="1" applyAlignment="1" applyProtection="1">
      <alignment horizontal="right" vertical="center"/>
      <protection locked="0"/>
    </xf>
    <xf numFmtId="0" fontId="33" fillId="0" borderId="0" xfId="9" applyFont="1" applyAlignment="1" applyProtection="1">
      <alignment vertical="center"/>
      <protection locked="0"/>
    </xf>
    <xf numFmtId="0" fontId="37" fillId="0" borderId="0" xfId="0" applyFont="1" applyBorder="1" applyAlignment="1">
      <alignment horizontal="left"/>
    </xf>
    <xf numFmtId="2" fontId="21" fillId="5" borderId="1" xfId="0" applyNumberFormat="1" applyFont="1" applyFill="1" applyBorder="1" applyProtection="1"/>
    <xf numFmtId="4" fontId="21" fillId="2" borderId="1" xfId="1" applyNumberFormat="1" applyFont="1" applyFill="1" applyBorder="1" applyAlignment="1" applyProtection="1">
      <alignment horizontal="center" vertical="center"/>
      <protection locked="0"/>
    </xf>
    <xf numFmtId="0" fontId="40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4" fontId="20" fillId="2" borderId="0" xfId="9" applyNumberFormat="1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0" fontId="28" fillId="4" borderId="10" xfId="9" applyFont="1" applyFill="1" applyBorder="1" applyAlignment="1" applyProtection="1">
      <alignment horizontal="center" vertical="center"/>
    </xf>
    <xf numFmtId="0" fontId="28" fillId="4" borderId="12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14" fontId="20" fillId="2" borderId="29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14" fontId="16" fillId="0" borderId="0" xfId="1" applyNumberFormat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29" xfId="10" applyNumberFormat="1" applyFont="1" applyFill="1" applyBorder="1" applyAlignment="1" applyProtection="1">
      <alignment horizontal="center" vertical="center"/>
    </xf>
    <xf numFmtId="14" fontId="20" fillId="2" borderId="29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top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5" borderId="1" xfId="4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/>
      <protection locked="0"/>
    </xf>
    <xf numFmtId="14" fontId="16" fillId="0" borderId="0" xfId="1" applyNumberFormat="1" applyFont="1" applyFill="1" applyBorder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center" vertical="center" wrapText="1"/>
      <protection locked="0"/>
    </xf>
    <xf numFmtId="0" fontId="39" fillId="0" borderId="1" xfId="1" applyFont="1" applyFill="1" applyBorder="1" applyAlignment="1" applyProtection="1">
      <alignment horizontal="center" vertical="center" wrapText="1"/>
    </xf>
    <xf numFmtId="0" fontId="21" fillId="0" borderId="1" xfId="1" applyFont="1" applyFill="1" applyBorder="1" applyAlignment="1" applyProtection="1">
      <alignment horizontal="center" vertical="center" wrapText="1"/>
    </xf>
  </cellXfs>
  <cellStyles count="15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171450</xdr:rowOff>
    </xdr:from>
    <xdr:to>
      <xdr:col>2</xdr:col>
      <xdr:colOff>1495425</xdr:colOff>
      <xdr:row>31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zaalishvili\AppData\Local\Microsoft\Windows\Temporary%20Internet%20Files\Content.Outlook\NKXX6P1B\Users\lmerabishvili\AppData\Local\Microsoft\Windows\Temporary%20Internet%20Files\Content.Outlook\DELNJLCD\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60"/>
  <sheetViews>
    <sheetView showGridLines="0" zoomScaleNormal="100" zoomScaleSheetLayoutView="80" workbookViewId="0">
      <selection activeCell="G61" sqref="G60:G61"/>
    </sheetView>
  </sheetViews>
  <sheetFormatPr defaultRowHeight="15" x14ac:dyDescent="0.2"/>
  <cols>
    <col min="1" max="1" width="6.28515625" style="293" bestFit="1" customWidth="1"/>
    <col min="2" max="2" width="13.140625" style="293" customWidth="1"/>
    <col min="3" max="3" width="24.7109375" style="293" customWidth="1"/>
    <col min="4" max="4" width="15.140625" style="293" customWidth="1"/>
    <col min="5" max="5" width="24.5703125" style="293" customWidth="1"/>
    <col min="6" max="7" width="19.140625" style="294" customWidth="1"/>
    <col min="8" max="8" width="20.5703125" style="294" customWidth="1"/>
    <col min="9" max="9" width="16.42578125" style="293" bestFit="1" customWidth="1"/>
    <col min="10" max="10" width="17.42578125" style="293" customWidth="1"/>
    <col min="11" max="11" width="10.28515625" style="293" customWidth="1"/>
    <col min="12" max="12" width="20.85546875" style="293" customWidth="1"/>
    <col min="13" max="16384" width="9.140625" style="293"/>
  </cols>
  <sheetData>
    <row r="1" spans="1:13" s="304" customFormat="1" x14ac:dyDescent="0.2">
      <c r="A1" s="348" t="s">
        <v>307</v>
      </c>
      <c r="B1" s="333"/>
      <c r="C1" s="333"/>
      <c r="D1" s="333"/>
      <c r="E1" s="334"/>
      <c r="F1" s="328"/>
      <c r="G1" s="334"/>
      <c r="H1" s="347"/>
      <c r="I1" s="333"/>
      <c r="J1" s="334"/>
      <c r="K1" s="334"/>
      <c r="L1" s="346" t="s">
        <v>109</v>
      </c>
    </row>
    <row r="2" spans="1:13" s="304" customFormat="1" x14ac:dyDescent="0.2">
      <c r="A2" s="345" t="s">
        <v>140</v>
      </c>
      <c r="B2" s="333"/>
      <c r="C2" s="333"/>
      <c r="D2" s="333"/>
      <c r="E2" s="334"/>
      <c r="F2" s="328"/>
      <c r="G2" s="334"/>
      <c r="H2" s="344"/>
      <c r="I2" s="333"/>
      <c r="J2" s="334"/>
      <c r="K2" s="334"/>
      <c r="L2" s="343" t="s">
        <v>668</v>
      </c>
    </row>
    <row r="3" spans="1:13" s="304" customFormat="1" x14ac:dyDescent="0.2">
      <c r="A3" s="342"/>
      <c r="B3" s="333"/>
      <c r="C3" s="341"/>
      <c r="D3" s="340"/>
      <c r="E3" s="334"/>
      <c r="F3" s="339"/>
      <c r="G3" s="334"/>
      <c r="H3" s="334"/>
      <c r="I3" s="328"/>
      <c r="J3" s="333"/>
      <c r="K3" s="333"/>
      <c r="L3" s="332"/>
    </row>
    <row r="4" spans="1:13" s="304" customFormat="1" x14ac:dyDescent="0.2">
      <c r="A4" s="379" t="s">
        <v>274</v>
      </c>
      <c r="B4" s="328"/>
      <c r="C4" s="328"/>
      <c r="D4" s="381" t="s">
        <v>583</v>
      </c>
      <c r="E4" s="371"/>
      <c r="F4" s="303"/>
      <c r="G4" s="296"/>
      <c r="H4" s="372"/>
      <c r="I4" s="371"/>
      <c r="J4" s="373"/>
      <c r="K4" s="296"/>
      <c r="L4" s="374"/>
    </row>
    <row r="5" spans="1:13" s="304" customFormat="1" ht="15.75" thickBot="1" x14ac:dyDescent="0.25">
      <c r="A5" s="338"/>
      <c r="B5" s="334"/>
      <c r="C5" s="337"/>
      <c r="D5" s="336"/>
      <c r="E5" s="334"/>
      <c r="F5" s="335"/>
      <c r="G5" s="335"/>
      <c r="H5" s="335"/>
      <c r="I5" s="334"/>
      <c r="J5" s="333"/>
      <c r="K5" s="333"/>
      <c r="L5" s="332"/>
    </row>
    <row r="6" spans="1:13" ht="15.75" thickBot="1" x14ac:dyDescent="0.25">
      <c r="A6" s="331"/>
      <c r="B6" s="330"/>
      <c r="C6" s="329"/>
      <c r="D6" s="329"/>
      <c r="E6" s="329"/>
      <c r="F6" s="328"/>
      <c r="G6" s="328"/>
      <c r="H6" s="328"/>
      <c r="I6" s="442" t="s">
        <v>474</v>
      </c>
      <c r="J6" s="443"/>
      <c r="K6" s="444"/>
      <c r="L6" s="327"/>
    </row>
    <row r="7" spans="1:13" s="315" customFormat="1" ht="51.75" thickBot="1" x14ac:dyDescent="0.25">
      <c r="A7" s="326" t="s">
        <v>64</v>
      </c>
      <c r="B7" s="325" t="s">
        <v>141</v>
      </c>
      <c r="C7" s="325" t="s">
        <v>473</v>
      </c>
      <c r="D7" s="324" t="s">
        <v>280</v>
      </c>
      <c r="E7" s="323" t="s">
        <v>472</v>
      </c>
      <c r="F7" s="322" t="s">
        <v>471</v>
      </c>
      <c r="G7" s="321" t="s">
        <v>228</v>
      </c>
      <c r="H7" s="320" t="s">
        <v>225</v>
      </c>
      <c r="I7" s="319" t="s">
        <v>470</v>
      </c>
      <c r="J7" s="318" t="s">
        <v>277</v>
      </c>
      <c r="K7" s="317" t="s">
        <v>229</v>
      </c>
      <c r="L7" s="316" t="s">
        <v>230</v>
      </c>
    </row>
    <row r="8" spans="1:13" s="311" customFormat="1" ht="15.75" thickBot="1" x14ac:dyDescent="0.25">
      <c r="A8" s="401">
        <v>1</v>
      </c>
      <c r="B8" s="395">
        <v>2</v>
      </c>
      <c r="C8" s="396">
        <v>3</v>
      </c>
      <c r="D8" s="396">
        <v>4</v>
      </c>
      <c r="E8" s="401">
        <v>5</v>
      </c>
      <c r="F8" s="395">
        <v>6</v>
      </c>
      <c r="G8" s="396">
        <v>7</v>
      </c>
      <c r="H8" s="395">
        <v>8</v>
      </c>
      <c r="I8" s="314">
        <v>9</v>
      </c>
      <c r="J8" s="313">
        <v>10</v>
      </c>
      <c r="K8" s="312">
        <v>11</v>
      </c>
      <c r="L8" s="308"/>
    </row>
    <row r="9" spans="1:13" ht="27.75" customHeight="1" x14ac:dyDescent="0.25">
      <c r="A9" s="402">
        <v>1</v>
      </c>
      <c r="B9" s="385" t="s">
        <v>669</v>
      </c>
      <c r="C9" s="384" t="s">
        <v>514</v>
      </c>
      <c r="D9" s="397">
        <v>2000</v>
      </c>
      <c r="E9" s="403" t="s">
        <v>670</v>
      </c>
      <c r="F9" s="403" t="s">
        <v>671</v>
      </c>
      <c r="G9" s="403" t="s">
        <v>672</v>
      </c>
      <c r="H9" s="400" t="s">
        <v>581</v>
      </c>
      <c r="I9" s="398"/>
      <c r="J9" s="310"/>
      <c r="K9" s="309"/>
      <c r="L9" s="308"/>
    </row>
    <row r="10" spans="1:13" ht="27.75" customHeight="1" x14ac:dyDescent="0.25">
      <c r="A10" s="402">
        <v>2</v>
      </c>
      <c r="B10" s="385" t="s">
        <v>669</v>
      </c>
      <c r="C10" s="384" t="s">
        <v>514</v>
      </c>
      <c r="D10" s="397">
        <v>2200</v>
      </c>
      <c r="E10" s="403" t="s">
        <v>673</v>
      </c>
      <c r="F10" s="403" t="s">
        <v>674</v>
      </c>
      <c r="G10" s="403" t="s">
        <v>675</v>
      </c>
      <c r="H10" s="400" t="s">
        <v>581</v>
      </c>
      <c r="I10" s="398"/>
      <c r="J10" s="310"/>
      <c r="K10" s="309"/>
      <c r="L10" s="308"/>
    </row>
    <row r="11" spans="1:13" ht="27.75" customHeight="1" x14ac:dyDescent="0.25">
      <c r="A11" s="402">
        <v>3</v>
      </c>
      <c r="B11" s="385" t="s">
        <v>676</v>
      </c>
      <c r="C11" s="384" t="s">
        <v>514</v>
      </c>
      <c r="D11" s="397">
        <v>3000</v>
      </c>
      <c r="E11" s="403" t="s">
        <v>677</v>
      </c>
      <c r="F11" s="403" t="s">
        <v>678</v>
      </c>
      <c r="G11" s="403" t="s">
        <v>679</v>
      </c>
      <c r="H11" s="400" t="s">
        <v>581</v>
      </c>
      <c r="I11" s="398"/>
      <c r="J11" s="310"/>
      <c r="K11" s="309"/>
      <c r="L11" s="308"/>
      <c r="M11" s="434"/>
    </row>
    <row r="12" spans="1:13" ht="27.75" customHeight="1" x14ac:dyDescent="0.25">
      <c r="A12" s="402">
        <v>4</v>
      </c>
      <c r="B12" s="385" t="s">
        <v>676</v>
      </c>
      <c r="C12" s="384" t="s">
        <v>514</v>
      </c>
      <c r="D12" s="397">
        <v>3000</v>
      </c>
      <c r="E12" s="403" t="s">
        <v>680</v>
      </c>
      <c r="F12" s="403" t="s">
        <v>681</v>
      </c>
      <c r="G12" s="403" t="s">
        <v>682</v>
      </c>
      <c r="H12" s="400" t="s">
        <v>581</v>
      </c>
      <c r="I12" s="398"/>
      <c r="J12" s="310"/>
      <c r="K12" s="309"/>
      <c r="L12" s="308"/>
    </row>
    <row r="13" spans="1:13" ht="27.75" customHeight="1" x14ac:dyDescent="0.25">
      <c r="A13" s="402">
        <v>5</v>
      </c>
      <c r="B13" s="385" t="s">
        <v>676</v>
      </c>
      <c r="C13" s="384" t="s">
        <v>514</v>
      </c>
      <c r="D13" s="397">
        <v>2000</v>
      </c>
      <c r="E13" s="403" t="s">
        <v>683</v>
      </c>
      <c r="F13" s="403" t="s">
        <v>684</v>
      </c>
      <c r="G13" s="403" t="s">
        <v>685</v>
      </c>
      <c r="H13" s="400" t="s">
        <v>581</v>
      </c>
      <c r="I13" s="398"/>
      <c r="J13" s="310"/>
      <c r="K13" s="309"/>
      <c r="L13" s="308"/>
      <c r="M13" s="434"/>
    </row>
    <row r="14" spans="1:13" ht="27" x14ac:dyDescent="0.25">
      <c r="A14" s="402">
        <v>6</v>
      </c>
      <c r="B14" s="385" t="s">
        <v>676</v>
      </c>
      <c r="C14" s="384" t="s">
        <v>514</v>
      </c>
      <c r="D14" s="432">
        <v>3000</v>
      </c>
      <c r="E14" s="431" t="s">
        <v>686</v>
      </c>
      <c r="F14" s="403" t="s">
        <v>687</v>
      </c>
      <c r="G14" s="403" t="s">
        <v>688</v>
      </c>
      <c r="H14" s="410" t="s">
        <v>205</v>
      </c>
      <c r="I14" s="399"/>
      <c r="J14" s="429"/>
      <c r="K14" s="307"/>
      <c r="L14" s="306"/>
      <c r="M14" s="434"/>
    </row>
    <row r="15" spans="1:13" ht="30" customHeight="1" x14ac:dyDescent="0.25">
      <c r="A15" s="402">
        <v>7</v>
      </c>
      <c r="B15" s="385" t="s">
        <v>676</v>
      </c>
      <c r="C15" s="384" t="s">
        <v>514</v>
      </c>
      <c r="D15" s="432">
        <v>3000</v>
      </c>
      <c r="E15" s="431" t="s">
        <v>689</v>
      </c>
      <c r="F15" s="403" t="s">
        <v>690</v>
      </c>
      <c r="G15" s="403" t="s">
        <v>691</v>
      </c>
      <c r="H15" s="410" t="s">
        <v>581</v>
      </c>
      <c r="I15" s="399"/>
      <c r="J15" s="429"/>
      <c r="K15" s="307"/>
      <c r="L15" s="306"/>
      <c r="M15" s="434"/>
    </row>
    <row r="16" spans="1:13" ht="27" x14ac:dyDescent="0.25">
      <c r="A16" s="402">
        <v>8</v>
      </c>
      <c r="B16" s="385" t="s">
        <v>676</v>
      </c>
      <c r="C16" s="384" t="s">
        <v>514</v>
      </c>
      <c r="D16" s="432">
        <v>3000</v>
      </c>
      <c r="E16" s="431" t="s">
        <v>692</v>
      </c>
      <c r="F16" s="403" t="s">
        <v>693</v>
      </c>
      <c r="G16" s="403" t="s">
        <v>694</v>
      </c>
      <c r="H16" s="410" t="s">
        <v>581</v>
      </c>
      <c r="I16" s="399"/>
      <c r="J16" s="429"/>
      <c r="K16" s="307"/>
      <c r="L16" s="306"/>
      <c r="M16" s="434"/>
    </row>
    <row r="17" spans="1:15" ht="27" x14ac:dyDescent="0.25">
      <c r="A17" s="402">
        <v>9</v>
      </c>
      <c r="B17" s="385" t="s">
        <v>676</v>
      </c>
      <c r="C17" s="384" t="s">
        <v>514</v>
      </c>
      <c r="D17" s="432">
        <v>3000</v>
      </c>
      <c r="E17" s="431" t="s">
        <v>696</v>
      </c>
      <c r="F17" s="403" t="s">
        <v>697</v>
      </c>
      <c r="G17" s="403" t="s">
        <v>698</v>
      </c>
      <c r="H17" s="410" t="s">
        <v>695</v>
      </c>
      <c r="I17" s="399"/>
      <c r="J17" s="429"/>
      <c r="K17" s="307"/>
      <c r="L17" s="306"/>
    </row>
    <row r="18" spans="1:15" ht="27" x14ac:dyDescent="0.25">
      <c r="A18" s="402">
        <v>10</v>
      </c>
      <c r="B18" s="385" t="s">
        <v>676</v>
      </c>
      <c r="C18" s="384" t="s">
        <v>514</v>
      </c>
      <c r="D18" s="432">
        <v>1000</v>
      </c>
      <c r="E18" s="431" t="s">
        <v>699</v>
      </c>
      <c r="F18" s="403" t="s">
        <v>700</v>
      </c>
      <c r="G18" s="403" t="s">
        <v>701</v>
      </c>
      <c r="H18" s="410" t="s">
        <v>208</v>
      </c>
      <c r="I18" s="399"/>
      <c r="J18" s="429"/>
      <c r="K18" s="307"/>
      <c r="L18" s="306"/>
      <c r="M18" s="434"/>
    </row>
    <row r="19" spans="1:15" ht="27" x14ac:dyDescent="0.25">
      <c r="A19" s="402">
        <v>11</v>
      </c>
      <c r="B19" s="385" t="s">
        <v>676</v>
      </c>
      <c r="C19" s="384" t="s">
        <v>514</v>
      </c>
      <c r="D19" s="432">
        <v>1000</v>
      </c>
      <c r="E19" s="431" t="s">
        <v>702</v>
      </c>
      <c r="F19" s="403" t="s">
        <v>703</v>
      </c>
      <c r="G19" s="403" t="s">
        <v>704</v>
      </c>
      <c r="H19" s="410" t="s">
        <v>208</v>
      </c>
      <c r="I19" s="399"/>
      <c r="J19" s="429"/>
      <c r="K19" s="307"/>
      <c r="L19" s="306"/>
      <c r="M19" s="434"/>
    </row>
    <row r="20" spans="1:15" ht="27" x14ac:dyDescent="0.25">
      <c r="A20" s="402">
        <v>12</v>
      </c>
      <c r="B20" s="385" t="s">
        <v>705</v>
      </c>
      <c r="C20" s="384" t="s">
        <v>514</v>
      </c>
      <c r="D20" s="432">
        <v>3000</v>
      </c>
      <c r="E20" s="431" t="s">
        <v>706</v>
      </c>
      <c r="F20" s="403" t="s">
        <v>707</v>
      </c>
      <c r="G20" s="403" t="s">
        <v>708</v>
      </c>
      <c r="H20" s="410" t="s">
        <v>581</v>
      </c>
      <c r="I20" s="399"/>
      <c r="J20" s="429"/>
      <c r="K20" s="307"/>
      <c r="L20" s="306"/>
      <c r="M20" s="435"/>
      <c r="N20" s="411"/>
      <c r="O20" s="411"/>
    </row>
    <row r="21" spans="1:15" ht="30" customHeight="1" x14ac:dyDescent="0.25">
      <c r="A21" s="402">
        <v>13</v>
      </c>
      <c r="B21" s="385" t="s">
        <v>705</v>
      </c>
      <c r="C21" s="384" t="s">
        <v>514</v>
      </c>
      <c r="D21" s="432">
        <v>2000</v>
      </c>
      <c r="E21" s="431" t="s">
        <v>709</v>
      </c>
      <c r="F21" s="403" t="s">
        <v>710</v>
      </c>
      <c r="G21" s="403" t="s">
        <v>711</v>
      </c>
      <c r="H21" s="410" t="s">
        <v>581</v>
      </c>
      <c r="I21" s="399"/>
      <c r="J21" s="429"/>
      <c r="K21" s="307"/>
      <c r="L21" s="306"/>
      <c r="N21" s="435"/>
      <c r="O21" s="411"/>
    </row>
    <row r="22" spans="1:15" ht="27" x14ac:dyDescent="0.25">
      <c r="A22" s="402">
        <v>14</v>
      </c>
      <c r="B22" s="385" t="s">
        <v>705</v>
      </c>
      <c r="C22" s="384" t="s">
        <v>514</v>
      </c>
      <c r="D22" s="432">
        <v>3000</v>
      </c>
      <c r="E22" s="431" t="s">
        <v>712</v>
      </c>
      <c r="F22" s="403" t="s">
        <v>713</v>
      </c>
      <c r="G22" s="403" t="s">
        <v>714</v>
      </c>
      <c r="H22" s="410" t="s">
        <v>581</v>
      </c>
      <c r="I22" s="399"/>
      <c r="J22" s="429"/>
      <c r="K22" s="307"/>
      <c r="L22" s="306"/>
      <c r="N22" s="435"/>
      <c r="O22" s="411"/>
    </row>
    <row r="23" spans="1:15" ht="27" x14ac:dyDescent="0.25">
      <c r="A23" s="402">
        <v>15</v>
      </c>
      <c r="B23" s="385" t="s">
        <v>705</v>
      </c>
      <c r="C23" s="384" t="s">
        <v>514</v>
      </c>
      <c r="D23" s="432">
        <v>3000</v>
      </c>
      <c r="E23" s="431" t="s">
        <v>715</v>
      </c>
      <c r="F23" s="403" t="s">
        <v>716</v>
      </c>
      <c r="G23" s="403" t="s">
        <v>717</v>
      </c>
      <c r="H23" s="410" t="s">
        <v>581</v>
      </c>
      <c r="I23" s="399"/>
      <c r="J23" s="429"/>
      <c r="K23" s="307"/>
      <c r="L23" s="306"/>
      <c r="N23" s="435"/>
      <c r="O23" s="411"/>
    </row>
    <row r="24" spans="1:15" ht="27" x14ac:dyDescent="0.25">
      <c r="A24" s="402">
        <v>16</v>
      </c>
      <c r="B24" s="385" t="s">
        <v>705</v>
      </c>
      <c r="C24" s="384" t="s">
        <v>514</v>
      </c>
      <c r="D24" s="432">
        <v>3000</v>
      </c>
      <c r="E24" s="431" t="s">
        <v>718</v>
      </c>
      <c r="F24" s="403" t="s">
        <v>719</v>
      </c>
      <c r="G24" s="403" t="s">
        <v>720</v>
      </c>
      <c r="H24" s="410" t="s">
        <v>581</v>
      </c>
      <c r="I24" s="399"/>
      <c r="J24" s="429"/>
      <c r="K24" s="307"/>
      <c r="L24" s="306"/>
      <c r="N24" s="435"/>
      <c r="O24" s="411"/>
    </row>
    <row r="25" spans="1:15" ht="27" x14ac:dyDescent="0.25">
      <c r="A25" s="402">
        <v>17</v>
      </c>
      <c r="B25" s="385" t="s">
        <v>705</v>
      </c>
      <c r="C25" s="384" t="s">
        <v>514</v>
      </c>
      <c r="D25" s="432">
        <v>3000</v>
      </c>
      <c r="E25" s="431" t="s">
        <v>721</v>
      </c>
      <c r="F25" s="403" t="s">
        <v>722</v>
      </c>
      <c r="G25" s="403" t="s">
        <v>723</v>
      </c>
      <c r="H25" s="410" t="s">
        <v>581</v>
      </c>
      <c r="I25" s="399"/>
      <c r="J25" s="429"/>
      <c r="K25" s="307"/>
      <c r="L25" s="306"/>
      <c r="N25" s="411"/>
      <c r="O25" s="411"/>
    </row>
    <row r="26" spans="1:15" ht="27" x14ac:dyDescent="0.25">
      <c r="A26" s="402">
        <v>18</v>
      </c>
      <c r="B26" s="385" t="s">
        <v>724</v>
      </c>
      <c r="C26" s="384" t="s">
        <v>514</v>
      </c>
      <c r="D26" s="432">
        <v>3000</v>
      </c>
      <c r="E26" s="431" t="s">
        <v>725</v>
      </c>
      <c r="F26" s="403" t="s">
        <v>727</v>
      </c>
      <c r="G26" s="403" t="s">
        <v>726</v>
      </c>
      <c r="H26" s="410" t="s">
        <v>695</v>
      </c>
      <c r="I26" s="399"/>
      <c r="J26" s="429"/>
      <c r="K26" s="307"/>
      <c r="L26" s="306"/>
      <c r="N26" s="411"/>
      <c r="O26" s="411"/>
    </row>
    <row r="27" spans="1:15" ht="27" x14ac:dyDescent="0.25">
      <c r="A27" s="402">
        <v>19</v>
      </c>
      <c r="B27" s="385" t="s">
        <v>728</v>
      </c>
      <c r="C27" s="384" t="s">
        <v>514</v>
      </c>
      <c r="D27" s="432">
        <v>900</v>
      </c>
      <c r="E27" s="431" t="s">
        <v>730</v>
      </c>
      <c r="F27" s="403" t="s">
        <v>731</v>
      </c>
      <c r="G27" s="403" t="s">
        <v>732</v>
      </c>
      <c r="H27" s="410" t="s">
        <v>581</v>
      </c>
      <c r="I27" s="399"/>
      <c r="J27" s="429"/>
      <c r="K27" s="307"/>
      <c r="L27" s="306"/>
      <c r="N27" s="411"/>
      <c r="O27" s="411"/>
    </row>
    <row r="28" spans="1:15" ht="27" x14ac:dyDescent="0.25">
      <c r="A28" s="402">
        <v>20</v>
      </c>
      <c r="B28" s="385" t="s">
        <v>728</v>
      </c>
      <c r="C28" s="384" t="s">
        <v>514</v>
      </c>
      <c r="D28" s="432">
        <v>800</v>
      </c>
      <c r="E28" s="431" t="s">
        <v>733</v>
      </c>
      <c r="F28" s="403" t="s">
        <v>734</v>
      </c>
      <c r="G28" s="403" t="s">
        <v>735</v>
      </c>
      <c r="H28" s="410" t="s">
        <v>581</v>
      </c>
      <c r="I28" s="399"/>
      <c r="J28" s="429"/>
      <c r="K28" s="307"/>
      <c r="L28" s="306"/>
    </row>
    <row r="29" spans="1:15" ht="31.5" customHeight="1" x14ac:dyDescent="0.25">
      <c r="A29" s="402">
        <v>21</v>
      </c>
      <c r="B29" s="385" t="s">
        <v>728</v>
      </c>
      <c r="C29" s="384" t="s">
        <v>514</v>
      </c>
      <c r="D29" s="432">
        <v>1000</v>
      </c>
      <c r="E29" s="431" t="s">
        <v>736</v>
      </c>
      <c r="F29" s="403" t="s">
        <v>737</v>
      </c>
      <c r="G29" s="403" t="s">
        <v>738</v>
      </c>
      <c r="H29" s="410" t="s">
        <v>581</v>
      </c>
      <c r="I29" s="399"/>
      <c r="J29" s="429"/>
      <c r="K29" s="307"/>
      <c r="L29" s="306"/>
    </row>
    <row r="30" spans="1:15" ht="27" x14ac:dyDescent="0.25">
      <c r="A30" s="402">
        <v>22</v>
      </c>
      <c r="B30" s="385" t="s">
        <v>728</v>
      </c>
      <c r="C30" s="384" t="s">
        <v>514</v>
      </c>
      <c r="D30" s="432">
        <v>1300</v>
      </c>
      <c r="E30" s="431" t="s">
        <v>739</v>
      </c>
      <c r="F30" s="403" t="s">
        <v>740</v>
      </c>
      <c r="G30" s="403" t="s">
        <v>741</v>
      </c>
      <c r="H30" s="410" t="s">
        <v>208</v>
      </c>
      <c r="I30" s="399"/>
      <c r="J30" s="429"/>
      <c r="K30" s="307"/>
      <c r="L30" s="306"/>
    </row>
    <row r="31" spans="1:15" ht="27" x14ac:dyDescent="0.25">
      <c r="A31" s="402">
        <v>23</v>
      </c>
      <c r="B31" s="385" t="s">
        <v>742</v>
      </c>
      <c r="C31" s="384" t="s">
        <v>514</v>
      </c>
      <c r="D31" s="432">
        <v>500</v>
      </c>
      <c r="E31" s="431" t="s">
        <v>743</v>
      </c>
      <c r="F31" s="403" t="s">
        <v>744</v>
      </c>
      <c r="G31" s="403" t="s">
        <v>745</v>
      </c>
      <c r="H31" s="410" t="s">
        <v>581</v>
      </c>
      <c r="I31" s="399"/>
      <c r="J31" s="429"/>
      <c r="K31" s="307"/>
      <c r="L31" s="306"/>
    </row>
    <row r="32" spans="1:15" ht="32.25" customHeight="1" x14ac:dyDescent="0.25">
      <c r="A32" s="402">
        <v>24</v>
      </c>
      <c r="B32" s="385" t="s">
        <v>742</v>
      </c>
      <c r="C32" s="384" t="s">
        <v>514</v>
      </c>
      <c r="D32" s="432">
        <v>500</v>
      </c>
      <c r="E32" s="431" t="s">
        <v>746</v>
      </c>
      <c r="F32" s="403" t="s">
        <v>747</v>
      </c>
      <c r="G32" s="403" t="s">
        <v>748</v>
      </c>
      <c r="H32" s="410" t="s">
        <v>581</v>
      </c>
      <c r="I32" s="399"/>
      <c r="J32" s="429"/>
      <c r="K32" s="307"/>
      <c r="L32" s="306"/>
    </row>
    <row r="33" spans="1:190" ht="27" x14ac:dyDescent="0.25">
      <c r="A33" s="402">
        <v>25</v>
      </c>
      <c r="B33" s="385" t="s">
        <v>750</v>
      </c>
      <c r="C33" s="384" t="s">
        <v>514</v>
      </c>
      <c r="D33" s="432">
        <v>3000</v>
      </c>
      <c r="E33" s="431" t="s">
        <v>749</v>
      </c>
      <c r="F33" s="403" t="s">
        <v>751</v>
      </c>
      <c r="G33" s="403" t="s">
        <v>752</v>
      </c>
      <c r="H33" s="410" t="s">
        <v>581</v>
      </c>
      <c r="I33" s="399"/>
      <c r="J33" s="429"/>
      <c r="K33" s="307"/>
      <c r="L33" s="306"/>
    </row>
    <row r="34" spans="1:190" ht="27" x14ac:dyDescent="0.25">
      <c r="A34" s="402">
        <v>26</v>
      </c>
      <c r="B34" s="385" t="s">
        <v>750</v>
      </c>
      <c r="C34" s="384" t="s">
        <v>514</v>
      </c>
      <c r="D34" s="432">
        <v>2998</v>
      </c>
      <c r="E34" s="431" t="s">
        <v>753</v>
      </c>
      <c r="F34" s="403" t="s">
        <v>754</v>
      </c>
      <c r="G34" s="403" t="s">
        <v>755</v>
      </c>
      <c r="H34" s="410" t="s">
        <v>756</v>
      </c>
      <c r="I34" s="399"/>
      <c r="J34" s="429"/>
      <c r="K34" s="307"/>
      <c r="L34" s="306"/>
    </row>
    <row r="35" spans="1:190" ht="27" x14ac:dyDescent="0.25">
      <c r="A35" s="402">
        <v>27</v>
      </c>
      <c r="B35" s="385" t="s">
        <v>757</v>
      </c>
      <c r="C35" s="384" t="s">
        <v>514</v>
      </c>
      <c r="D35" s="432">
        <v>3000</v>
      </c>
      <c r="E35" s="431" t="s">
        <v>729</v>
      </c>
      <c r="F35" s="403" t="s">
        <v>758</v>
      </c>
      <c r="G35" s="403" t="s">
        <v>759</v>
      </c>
      <c r="H35" s="410" t="s">
        <v>581</v>
      </c>
      <c r="I35" s="399"/>
      <c r="J35" s="429"/>
      <c r="K35" s="307"/>
      <c r="L35" s="306"/>
    </row>
    <row r="36" spans="1:190" ht="27" x14ac:dyDescent="0.25">
      <c r="A36" s="402">
        <v>28</v>
      </c>
      <c r="B36" s="385" t="s">
        <v>757</v>
      </c>
      <c r="C36" s="384" t="s">
        <v>514</v>
      </c>
      <c r="D36" s="432">
        <v>2968</v>
      </c>
      <c r="E36" s="431" t="s">
        <v>760</v>
      </c>
      <c r="F36" s="403" t="s">
        <v>761</v>
      </c>
      <c r="G36" s="403" t="s">
        <v>762</v>
      </c>
      <c r="H36" s="410" t="s">
        <v>756</v>
      </c>
      <c r="I36" s="399"/>
      <c r="J36" s="429"/>
      <c r="K36" s="307"/>
      <c r="L36" s="306"/>
    </row>
    <row r="37" spans="1:190" x14ac:dyDescent="0.25">
      <c r="A37" s="402"/>
      <c r="B37" s="385"/>
      <c r="C37" s="384"/>
      <c r="D37" s="432"/>
      <c r="E37" s="431"/>
      <c r="F37" s="403"/>
      <c r="G37" s="403"/>
      <c r="H37" s="410"/>
      <c r="I37" s="399"/>
      <c r="J37" s="429"/>
      <c r="K37" s="307"/>
      <c r="L37" s="306"/>
    </row>
    <row r="38" spans="1:190" x14ac:dyDescent="0.25">
      <c r="A38" s="402" t="s">
        <v>276</v>
      </c>
      <c r="B38" s="424"/>
      <c r="C38" s="409"/>
      <c r="D38" s="433"/>
      <c r="E38" s="409"/>
      <c r="F38" s="403"/>
      <c r="G38" s="430"/>
      <c r="H38" s="425"/>
      <c r="I38" s="425"/>
      <c r="J38" s="425"/>
      <c r="K38" s="425"/>
      <c r="L38" s="425"/>
      <c r="M38" s="411"/>
      <c r="N38" s="411"/>
      <c r="O38" s="411"/>
      <c r="P38" s="411"/>
      <c r="Q38" s="411"/>
      <c r="R38" s="411"/>
      <c r="S38" s="411"/>
      <c r="T38" s="411"/>
      <c r="U38" s="411"/>
      <c r="V38" s="411"/>
      <c r="W38" s="411"/>
      <c r="X38" s="411"/>
      <c r="Y38" s="411"/>
      <c r="Z38" s="411"/>
      <c r="AA38" s="411"/>
      <c r="AB38" s="411"/>
      <c r="AC38" s="411"/>
      <c r="AD38" s="411"/>
      <c r="AE38" s="411"/>
      <c r="AF38" s="411"/>
      <c r="AG38" s="411"/>
      <c r="AH38" s="411"/>
      <c r="AI38" s="411"/>
      <c r="AJ38" s="411"/>
      <c r="AK38" s="411"/>
      <c r="AL38" s="411"/>
      <c r="AM38" s="411"/>
      <c r="AN38" s="411"/>
      <c r="AO38" s="411"/>
      <c r="AP38" s="411"/>
      <c r="AQ38" s="411"/>
      <c r="AR38" s="411"/>
      <c r="AS38" s="411"/>
      <c r="AT38" s="411"/>
      <c r="AU38" s="411"/>
      <c r="AV38" s="411"/>
      <c r="AW38" s="411"/>
      <c r="AX38" s="411"/>
      <c r="AY38" s="411"/>
      <c r="AZ38" s="411"/>
      <c r="BA38" s="411"/>
      <c r="BB38" s="411"/>
      <c r="BC38" s="411"/>
      <c r="BD38" s="411"/>
      <c r="BE38" s="411"/>
      <c r="BF38" s="411"/>
      <c r="BG38" s="411"/>
      <c r="BH38" s="411"/>
      <c r="BI38" s="411"/>
      <c r="BJ38" s="411"/>
      <c r="BK38" s="411"/>
      <c r="BL38" s="411"/>
      <c r="BM38" s="411"/>
      <c r="BN38" s="411"/>
      <c r="BO38" s="411"/>
      <c r="BP38" s="411"/>
      <c r="BQ38" s="411"/>
      <c r="BR38" s="411"/>
      <c r="BS38" s="411"/>
      <c r="BT38" s="411"/>
      <c r="BU38" s="411"/>
      <c r="BV38" s="411"/>
      <c r="BW38" s="411"/>
      <c r="BX38" s="411"/>
      <c r="BY38" s="411"/>
      <c r="BZ38" s="411"/>
      <c r="CA38" s="411"/>
      <c r="CB38" s="411"/>
      <c r="CC38" s="411"/>
      <c r="CD38" s="411"/>
      <c r="CE38" s="411"/>
      <c r="CF38" s="411"/>
      <c r="CG38" s="411"/>
      <c r="CH38" s="411"/>
      <c r="CI38" s="411"/>
      <c r="CJ38" s="411"/>
      <c r="CK38" s="411"/>
      <c r="CL38" s="411"/>
      <c r="CM38" s="411"/>
      <c r="CN38" s="411"/>
      <c r="CO38" s="411"/>
      <c r="CP38" s="411"/>
      <c r="CQ38" s="411"/>
      <c r="CR38" s="411"/>
      <c r="CS38" s="411"/>
      <c r="CT38" s="411"/>
      <c r="CU38" s="411"/>
      <c r="CV38" s="411"/>
      <c r="CW38" s="411"/>
      <c r="CX38" s="411"/>
      <c r="CY38" s="411"/>
      <c r="CZ38" s="411"/>
      <c r="DA38" s="411"/>
      <c r="DB38" s="411"/>
      <c r="DC38" s="411"/>
      <c r="DD38" s="411"/>
      <c r="DE38" s="411"/>
      <c r="DF38" s="411"/>
      <c r="DG38" s="411"/>
      <c r="DH38" s="411"/>
      <c r="DI38" s="411"/>
      <c r="DJ38" s="411"/>
      <c r="DK38" s="411"/>
      <c r="DL38" s="411"/>
      <c r="DM38" s="411"/>
      <c r="DN38" s="411"/>
      <c r="DO38" s="411"/>
      <c r="DP38" s="411"/>
      <c r="DQ38" s="411"/>
      <c r="DR38" s="411"/>
      <c r="DS38" s="411"/>
      <c r="DT38" s="411"/>
      <c r="DU38" s="411"/>
      <c r="DV38" s="411"/>
      <c r="DW38" s="411"/>
      <c r="DX38" s="411"/>
      <c r="DY38" s="411"/>
      <c r="DZ38" s="411"/>
      <c r="EA38" s="411"/>
      <c r="EB38" s="411"/>
      <c r="EC38" s="411"/>
      <c r="ED38" s="411"/>
      <c r="EE38" s="411"/>
      <c r="EF38" s="411"/>
      <c r="EG38" s="411"/>
      <c r="EH38" s="411"/>
      <c r="EI38" s="411"/>
      <c r="EJ38" s="411"/>
      <c r="EK38" s="411"/>
      <c r="EL38" s="411"/>
      <c r="EM38" s="411"/>
      <c r="EN38" s="411"/>
      <c r="EO38" s="411"/>
      <c r="EP38" s="411"/>
      <c r="EQ38" s="411"/>
      <c r="ER38" s="411"/>
      <c r="ES38" s="411"/>
      <c r="ET38" s="411"/>
      <c r="EU38" s="411"/>
      <c r="EV38" s="411"/>
      <c r="EW38" s="411"/>
      <c r="EX38" s="411"/>
      <c r="EY38" s="411"/>
      <c r="EZ38" s="411"/>
      <c r="FA38" s="411"/>
      <c r="FB38" s="411"/>
      <c r="FC38" s="411"/>
      <c r="FD38" s="411"/>
      <c r="FE38" s="411"/>
      <c r="FF38" s="411"/>
      <c r="FG38" s="411"/>
      <c r="FH38" s="411"/>
      <c r="FI38" s="411"/>
      <c r="FJ38" s="411"/>
      <c r="FK38" s="411"/>
      <c r="FL38" s="411"/>
      <c r="FM38" s="411"/>
      <c r="FN38" s="411"/>
      <c r="FO38" s="411"/>
      <c r="FP38" s="411"/>
      <c r="FQ38" s="411"/>
      <c r="FR38" s="411"/>
      <c r="FS38" s="411"/>
      <c r="FT38" s="411"/>
      <c r="FU38" s="411"/>
      <c r="FV38" s="411"/>
      <c r="FW38" s="411"/>
      <c r="FX38" s="411"/>
      <c r="FY38" s="411"/>
      <c r="FZ38" s="411"/>
      <c r="GA38" s="411"/>
      <c r="GB38" s="411"/>
      <c r="GC38" s="411"/>
      <c r="GD38" s="411"/>
      <c r="GE38" s="411"/>
      <c r="GF38" s="411"/>
      <c r="GG38" s="411"/>
      <c r="GH38" s="411"/>
    </row>
    <row r="39" spans="1:190" x14ac:dyDescent="0.2">
      <c r="A39" s="296"/>
      <c r="B39" s="297"/>
      <c r="C39" s="296"/>
      <c r="D39" s="297"/>
      <c r="E39" s="296"/>
      <c r="F39" s="297"/>
      <c r="G39" s="296"/>
      <c r="H39" s="297"/>
      <c r="I39" s="296"/>
      <c r="J39" s="297"/>
      <c r="K39" s="296"/>
      <c r="L39" s="297"/>
    </row>
    <row r="40" spans="1:190" x14ac:dyDescent="0.2">
      <c r="A40" s="296"/>
      <c r="B40" s="303"/>
      <c r="C40" s="296"/>
      <c r="D40" s="303"/>
      <c r="E40" s="296"/>
      <c r="F40" s="303"/>
      <c r="G40" s="296"/>
      <c r="H40" s="303"/>
      <c r="I40" s="296"/>
      <c r="J40" s="303"/>
      <c r="K40" s="296"/>
      <c r="L40" s="303"/>
    </row>
    <row r="41" spans="1:190" s="304" customFormat="1" x14ac:dyDescent="0.2">
      <c r="A41" s="441" t="s">
        <v>432</v>
      </c>
      <c r="B41" s="441"/>
      <c r="C41" s="441"/>
      <c r="D41" s="441"/>
      <c r="E41" s="441"/>
      <c r="F41" s="441"/>
      <c r="G41" s="441"/>
      <c r="H41" s="441"/>
      <c r="I41" s="441"/>
      <c r="J41" s="441"/>
      <c r="K41" s="441"/>
      <c r="L41" s="441"/>
    </row>
    <row r="42" spans="1:190" s="305" customFormat="1" ht="12.75" x14ac:dyDescent="0.2">
      <c r="A42" s="441" t="s">
        <v>469</v>
      </c>
      <c r="B42" s="441"/>
      <c r="C42" s="441"/>
      <c r="D42" s="441"/>
      <c r="E42" s="441"/>
      <c r="F42" s="441"/>
      <c r="G42" s="441"/>
      <c r="H42" s="441"/>
      <c r="I42" s="441"/>
      <c r="J42" s="441"/>
      <c r="K42" s="441"/>
      <c r="L42" s="441"/>
    </row>
    <row r="43" spans="1:190" s="305" customFormat="1" ht="12.75" x14ac:dyDescent="0.2">
      <c r="A43" s="441"/>
      <c r="B43" s="441"/>
      <c r="C43" s="441"/>
      <c r="D43" s="441"/>
      <c r="E43" s="441"/>
      <c r="F43" s="441"/>
      <c r="G43" s="441"/>
      <c r="H43" s="441"/>
      <c r="I43" s="441"/>
      <c r="J43" s="441"/>
      <c r="K43" s="441"/>
      <c r="L43" s="441"/>
    </row>
    <row r="44" spans="1:190" s="304" customFormat="1" x14ac:dyDescent="0.2">
      <c r="A44" s="441" t="s">
        <v>468</v>
      </c>
      <c r="B44" s="441"/>
      <c r="C44" s="441"/>
      <c r="D44" s="441"/>
      <c r="E44" s="441"/>
      <c r="F44" s="441"/>
      <c r="G44" s="441"/>
      <c r="H44" s="441"/>
      <c r="I44" s="441"/>
      <c r="J44" s="441"/>
      <c r="K44" s="441"/>
      <c r="L44" s="441"/>
    </row>
    <row r="45" spans="1:190" s="304" customFormat="1" x14ac:dyDescent="0.2">
      <c r="A45" s="441"/>
      <c r="B45" s="441"/>
      <c r="C45" s="441"/>
      <c r="D45" s="441"/>
      <c r="E45" s="441"/>
      <c r="F45" s="441"/>
      <c r="G45" s="441"/>
      <c r="H45" s="441"/>
      <c r="I45" s="441"/>
      <c r="J45" s="441"/>
      <c r="K45" s="441"/>
      <c r="L45" s="441"/>
    </row>
    <row r="46" spans="1:190" s="304" customFormat="1" x14ac:dyDescent="0.2">
      <c r="A46" s="441" t="s">
        <v>467</v>
      </c>
      <c r="B46" s="441"/>
      <c r="C46" s="441"/>
      <c r="D46" s="441"/>
      <c r="E46" s="441"/>
      <c r="F46" s="441"/>
      <c r="G46" s="441"/>
      <c r="H46" s="441"/>
      <c r="I46" s="441"/>
      <c r="J46" s="441"/>
      <c r="K46" s="441"/>
      <c r="L46" s="441"/>
    </row>
    <row r="47" spans="1:190" s="304" customFormat="1" x14ac:dyDescent="0.2">
      <c r="A47" s="296"/>
      <c r="B47" s="297"/>
      <c r="C47" s="296"/>
      <c r="D47" s="297"/>
      <c r="E47" s="296"/>
      <c r="F47" s="297"/>
      <c r="G47" s="296"/>
      <c r="H47" s="297"/>
      <c r="I47" s="296"/>
      <c r="J47" s="297"/>
      <c r="K47" s="296"/>
      <c r="L47" s="297"/>
    </row>
    <row r="48" spans="1:190" s="304" customFormat="1" x14ac:dyDescent="0.2">
      <c r="A48" s="296"/>
      <c r="B48" s="303"/>
      <c r="C48" s="296"/>
      <c r="D48" s="303"/>
      <c r="E48" s="296"/>
      <c r="F48" s="303"/>
      <c r="G48" s="296"/>
      <c r="H48" s="303"/>
      <c r="I48" s="296"/>
      <c r="J48" s="303"/>
      <c r="K48" s="296"/>
      <c r="L48" s="303"/>
    </row>
    <row r="49" spans="1:12" s="304" customFormat="1" x14ac:dyDescent="0.2">
      <c r="A49" s="296"/>
      <c r="B49" s="297"/>
      <c r="C49" s="296"/>
      <c r="D49" s="297"/>
      <c r="E49" s="296"/>
      <c r="F49" s="297"/>
      <c r="G49" s="296"/>
      <c r="H49" s="297"/>
      <c r="I49" s="296"/>
      <c r="J49" s="297"/>
      <c r="K49" s="296"/>
      <c r="L49" s="297"/>
    </row>
    <row r="50" spans="1:12" x14ac:dyDescent="0.2">
      <c r="A50" s="296"/>
      <c r="B50" s="303"/>
      <c r="C50" s="296"/>
      <c r="D50" s="303"/>
      <c r="E50" s="296"/>
      <c r="F50" s="303"/>
      <c r="G50" s="296"/>
      <c r="H50" s="303"/>
      <c r="I50" s="296"/>
      <c r="J50" s="303"/>
      <c r="K50" s="296"/>
      <c r="L50" s="303"/>
    </row>
    <row r="51" spans="1:12" s="298" customFormat="1" x14ac:dyDescent="0.2">
      <c r="A51" s="447" t="s">
        <v>107</v>
      </c>
      <c r="B51" s="447"/>
      <c r="C51" s="297"/>
      <c r="D51" s="296"/>
      <c r="E51" s="297"/>
      <c r="F51" s="297"/>
      <c r="G51" s="296"/>
      <c r="H51" s="297"/>
      <c r="I51" s="297"/>
      <c r="J51" s="296"/>
      <c r="K51" s="297"/>
      <c r="L51" s="296"/>
    </row>
    <row r="52" spans="1:12" s="298" customFormat="1" x14ac:dyDescent="0.2">
      <c r="A52" s="297"/>
      <c r="B52" s="296"/>
      <c r="C52" s="301"/>
      <c r="D52" s="302"/>
      <c r="E52" s="301"/>
      <c r="F52" s="297"/>
      <c r="G52" s="296"/>
      <c r="H52" s="300"/>
      <c r="I52" s="297"/>
      <c r="J52" s="296"/>
      <c r="K52" s="297"/>
      <c r="L52" s="296"/>
    </row>
    <row r="53" spans="1:12" s="298" customFormat="1" ht="15" customHeight="1" x14ac:dyDescent="0.2">
      <c r="A53" s="297"/>
      <c r="B53" s="296"/>
      <c r="C53" s="440" t="s">
        <v>268</v>
      </c>
      <c r="D53" s="440"/>
      <c r="E53" s="440"/>
      <c r="F53" s="297"/>
      <c r="G53" s="296"/>
      <c r="H53" s="445" t="s">
        <v>466</v>
      </c>
      <c r="I53" s="299"/>
      <c r="J53" s="296"/>
      <c r="K53" s="297"/>
      <c r="L53" s="296"/>
    </row>
    <row r="54" spans="1:12" s="298" customFormat="1" x14ac:dyDescent="0.2">
      <c r="A54" s="297"/>
      <c r="B54" s="296"/>
      <c r="C54" s="297"/>
      <c r="D54" s="296"/>
      <c r="E54" s="297"/>
      <c r="F54" s="297"/>
      <c r="G54" s="296"/>
      <c r="H54" s="446"/>
      <c r="I54" s="299"/>
      <c r="J54" s="296"/>
      <c r="K54" s="297"/>
      <c r="L54" s="296"/>
    </row>
    <row r="55" spans="1:12" s="295" customFormat="1" x14ac:dyDescent="0.2">
      <c r="A55" s="297"/>
      <c r="B55" s="296"/>
      <c r="C55" s="440" t="s">
        <v>139</v>
      </c>
      <c r="D55" s="440"/>
      <c r="E55" s="440"/>
      <c r="F55" s="297"/>
      <c r="G55" s="296"/>
      <c r="H55" s="297"/>
      <c r="I55" s="297"/>
      <c r="J55" s="296"/>
      <c r="K55" s="297"/>
      <c r="L55" s="296"/>
    </row>
    <row r="56" spans="1:12" s="295" customFormat="1" x14ac:dyDescent="0.2">
      <c r="E56" s="293"/>
    </row>
    <row r="57" spans="1:12" s="295" customFormat="1" x14ac:dyDescent="0.2">
      <c r="E57" s="293"/>
    </row>
    <row r="58" spans="1:12" s="295" customFormat="1" x14ac:dyDescent="0.2">
      <c r="E58" s="293"/>
    </row>
    <row r="59" spans="1:12" s="295" customFormat="1" x14ac:dyDescent="0.2">
      <c r="E59" s="293"/>
    </row>
    <row r="60" spans="1:12" s="295" customFormat="1" x14ac:dyDescent="0.2"/>
  </sheetData>
  <mergeCells count="9">
    <mergeCell ref="C55:E55"/>
    <mergeCell ref="A42:L43"/>
    <mergeCell ref="A44:L45"/>
    <mergeCell ref="A46:L46"/>
    <mergeCell ref="I6:K6"/>
    <mergeCell ref="H53:H54"/>
    <mergeCell ref="A51:B51"/>
    <mergeCell ref="A41:L41"/>
    <mergeCell ref="C53:E53"/>
  </mergeCells>
  <dataValidations xWindow="112" yWindow="887"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0:F38">
      <formula1>11</formula1>
    </dataValidation>
    <dataValidation allowBlank="1" showInputMessage="1" showErrorMessage="1" error="თვე/დღე/წელი" prompt="თვე/დღე/წელი" sqref="B9:B38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38">
      <formula1>"ფულადი შემოწირულობა, არაფულადი შემოწირულობა, საწევრო"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zoomScaleNormal="100" zoomScaleSheetLayoutView="80" workbookViewId="0">
      <selection activeCell="H17" sqref="H17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5" t="s">
        <v>301</v>
      </c>
      <c r="B1" s="77"/>
      <c r="C1" s="450" t="s">
        <v>109</v>
      </c>
      <c r="D1" s="450"/>
      <c r="E1" s="109"/>
    </row>
    <row r="2" spans="1:7" x14ac:dyDescent="0.3">
      <c r="A2" s="77" t="s">
        <v>140</v>
      </c>
      <c r="B2" s="77"/>
      <c r="C2" s="448" t="s">
        <v>668</v>
      </c>
      <c r="D2" s="449"/>
      <c r="E2" s="109"/>
    </row>
    <row r="3" spans="1:7" x14ac:dyDescent="0.3">
      <c r="A3" s="75"/>
      <c r="B3" s="77"/>
      <c r="C3" s="76"/>
      <c r="D3" s="76"/>
      <c r="E3" s="109"/>
    </row>
    <row r="4" spans="1:7" x14ac:dyDescent="0.3">
      <c r="A4" s="78" t="s">
        <v>274</v>
      </c>
      <c r="B4" s="103"/>
      <c r="C4" s="104"/>
      <c r="D4" s="77"/>
      <c r="E4" s="109"/>
    </row>
    <row r="5" spans="1:7" x14ac:dyDescent="0.3">
      <c r="A5" s="380" t="str">
        <f>'ფორმა N1'!D4</f>
        <v>მოქალაქეთა პოლიტიკური გაერთიანება "ახალი პოლიტიკური ცენტრი"</v>
      </c>
      <c r="B5" s="12"/>
      <c r="C5" s="12"/>
      <c r="E5" s="109"/>
    </row>
    <row r="6" spans="1:7" x14ac:dyDescent="0.3">
      <c r="A6" s="105"/>
      <c r="B6" s="105"/>
      <c r="C6" s="105"/>
      <c r="D6" s="106"/>
      <c r="E6" s="109"/>
    </row>
    <row r="7" spans="1:7" x14ac:dyDescent="0.3">
      <c r="A7" s="77"/>
      <c r="B7" s="77"/>
      <c r="C7" s="77"/>
      <c r="D7" s="77"/>
      <c r="E7" s="109"/>
    </row>
    <row r="8" spans="1:7" s="6" customFormat="1" ht="39" customHeight="1" x14ac:dyDescent="0.3">
      <c r="A8" s="107" t="s">
        <v>64</v>
      </c>
      <c r="B8" s="80" t="s">
        <v>249</v>
      </c>
      <c r="C8" s="80" t="s">
        <v>66</v>
      </c>
      <c r="D8" s="80" t="s">
        <v>67</v>
      </c>
      <c r="E8" s="109"/>
    </row>
    <row r="9" spans="1:7" s="7" customFormat="1" ht="16.5" customHeight="1" x14ac:dyDescent="0.3">
      <c r="A9" s="242">
        <v>1</v>
      </c>
      <c r="B9" s="242" t="s">
        <v>65</v>
      </c>
      <c r="C9" s="436">
        <f>SUM(C10,C26)</f>
        <v>63166</v>
      </c>
      <c r="D9" s="436">
        <f>SUM(D10,D26)</f>
        <v>63166</v>
      </c>
      <c r="E9" s="109"/>
    </row>
    <row r="10" spans="1:7" s="7" customFormat="1" ht="16.5" customHeight="1" x14ac:dyDescent="0.3">
      <c r="A10" s="88">
        <v>1.1000000000000001</v>
      </c>
      <c r="B10" s="88" t="s">
        <v>80</v>
      </c>
      <c r="C10" s="436">
        <v>63166</v>
      </c>
      <c r="D10" s="436">
        <v>63166</v>
      </c>
      <c r="E10" s="109"/>
    </row>
    <row r="11" spans="1:7" s="9" customFormat="1" ht="16.5" customHeight="1" x14ac:dyDescent="0.3">
      <c r="A11" s="89" t="s">
        <v>30</v>
      </c>
      <c r="B11" s="89" t="s">
        <v>79</v>
      </c>
      <c r="C11" s="8"/>
      <c r="D11" s="8"/>
      <c r="E11" s="109"/>
    </row>
    <row r="12" spans="1:7" s="10" customFormat="1" ht="16.5" customHeight="1" x14ac:dyDescent="0.3">
      <c r="A12" s="89" t="s">
        <v>31</v>
      </c>
      <c r="B12" s="89" t="s">
        <v>308</v>
      </c>
      <c r="C12" s="404">
        <v>63166</v>
      </c>
      <c r="D12" s="404">
        <v>63166</v>
      </c>
      <c r="E12" s="109"/>
      <c r="G12" s="69"/>
    </row>
    <row r="13" spans="1:7" s="3" customFormat="1" ht="16.5" customHeight="1" x14ac:dyDescent="0.3">
      <c r="A13" s="98" t="s">
        <v>81</v>
      </c>
      <c r="B13" s="98" t="s">
        <v>311</v>
      </c>
      <c r="C13" s="404">
        <v>63166</v>
      </c>
      <c r="D13" s="404">
        <v>63166</v>
      </c>
      <c r="E13" s="109"/>
    </row>
    <row r="14" spans="1:7" s="3" customFormat="1" ht="16.5" customHeight="1" x14ac:dyDescent="0.3">
      <c r="A14" s="98" t="s">
        <v>506</v>
      </c>
      <c r="B14" s="98" t="s">
        <v>505</v>
      </c>
      <c r="C14" s="8"/>
      <c r="D14" s="8"/>
      <c r="E14" s="109"/>
    </row>
    <row r="15" spans="1:7" s="3" customFormat="1" ht="16.5" customHeight="1" x14ac:dyDescent="0.3">
      <c r="A15" s="98" t="s">
        <v>507</v>
      </c>
      <c r="B15" s="98" t="s">
        <v>97</v>
      </c>
      <c r="C15" s="8"/>
      <c r="D15" s="8"/>
      <c r="E15" s="109"/>
    </row>
    <row r="16" spans="1:7" s="3" customFormat="1" ht="16.5" customHeight="1" x14ac:dyDescent="0.3">
      <c r="A16" s="89" t="s">
        <v>82</v>
      </c>
      <c r="B16" s="89" t="s">
        <v>83</v>
      </c>
      <c r="C16" s="108">
        <f>SUM(C17:C18)</f>
        <v>0</v>
      </c>
      <c r="D16" s="108">
        <f>SUM(D17:D18)</f>
        <v>0</v>
      </c>
      <c r="E16" s="109"/>
    </row>
    <row r="17" spans="1:5" s="3" customFormat="1" ht="16.5" customHeight="1" x14ac:dyDescent="0.3">
      <c r="A17" s="98" t="s">
        <v>84</v>
      </c>
      <c r="B17" s="98" t="s">
        <v>86</v>
      </c>
      <c r="C17" s="8"/>
      <c r="D17" s="8"/>
      <c r="E17" s="109"/>
    </row>
    <row r="18" spans="1:5" s="3" customFormat="1" ht="30" x14ac:dyDescent="0.3">
      <c r="A18" s="98" t="s">
        <v>85</v>
      </c>
      <c r="B18" s="98" t="s">
        <v>110</v>
      </c>
      <c r="C18" s="8"/>
      <c r="D18" s="8"/>
      <c r="E18" s="109"/>
    </row>
    <row r="19" spans="1:5" s="3" customFormat="1" ht="16.5" customHeight="1" x14ac:dyDescent="0.3">
      <c r="A19" s="89" t="s">
        <v>87</v>
      </c>
      <c r="B19" s="89" t="s">
        <v>417</v>
      </c>
      <c r="C19" s="108">
        <f>SUM(C20:C23)</f>
        <v>0</v>
      </c>
      <c r="D19" s="108">
        <f>SUM(D20:D23)</f>
        <v>0</v>
      </c>
      <c r="E19" s="109"/>
    </row>
    <row r="20" spans="1:5" s="3" customFormat="1" ht="16.5" customHeight="1" x14ac:dyDescent="0.3">
      <c r="A20" s="98" t="s">
        <v>88</v>
      </c>
      <c r="B20" s="98" t="s">
        <v>89</v>
      </c>
      <c r="C20" s="8"/>
      <c r="D20" s="8"/>
      <c r="E20" s="109"/>
    </row>
    <row r="21" spans="1:5" s="3" customFormat="1" ht="30" x14ac:dyDescent="0.3">
      <c r="A21" s="98" t="s">
        <v>92</v>
      </c>
      <c r="B21" s="98" t="s">
        <v>90</v>
      </c>
      <c r="C21" s="8"/>
      <c r="D21" s="8"/>
      <c r="E21" s="109"/>
    </row>
    <row r="22" spans="1:5" s="3" customFormat="1" ht="16.5" customHeight="1" x14ac:dyDescent="0.3">
      <c r="A22" s="98" t="s">
        <v>93</v>
      </c>
      <c r="B22" s="98" t="s">
        <v>91</v>
      </c>
      <c r="C22" s="8"/>
      <c r="D22" s="8"/>
      <c r="E22" s="109"/>
    </row>
    <row r="23" spans="1:5" s="3" customFormat="1" ht="16.5" customHeight="1" x14ac:dyDescent="0.3">
      <c r="A23" s="98" t="s">
        <v>94</v>
      </c>
      <c r="B23" s="98" t="s">
        <v>445</v>
      </c>
      <c r="C23" s="8"/>
      <c r="D23" s="8"/>
      <c r="E23" s="109"/>
    </row>
    <row r="24" spans="1:5" s="3" customFormat="1" ht="16.5" customHeight="1" x14ac:dyDescent="0.3">
      <c r="A24" s="89" t="s">
        <v>95</v>
      </c>
      <c r="B24" s="89" t="s">
        <v>446</v>
      </c>
      <c r="C24" s="279"/>
      <c r="D24" s="8"/>
      <c r="E24" s="109"/>
    </row>
    <row r="25" spans="1:5" s="3" customFormat="1" x14ac:dyDescent="0.3">
      <c r="A25" s="89" t="s">
        <v>251</v>
      </c>
      <c r="B25" s="89" t="s">
        <v>452</v>
      </c>
      <c r="C25" s="8"/>
      <c r="D25" s="8"/>
      <c r="E25" s="109"/>
    </row>
    <row r="26" spans="1:5" ht="16.5" customHeight="1" x14ac:dyDescent="0.3">
      <c r="A26" s="88">
        <v>1.2</v>
      </c>
      <c r="B26" s="88" t="s">
        <v>96</v>
      </c>
      <c r="C26" s="86"/>
      <c r="D26" s="86"/>
      <c r="E26" s="109"/>
    </row>
    <row r="27" spans="1:5" ht="16.5" customHeight="1" x14ac:dyDescent="0.3">
      <c r="A27" s="89" t="s">
        <v>32</v>
      </c>
      <c r="B27" s="89" t="s">
        <v>311</v>
      </c>
      <c r="C27" s="108">
        <f>SUM(C28:C30)</f>
        <v>0</v>
      </c>
      <c r="D27" s="108">
        <f>SUM(D28:D30)</f>
        <v>0</v>
      </c>
      <c r="E27" s="109"/>
    </row>
    <row r="28" spans="1:5" x14ac:dyDescent="0.3">
      <c r="A28" s="250" t="s">
        <v>98</v>
      </c>
      <c r="B28" s="250" t="s">
        <v>309</v>
      </c>
      <c r="C28" s="8"/>
      <c r="D28" s="8"/>
      <c r="E28" s="109"/>
    </row>
    <row r="29" spans="1:5" x14ac:dyDescent="0.3">
      <c r="A29" s="250" t="s">
        <v>99</v>
      </c>
      <c r="B29" s="250" t="s">
        <v>312</v>
      </c>
      <c r="C29" s="8"/>
      <c r="D29" s="8"/>
      <c r="E29" s="109"/>
    </row>
    <row r="30" spans="1:5" x14ac:dyDescent="0.3">
      <c r="A30" s="250" t="s">
        <v>454</v>
      </c>
      <c r="B30" s="250" t="s">
        <v>310</v>
      </c>
      <c r="C30" s="8"/>
      <c r="D30" s="8"/>
      <c r="E30" s="109"/>
    </row>
    <row r="31" spans="1:5" x14ac:dyDescent="0.3">
      <c r="A31" s="89" t="s">
        <v>33</v>
      </c>
      <c r="B31" s="89" t="s">
        <v>505</v>
      </c>
      <c r="C31" s="108"/>
      <c r="D31" s="108"/>
      <c r="E31" s="109"/>
    </row>
    <row r="32" spans="1:5" x14ac:dyDescent="0.3">
      <c r="A32" s="250" t="s">
        <v>12</v>
      </c>
      <c r="B32" s="250" t="s">
        <v>508</v>
      </c>
      <c r="C32" s="8"/>
      <c r="D32" s="8"/>
      <c r="E32" s="109"/>
    </row>
    <row r="33" spans="1:9" x14ac:dyDescent="0.3">
      <c r="A33" s="250" t="s">
        <v>13</v>
      </c>
      <c r="B33" s="250" t="s">
        <v>509</v>
      </c>
      <c r="C33" s="8"/>
      <c r="D33" s="8"/>
      <c r="E33" s="109"/>
    </row>
    <row r="34" spans="1:9" x14ac:dyDescent="0.3">
      <c r="A34" s="250" t="s">
        <v>281</v>
      </c>
      <c r="B34" s="250" t="s">
        <v>510</v>
      </c>
      <c r="C34" s="8"/>
      <c r="D34" s="8"/>
      <c r="E34" s="109"/>
    </row>
    <row r="35" spans="1:9" x14ac:dyDescent="0.3">
      <c r="A35" s="89" t="s">
        <v>34</v>
      </c>
      <c r="B35" s="264" t="s">
        <v>451</v>
      </c>
      <c r="C35" s="8"/>
      <c r="D35" s="8"/>
      <c r="E35" s="109"/>
    </row>
    <row r="36" spans="1:9" x14ac:dyDescent="0.3">
      <c r="D36" s="27"/>
      <c r="E36" s="110"/>
      <c r="F36" s="27"/>
    </row>
    <row r="37" spans="1:9" x14ac:dyDescent="0.3">
      <c r="A37" s="1"/>
      <c r="D37" s="27"/>
      <c r="E37" s="110"/>
      <c r="F37" s="27"/>
    </row>
    <row r="38" spans="1:9" x14ac:dyDescent="0.3">
      <c r="D38" s="27"/>
      <c r="E38" s="110"/>
      <c r="F38" s="27"/>
    </row>
    <row r="39" spans="1:9" x14ac:dyDescent="0.3">
      <c r="D39" s="27"/>
      <c r="E39" s="110"/>
      <c r="F39" s="27"/>
    </row>
    <row r="40" spans="1:9" x14ac:dyDescent="0.3">
      <c r="A40" s="70" t="s">
        <v>107</v>
      </c>
      <c r="D40" s="27"/>
      <c r="E40" s="110"/>
      <c r="F40" s="27"/>
    </row>
    <row r="41" spans="1:9" x14ac:dyDescent="0.3">
      <c r="D41" s="27"/>
      <c r="E41" s="111"/>
      <c r="F41" s="111"/>
      <c r="G41"/>
      <c r="H41"/>
      <c r="I41"/>
    </row>
    <row r="42" spans="1:9" x14ac:dyDescent="0.3">
      <c r="D42" s="112"/>
      <c r="E42" s="111"/>
      <c r="F42" s="111"/>
      <c r="G42"/>
      <c r="H42"/>
      <c r="I42"/>
    </row>
    <row r="43" spans="1:9" x14ac:dyDescent="0.3">
      <c r="A43"/>
      <c r="B43" s="70" t="s">
        <v>271</v>
      </c>
      <c r="D43" s="112"/>
      <c r="E43" s="111"/>
      <c r="F43" s="111"/>
      <c r="G43"/>
      <c r="H43"/>
      <c r="I43"/>
    </row>
    <row r="44" spans="1:9" x14ac:dyDescent="0.3">
      <c r="A44"/>
      <c r="B44" s="2" t="s">
        <v>270</v>
      </c>
      <c r="D44" s="112"/>
      <c r="E44" s="111"/>
      <c r="F44" s="111"/>
      <c r="G44"/>
      <c r="H44"/>
      <c r="I44"/>
    </row>
    <row r="45" spans="1:9" customFormat="1" ht="12.75" x14ac:dyDescent="0.2">
      <c r="B45" s="66" t="s">
        <v>139</v>
      </c>
      <c r="D45" s="111"/>
      <c r="E45" s="111"/>
      <c r="F45" s="111"/>
    </row>
    <row r="46" spans="1:9" x14ac:dyDescent="0.3">
      <c r="D46" s="27"/>
      <c r="E46" s="110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14.28515625" style="21" bestFit="1" customWidth="1"/>
    <col min="2" max="2" width="80" style="259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5" t="s">
        <v>272</v>
      </c>
      <c r="B1" s="255"/>
      <c r="C1" s="450" t="s">
        <v>109</v>
      </c>
      <c r="D1" s="450"/>
      <c r="E1" s="114"/>
    </row>
    <row r="2" spans="1:12" s="6" customFormat="1" x14ac:dyDescent="0.3">
      <c r="A2" s="77" t="s">
        <v>140</v>
      </c>
      <c r="B2" s="255"/>
      <c r="C2" s="451" t="s">
        <v>668</v>
      </c>
      <c r="D2" s="452"/>
      <c r="E2" s="114"/>
    </row>
    <row r="3" spans="1:12" s="6" customFormat="1" x14ac:dyDescent="0.3">
      <c r="A3" s="77"/>
      <c r="B3" s="255"/>
      <c r="C3" s="76"/>
      <c r="D3" s="76"/>
      <c r="E3" s="114"/>
    </row>
    <row r="4" spans="1:12" s="2" customFormat="1" x14ac:dyDescent="0.3">
      <c r="A4" s="78" t="str">
        <f>'ფორმა N2'!A4</f>
        <v>ანგარიშვალდებული პირის დასახელება:</v>
      </c>
      <c r="B4" s="256"/>
      <c r="C4" s="77"/>
      <c r="D4" s="77"/>
      <c r="E4" s="109"/>
      <c r="L4" s="6"/>
    </row>
    <row r="5" spans="1:12" s="2" customFormat="1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257"/>
      <c r="C5" s="59"/>
      <c r="D5" s="59"/>
      <c r="E5" s="109"/>
    </row>
    <row r="6" spans="1:12" s="2" customFormat="1" x14ac:dyDescent="0.3">
      <c r="A6" s="78"/>
      <c r="B6" s="256"/>
      <c r="C6" s="77"/>
      <c r="D6" s="77"/>
      <c r="E6" s="109"/>
    </row>
    <row r="7" spans="1:12" s="6" customFormat="1" ht="18" x14ac:dyDescent="0.3">
      <c r="A7" s="101"/>
      <c r="B7" s="113"/>
      <c r="C7" s="79"/>
      <c r="D7" s="79"/>
      <c r="E7" s="114"/>
    </row>
    <row r="8" spans="1:12" s="6" customFormat="1" ht="30" x14ac:dyDescent="0.3">
      <c r="A8" s="107" t="s">
        <v>64</v>
      </c>
      <c r="B8" s="80" t="s">
        <v>249</v>
      </c>
      <c r="C8" s="80" t="s">
        <v>66</v>
      </c>
      <c r="D8" s="80" t="s">
        <v>67</v>
      </c>
      <c r="E8" s="114"/>
      <c r="F8" s="20"/>
    </row>
    <row r="9" spans="1:12" s="7" customFormat="1" x14ac:dyDescent="0.3">
      <c r="A9" s="242">
        <v>1</v>
      </c>
      <c r="B9" s="242" t="s">
        <v>65</v>
      </c>
      <c r="C9" s="86">
        <f>SUM(C10,C26)</f>
        <v>0</v>
      </c>
      <c r="D9" s="86">
        <f>SUM(D10,D26)</f>
        <v>0</v>
      </c>
      <c r="E9" s="114"/>
    </row>
    <row r="10" spans="1:12" s="7" customFormat="1" x14ac:dyDescent="0.3">
      <c r="A10" s="88">
        <v>1.1000000000000001</v>
      </c>
      <c r="B10" s="88" t="s">
        <v>80</v>
      </c>
      <c r="C10" s="86">
        <f>SUM(C11,C12,C16,C19,C25,C26)</f>
        <v>0</v>
      </c>
      <c r="D10" s="86">
        <f>SUM(D11,D12,D16,D19,D24,D25)</f>
        <v>0</v>
      </c>
      <c r="E10" s="114"/>
    </row>
    <row r="11" spans="1:12" s="9" customFormat="1" ht="18" x14ac:dyDescent="0.3">
      <c r="A11" s="89" t="s">
        <v>30</v>
      </c>
      <c r="B11" s="89" t="s">
        <v>79</v>
      </c>
      <c r="C11" s="8"/>
      <c r="D11" s="8"/>
      <c r="E11" s="114"/>
    </row>
    <row r="12" spans="1:12" s="10" customFormat="1" x14ac:dyDescent="0.3">
      <c r="A12" s="89" t="s">
        <v>31</v>
      </c>
      <c r="B12" s="89" t="s">
        <v>308</v>
      </c>
      <c r="C12" s="108">
        <f>SUM(C14:C15)</f>
        <v>0</v>
      </c>
      <c r="D12" s="108">
        <f>SUM(D14:D15)</f>
        <v>0</v>
      </c>
      <c r="E12" s="114"/>
    </row>
    <row r="13" spans="1:12" s="3" customFormat="1" x14ac:dyDescent="0.3">
      <c r="A13" s="98" t="s">
        <v>81</v>
      </c>
      <c r="B13" s="98" t="s">
        <v>311</v>
      </c>
      <c r="C13" s="8"/>
      <c r="D13" s="8"/>
      <c r="E13" s="114"/>
    </row>
    <row r="14" spans="1:12" s="3" customFormat="1" x14ac:dyDescent="0.3">
      <c r="A14" s="98" t="s">
        <v>506</v>
      </c>
      <c r="B14" s="98" t="s">
        <v>505</v>
      </c>
      <c r="C14" s="8"/>
      <c r="D14" s="8"/>
      <c r="E14" s="114"/>
    </row>
    <row r="15" spans="1:12" s="3" customFormat="1" x14ac:dyDescent="0.3">
      <c r="A15" s="98" t="s">
        <v>507</v>
      </c>
      <c r="B15" s="98" t="s">
        <v>97</v>
      </c>
      <c r="C15" s="8"/>
      <c r="D15" s="8"/>
      <c r="E15" s="114"/>
    </row>
    <row r="16" spans="1:12" s="3" customFormat="1" x14ac:dyDescent="0.3">
      <c r="A16" s="89" t="s">
        <v>82</v>
      </c>
      <c r="B16" s="89" t="s">
        <v>83</v>
      </c>
      <c r="C16" s="108">
        <f>SUM(C17:C18)</f>
        <v>0</v>
      </c>
      <c r="D16" s="108">
        <f>SUM(D17:D18)</f>
        <v>0</v>
      </c>
      <c r="E16" s="114"/>
    </row>
    <row r="17" spans="1:5" s="3" customFormat="1" x14ac:dyDescent="0.3">
      <c r="A17" s="98" t="s">
        <v>84</v>
      </c>
      <c r="B17" s="98" t="s">
        <v>86</v>
      </c>
      <c r="C17" s="8"/>
      <c r="D17" s="8"/>
      <c r="E17" s="114"/>
    </row>
    <row r="18" spans="1:5" s="3" customFormat="1" ht="30" x14ac:dyDescent="0.3">
      <c r="A18" s="98" t="s">
        <v>85</v>
      </c>
      <c r="B18" s="98" t="s">
        <v>110</v>
      </c>
      <c r="C18" s="8"/>
      <c r="D18" s="8"/>
      <c r="E18" s="114"/>
    </row>
    <row r="19" spans="1:5" s="3" customFormat="1" x14ac:dyDescent="0.3">
      <c r="A19" s="89" t="s">
        <v>87</v>
      </c>
      <c r="B19" s="89" t="s">
        <v>417</v>
      </c>
      <c r="C19" s="108">
        <f>SUM(C20:C23)</f>
        <v>0</v>
      </c>
      <c r="D19" s="108">
        <f>SUM(D20:D23)</f>
        <v>0</v>
      </c>
      <c r="E19" s="114"/>
    </row>
    <row r="20" spans="1:5" s="3" customFormat="1" x14ac:dyDescent="0.3">
      <c r="A20" s="98" t="s">
        <v>88</v>
      </c>
      <c r="B20" s="98" t="s">
        <v>89</v>
      </c>
      <c r="C20" s="8"/>
      <c r="D20" s="8"/>
      <c r="E20" s="114"/>
    </row>
    <row r="21" spans="1:5" s="3" customFormat="1" ht="30" x14ac:dyDescent="0.3">
      <c r="A21" s="98" t="s">
        <v>92</v>
      </c>
      <c r="B21" s="98" t="s">
        <v>90</v>
      </c>
      <c r="C21" s="8"/>
      <c r="D21" s="8"/>
      <c r="E21" s="114"/>
    </row>
    <row r="22" spans="1:5" s="3" customFormat="1" x14ac:dyDescent="0.3">
      <c r="A22" s="98" t="s">
        <v>93</v>
      </c>
      <c r="B22" s="98" t="s">
        <v>91</v>
      </c>
      <c r="C22" s="8"/>
      <c r="D22" s="8"/>
      <c r="E22" s="114"/>
    </row>
    <row r="23" spans="1:5" s="3" customFormat="1" x14ac:dyDescent="0.3">
      <c r="A23" s="98" t="s">
        <v>94</v>
      </c>
      <c r="B23" s="98" t="s">
        <v>445</v>
      </c>
      <c r="C23" s="8"/>
      <c r="D23" s="8"/>
      <c r="E23" s="114"/>
    </row>
    <row r="24" spans="1:5" s="3" customFormat="1" x14ac:dyDescent="0.3">
      <c r="A24" s="89" t="s">
        <v>95</v>
      </c>
      <c r="B24" s="89" t="s">
        <v>446</v>
      </c>
      <c r="C24" s="279"/>
      <c r="D24" s="8"/>
      <c r="E24" s="114"/>
    </row>
    <row r="25" spans="1:5" s="3" customFormat="1" x14ac:dyDescent="0.3">
      <c r="A25" s="89" t="s">
        <v>251</v>
      </c>
      <c r="B25" s="89" t="s">
        <v>452</v>
      </c>
      <c r="C25" s="8"/>
      <c r="D25" s="8"/>
      <c r="E25" s="114"/>
    </row>
    <row r="26" spans="1:5" x14ac:dyDescent="0.3">
      <c r="A26" s="88">
        <v>1.2</v>
      </c>
      <c r="B26" s="88" t="s">
        <v>96</v>
      </c>
      <c r="C26" s="86">
        <f>SUM(C27,C35)</f>
        <v>0</v>
      </c>
      <c r="D26" s="86">
        <f>SUM(D27,D35)</f>
        <v>0</v>
      </c>
      <c r="E26" s="114"/>
    </row>
    <row r="27" spans="1:5" x14ac:dyDescent="0.3">
      <c r="A27" s="89" t="s">
        <v>32</v>
      </c>
      <c r="B27" s="89" t="s">
        <v>311</v>
      </c>
      <c r="C27" s="108">
        <f>SUM(C28:C30)</f>
        <v>0</v>
      </c>
      <c r="D27" s="108">
        <f>SUM(D28:D30)</f>
        <v>0</v>
      </c>
      <c r="E27" s="114"/>
    </row>
    <row r="28" spans="1:5" x14ac:dyDescent="0.3">
      <c r="A28" s="250" t="s">
        <v>98</v>
      </c>
      <c r="B28" s="250" t="s">
        <v>309</v>
      </c>
      <c r="C28" s="8"/>
      <c r="D28" s="8"/>
      <c r="E28" s="114"/>
    </row>
    <row r="29" spans="1:5" x14ac:dyDescent="0.3">
      <c r="A29" s="250" t="s">
        <v>99</v>
      </c>
      <c r="B29" s="250" t="s">
        <v>312</v>
      </c>
      <c r="C29" s="8"/>
      <c r="D29" s="8"/>
      <c r="E29" s="114"/>
    </row>
    <row r="30" spans="1:5" x14ac:dyDescent="0.3">
      <c r="A30" s="250" t="s">
        <v>454</v>
      </c>
      <c r="B30" s="250" t="s">
        <v>310</v>
      </c>
      <c r="C30" s="8"/>
      <c r="D30" s="8"/>
      <c r="E30" s="114"/>
    </row>
    <row r="31" spans="1:5" x14ac:dyDescent="0.3">
      <c r="A31" s="89" t="s">
        <v>33</v>
      </c>
      <c r="B31" s="89" t="s">
        <v>505</v>
      </c>
      <c r="C31" s="108">
        <f>SUM(C32:C34)</f>
        <v>0</v>
      </c>
      <c r="D31" s="108">
        <f>SUM(D32:D34)</f>
        <v>0</v>
      </c>
      <c r="E31" s="114"/>
    </row>
    <row r="32" spans="1:5" x14ac:dyDescent="0.3">
      <c r="A32" s="250" t="s">
        <v>12</v>
      </c>
      <c r="B32" s="250" t="s">
        <v>508</v>
      </c>
      <c r="C32" s="8"/>
      <c r="D32" s="8"/>
      <c r="E32" s="114"/>
    </row>
    <row r="33" spans="1:9" x14ac:dyDescent="0.3">
      <c r="A33" s="250" t="s">
        <v>13</v>
      </c>
      <c r="B33" s="250" t="s">
        <v>509</v>
      </c>
      <c r="C33" s="8"/>
      <c r="D33" s="8"/>
      <c r="E33" s="114"/>
    </row>
    <row r="34" spans="1:9" x14ac:dyDescent="0.3">
      <c r="A34" s="250" t="s">
        <v>281</v>
      </c>
      <c r="B34" s="250" t="s">
        <v>510</v>
      </c>
      <c r="C34" s="8"/>
      <c r="D34" s="8"/>
      <c r="E34" s="114"/>
    </row>
    <row r="35" spans="1:9" s="23" customFormat="1" x14ac:dyDescent="0.3">
      <c r="A35" s="89" t="s">
        <v>34</v>
      </c>
      <c r="B35" s="264" t="s">
        <v>451</v>
      </c>
      <c r="C35" s="8"/>
      <c r="D35" s="8"/>
    </row>
    <row r="36" spans="1:9" s="2" customFormat="1" x14ac:dyDescent="0.3">
      <c r="A36" s="1"/>
      <c r="B36" s="258"/>
      <c r="E36" s="5"/>
    </row>
    <row r="37" spans="1:9" s="2" customFormat="1" x14ac:dyDescent="0.3">
      <c r="B37" s="258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70" t="s">
        <v>107</v>
      </c>
      <c r="B40" s="258"/>
      <c r="E40" s="5"/>
    </row>
    <row r="41" spans="1:9" s="2" customFormat="1" x14ac:dyDescent="0.3">
      <c r="B41" s="258"/>
      <c r="E41"/>
      <c r="F41"/>
      <c r="G41"/>
      <c r="H41"/>
      <c r="I41"/>
    </row>
    <row r="42" spans="1:9" s="2" customFormat="1" x14ac:dyDescent="0.3">
      <c r="B42" s="258"/>
      <c r="D42" s="12"/>
      <c r="E42"/>
      <c r="F42"/>
      <c r="G42"/>
      <c r="H42"/>
      <c r="I42"/>
    </row>
    <row r="43" spans="1:9" s="2" customFormat="1" x14ac:dyDescent="0.3">
      <c r="A43"/>
      <c r="B43" s="260" t="s">
        <v>449</v>
      </c>
      <c r="D43" s="12"/>
      <c r="E43"/>
      <c r="F43"/>
      <c r="G43"/>
      <c r="H43"/>
      <c r="I43"/>
    </row>
    <row r="44" spans="1:9" s="2" customFormat="1" x14ac:dyDescent="0.3">
      <c r="A44"/>
      <c r="B44" s="258" t="s">
        <v>270</v>
      </c>
      <c r="D44" s="12"/>
      <c r="E44"/>
      <c r="F44"/>
      <c r="G44"/>
      <c r="H44"/>
      <c r="I44"/>
    </row>
    <row r="45" spans="1:9" customFormat="1" ht="12.75" x14ac:dyDescent="0.2">
      <c r="B45" s="261" t="s">
        <v>139</v>
      </c>
    </row>
    <row r="46" spans="1:9" customFormat="1" ht="12.75" x14ac:dyDescent="0.2">
      <c r="B46" s="262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topLeftCell="A51" zoomScale="80" zoomScaleNormal="100" zoomScaleSheetLayoutView="80" workbookViewId="0">
      <selection activeCell="L83" sqref="L83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5" t="s">
        <v>405</v>
      </c>
      <c r="B1" s="239"/>
      <c r="C1" s="450" t="s">
        <v>109</v>
      </c>
      <c r="D1" s="450"/>
      <c r="E1" s="92"/>
    </row>
    <row r="2" spans="1:5" s="6" customFormat="1" x14ac:dyDescent="0.3">
      <c r="A2" s="75" t="s">
        <v>406</v>
      </c>
      <c r="B2" s="239"/>
      <c r="C2" s="448" t="s">
        <v>668</v>
      </c>
      <c r="D2" s="449"/>
      <c r="E2" s="92"/>
    </row>
    <row r="3" spans="1:5" s="6" customFormat="1" x14ac:dyDescent="0.3">
      <c r="A3" s="75" t="s">
        <v>407</v>
      </c>
      <c r="B3" s="239"/>
      <c r="C3" s="240"/>
      <c r="D3" s="240"/>
      <c r="E3" s="92"/>
    </row>
    <row r="4" spans="1:5" s="6" customFormat="1" x14ac:dyDescent="0.3">
      <c r="A4" s="77" t="s">
        <v>140</v>
      </c>
      <c r="B4" s="239"/>
      <c r="C4" s="240"/>
      <c r="D4" s="240"/>
      <c r="E4" s="92"/>
    </row>
    <row r="5" spans="1:5" s="6" customFormat="1" x14ac:dyDescent="0.3">
      <c r="A5" s="77"/>
      <c r="B5" s="239"/>
      <c r="C5" s="240"/>
      <c r="D5" s="240"/>
      <c r="E5" s="92"/>
    </row>
    <row r="6" spans="1:5" x14ac:dyDescent="0.3">
      <c r="A6" s="78" t="str">
        <f>'[1]ფორმა N2'!A4</f>
        <v>ანგარიშვალდებული პირის დასახელება:</v>
      </c>
      <c r="B6" s="78"/>
      <c r="C6" s="77"/>
      <c r="D6" s="77"/>
      <c r="E6" s="93"/>
    </row>
    <row r="7" spans="1:5" x14ac:dyDescent="0.3">
      <c r="A7" s="241" t="str">
        <f>'ფორმა N1'!D4</f>
        <v>მოქალაქეთა პოლიტიკური გაერთიანება "ახალი პოლიტიკური ცენტრი"</v>
      </c>
      <c r="B7" s="81"/>
      <c r="C7" s="82"/>
      <c r="D7" s="82"/>
      <c r="E7" s="93"/>
    </row>
    <row r="8" spans="1:5" x14ac:dyDescent="0.3">
      <c r="A8" s="78"/>
      <c r="B8" s="78"/>
      <c r="C8" s="77"/>
      <c r="D8" s="77"/>
      <c r="E8" s="93"/>
    </row>
    <row r="9" spans="1:5" s="6" customFormat="1" x14ac:dyDescent="0.3">
      <c r="A9" s="239"/>
      <c r="B9" s="239"/>
      <c r="C9" s="79"/>
      <c r="D9" s="79"/>
      <c r="E9" s="92"/>
    </row>
    <row r="10" spans="1:5" s="6" customFormat="1" ht="30" x14ac:dyDescent="0.3">
      <c r="A10" s="90" t="s">
        <v>64</v>
      </c>
      <c r="B10" s="91" t="s">
        <v>11</v>
      </c>
      <c r="C10" s="80" t="s">
        <v>10</v>
      </c>
      <c r="D10" s="80" t="s">
        <v>9</v>
      </c>
      <c r="E10" s="92"/>
    </row>
    <row r="11" spans="1:5" s="7" customFormat="1" x14ac:dyDescent="0.2">
      <c r="A11" s="242">
        <v>1</v>
      </c>
      <c r="B11" s="242" t="s">
        <v>57</v>
      </c>
      <c r="C11" s="388">
        <f>SUM(C12,C15,C55,C58,C59,C60,C78)</f>
        <v>63219.119999999995</v>
      </c>
      <c r="D11" s="388">
        <f>SUM(D12,D15,D55,D58,D59,D60,D66,D74,D75)</f>
        <v>63219.119999999995</v>
      </c>
      <c r="E11" s="243"/>
    </row>
    <row r="12" spans="1:5" s="9" customFormat="1" ht="18" x14ac:dyDescent="0.2">
      <c r="A12" s="88">
        <v>1.1000000000000001</v>
      </c>
      <c r="B12" s="88" t="s">
        <v>58</v>
      </c>
      <c r="C12" s="84">
        <f>SUM(C13:C14)</f>
        <v>0</v>
      </c>
      <c r="D12" s="84">
        <f>SUM(D13:D14)</f>
        <v>0</v>
      </c>
      <c r="E12" s="94"/>
    </row>
    <row r="13" spans="1:5" s="10" customFormat="1" x14ac:dyDescent="0.2">
      <c r="A13" s="89" t="s">
        <v>30</v>
      </c>
      <c r="B13" s="89" t="s">
        <v>59</v>
      </c>
      <c r="C13" s="4"/>
      <c r="D13" s="4"/>
      <c r="E13" s="95"/>
    </row>
    <row r="14" spans="1:5" s="3" customFormat="1" x14ac:dyDescent="0.2">
      <c r="A14" s="89" t="s">
        <v>31</v>
      </c>
      <c r="B14" s="89" t="s">
        <v>0</v>
      </c>
      <c r="C14" s="4"/>
      <c r="D14" s="4"/>
      <c r="E14" s="96"/>
    </row>
    <row r="15" spans="1:5" s="7" customFormat="1" x14ac:dyDescent="0.2">
      <c r="A15" s="88">
        <v>1.2</v>
      </c>
      <c r="B15" s="88" t="s">
        <v>60</v>
      </c>
      <c r="C15" s="388">
        <f>SUM(C16,C19,C31,C32,C33,C34,C37,C38,C45:C49,C53,C54)</f>
        <v>63188.829999999994</v>
      </c>
      <c r="D15" s="388">
        <f>SUM(D16,D19,D31,D32,D33,D34,D37,D38,D45:D49,D53,D54)</f>
        <v>63188.829999999994</v>
      </c>
      <c r="E15" s="243"/>
    </row>
    <row r="16" spans="1:5" s="3" customFormat="1" x14ac:dyDescent="0.2">
      <c r="A16" s="89" t="s">
        <v>32</v>
      </c>
      <c r="B16" s="89" t="s">
        <v>1</v>
      </c>
      <c r="C16" s="84">
        <f>SUM(C17:C18)</f>
        <v>0</v>
      </c>
      <c r="D16" s="84">
        <f>SUM(D17:D18)</f>
        <v>0</v>
      </c>
      <c r="E16" s="96"/>
    </row>
    <row r="17" spans="1:6" s="3" customFormat="1" x14ac:dyDescent="0.2">
      <c r="A17" s="98" t="s">
        <v>98</v>
      </c>
      <c r="B17" s="98" t="s">
        <v>61</v>
      </c>
      <c r="C17" s="4"/>
      <c r="D17" s="244"/>
      <c r="E17" s="96"/>
    </row>
    <row r="18" spans="1:6" s="3" customFormat="1" x14ac:dyDescent="0.2">
      <c r="A18" s="98" t="s">
        <v>99</v>
      </c>
      <c r="B18" s="98" t="s">
        <v>62</v>
      </c>
      <c r="C18" s="4"/>
      <c r="D18" s="244"/>
      <c r="E18" s="96"/>
    </row>
    <row r="19" spans="1:6" s="3" customFormat="1" x14ac:dyDescent="0.2">
      <c r="A19" s="89" t="s">
        <v>33</v>
      </c>
      <c r="B19" s="89" t="s">
        <v>2</v>
      </c>
      <c r="C19" s="387">
        <v>3056.45</v>
      </c>
      <c r="D19" s="387">
        <f>SUM(D20:D25,D30)</f>
        <v>3056.45</v>
      </c>
      <c r="E19" s="245"/>
      <c r="F19" s="246"/>
    </row>
    <row r="20" spans="1:6" s="249" customFormat="1" ht="30" x14ac:dyDescent="0.2">
      <c r="A20" s="98" t="s">
        <v>12</v>
      </c>
      <c r="B20" s="98" t="s">
        <v>250</v>
      </c>
      <c r="C20" s="387"/>
      <c r="D20" s="387"/>
      <c r="E20" s="248"/>
    </row>
    <row r="21" spans="1:6" s="249" customFormat="1" x14ac:dyDescent="0.2">
      <c r="A21" s="98" t="s">
        <v>13</v>
      </c>
      <c r="B21" s="98" t="s">
        <v>14</v>
      </c>
      <c r="C21" s="387"/>
      <c r="D21" s="387"/>
      <c r="E21" s="248"/>
    </row>
    <row r="22" spans="1:6" s="249" customFormat="1" ht="30" x14ac:dyDescent="0.2">
      <c r="A22" s="98" t="s">
        <v>281</v>
      </c>
      <c r="B22" s="98" t="s">
        <v>22</v>
      </c>
      <c r="C22" s="387"/>
      <c r="D22" s="387"/>
      <c r="E22" s="248"/>
    </row>
    <row r="23" spans="1:6" s="249" customFormat="1" ht="16.5" customHeight="1" x14ac:dyDescent="0.2">
      <c r="A23" s="98" t="s">
        <v>282</v>
      </c>
      <c r="B23" s="98" t="s">
        <v>15</v>
      </c>
      <c r="C23" s="387">
        <v>1279.83</v>
      </c>
      <c r="D23" s="387">
        <v>1279.83</v>
      </c>
      <c r="E23" s="248"/>
    </row>
    <row r="24" spans="1:6" s="249" customFormat="1" ht="16.5" customHeight="1" x14ac:dyDescent="0.2">
      <c r="A24" s="98" t="s">
        <v>283</v>
      </c>
      <c r="B24" s="98" t="s">
        <v>16</v>
      </c>
      <c r="C24" s="387"/>
      <c r="D24" s="387"/>
      <c r="E24" s="248"/>
    </row>
    <row r="25" spans="1:6" s="249" customFormat="1" ht="16.5" customHeight="1" x14ac:dyDescent="0.2">
      <c r="A25" s="98" t="s">
        <v>284</v>
      </c>
      <c r="B25" s="98" t="s">
        <v>17</v>
      </c>
      <c r="C25" s="387">
        <v>1776.62</v>
      </c>
      <c r="D25" s="387">
        <v>1776.62</v>
      </c>
      <c r="E25" s="248"/>
    </row>
    <row r="26" spans="1:6" s="249" customFormat="1" ht="16.5" customHeight="1" x14ac:dyDescent="0.2">
      <c r="A26" s="250" t="s">
        <v>285</v>
      </c>
      <c r="B26" s="250" t="s">
        <v>18</v>
      </c>
      <c r="C26" s="387">
        <v>1665.69</v>
      </c>
      <c r="D26" s="387">
        <v>1665.69</v>
      </c>
      <c r="E26" s="248"/>
    </row>
    <row r="27" spans="1:6" s="249" customFormat="1" ht="16.5" customHeight="1" x14ac:dyDescent="0.2">
      <c r="A27" s="250" t="s">
        <v>286</v>
      </c>
      <c r="B27" s="250" t="s">
        <v>19</v>
      </c>
      <c r="C27" s="387">
        <v>35.6</v>
      </c>
      <c r="D27" s="387">
        <v>35.6</v>
      </c>
      <c r="E27" s="248"/>
    </row>
    <row r="28" spans="1:6" s="249" customFormat="1" ht="16.5" customHeight="1" x14ac:dyDescent="0.2">
      <c r="A28" s="250" t="s">
        <v>287</v>
      </c>
      <c r="B28" s="250" t="s">
        <v>20</v>
      </c>
      <c r="C28" s="387">
        <v>3.76</v>
      </c>
      <c r="D28" s="387">
        <v>3.76</v>
      </c>
      <c r="E28" s="248"/>
    </row>
    <row r="29" spans="1:6" s="249" customFormat="1" ht="16.5" customHeight="1" x14ac:dyDescent="0.2">
      <c r="A29" s="250" t="s">
        <v>288</v>
      </c>
      <c r="B29" s="250" t="s">
        <v>515</v>
      </c>
      <c r="C29" s="387">
        <v>71.569999999999993</v>
      </c>
      <c r="D29" s="387">
        <v>71.569999999999993</v>
      </c>
      <c r="E29" s="248"/>
    </row>
    <row r="30" spans="1:6" s="249" customFormat="1" ht="16.5" customHeight="1" x14ac:dyDescent="0.2">
      <c r="A30" s="98" t="s">
        <v>289</v>
      </c>
      <c r="B30" s="98" t="s">
        <v>21</v>
      </c>
      <c r="C30" s="247"/>
      <c r="D30" s="41"/>
      <c r="E30" s="248"/>
    </row>
    <row r="31" spans="1:6" s="3" customFormat="1" ht="16.5" customHeight="1" x14ac:dyDescent="0.2">
      <c r="A31" s="89" t="s">
        <v>34</v>
      </c>
      <c r="B31" s="89" t="s">
        <v>3</v>
      </c>
      <c r="C31" s="388">
        <v>165.5</v>
      </c>
      <c r="D31" s="388">
        <v>165.5</v>
      </c>
      <c r="E31" s="245"/>
    </row>
    <row r="32" spans="1:6" s="3" customFormat="1" ht="16.5" customHeight="1" x14ac:dyDescent="0.2">
      <c r="A32" s="89" t="s">
        <v>35</v>
      </c>
      <c r="B32" s="89" t="s">
        <v>4</v>
      </c>
      <c r="C32" s="4"/>
      <c r="D32" s="244"/>
      <c r="E32" s="96"/>
    </row>
    <row r="33" spans="1:5" s="3" customFormat="1" ht="16.5" customHeight="1" x14ac:dyDescent="0.2">
      <c r="A33" s="89" t="s">
        <v>36</v>
      </c>
      <c r="B33" s="89" t="s">
        <v>5</v>
      </c>
      <c r="C33" s="4"/>
      <c r="D33" s="244"/>
      <c r="E33" s="96"/>
    </row>
    <row r="34" spans="1:5" s="3" customFormat="1" x14ac:dyDescent="0.2">
      <c r="A34" s="89" t="s">
        <v>37</v>
      </c>
      <c r="B34" s="89" t="s">
        <v>63</v>
      </c>
      <c r="C34" s="84">
        <f>SUM(C35:C36)</f>
        <v>0</v>
      </c>
      <c r="D34" s="84">
        <f>SUM(D35:D36)</f>
        <v>0</v>
      </c>
      <c r="E34" s="96"/>
    </row>
    <row r="35" spans="1:5" s="3" customFormat="1" ht="16.5" customHeight="1" x14ac:dyDescent="0.2">
      <c r="A35" s="98" t="s">
        <v>290</v>
      </c>
      <c r="B35" s="98" t="s">
        <v>56</v>
      </c>
      <c r="C35" s="4"/>
      <c r="D35" s="244"/>
      <c r="E35" s="96"/>
    </row>
    <row r="36" spans="1:5" s="3" customFormat="1" ht="16.5" customHeight="1" x14ac:dyDescent="0.2">
      <c r="A36" s="98" t="s">
        <v>291</v>
      </c>
      <c r="B36" s="98" t="s">
        <v>55</v>
      </c>
      <c r="C36" s="4"/>
      <c r="D36" s="244"/>
      <c r="E36" s="96"/>
    </row>
    <row r="37" spans="1:5" s="3" customFormat="1" ht="16.5" customHeight="1" x14ac:dyDescent="0.2">
      <c r="A37" s="89" t="s">
        <v>38</v>
      </c>
      <c r="B37" s="89" t="s">
        <v>49</v>
      </c>
      <c r="C37" s="388">
        <v>45.37</v>
      </c>
      <c r="D37" s="388">
        <v>45.37</v>
      </c>
      <c r="E37" s="96"/>
    </row>
    <row r="38" spans="1:5" s="3" customFormat="1" ht="16.5" customHeight="1" x14ac:dyDescent="0.2">
      <c r="A38" s="89" t="s">
        <v>39</v>
      </c>
      <c r="B38" s="89" t="s">
        <v>408</v>
      </c>
      <c r="C38" s="387">
        <f>SUM(C39:C44)</f>
        <v>13361.449999999999</v>
      </c>
      <c r="D38" s="387">
        <f>SUM(D39:D44)</f>
        <v>13361.449999999999</v>
      </c>
      <c r="E38" s="96"/>
    </row>
    <row r="39" spans="1:5" s="3" customFormat="1" ht="16.5" customHeight="1" x14ac:dyDescent="0.2">
      <c r="A39" s="17" t="s">
        <v>354</v>
      </c>
      <c r="B39" s="17" t="s">
        <v>358</v>
      </c>
      <c r="C39" s="4"/>
      <c r="D39" s="244"/>
      <c r="E39" s="96"/>
    </row>
    <row r="40" spans="1:5" s="3" customFormat="1" ht="16.5" customHeight="1" x14ac:dyDescent="0.2">
      <c r="A40" s="17" t="s">
        <v>355</v>
      </c>
      <c r="B40" s="17" t="s">
        <v>359</v>
      </c>
      <c r="C40" s="388">
        <v>2395.1999999999998</v>
      </c>
      <c r="D40" s="388">
        <v>2395.1999999999998</v>
      </c>
      <c r="E40" s="96"/>
    </row>
    <row r="41" spans="1:5" s="3" customFormat="1" ht="16.5" customHeight="1" x14ac:dyDescent="0.2">
      <c r="A41" s="17" t="s">
        <v>356</v>
      </c>
      <c r="B41" s="17" t="s">
        <v>362</v>
      </c>
      <c r="C41" s="388">
        <v>720.45</v>
      </c>
      <c r="D41" s="388">
        <v>720.45</v>
      </c>
      <c r="E41" s="96"/>
    </row>
    <row r="42" spans="1:5" s="3" customFormat="1" ht="16.5" customHeight="1" x14ac:dyDescent="0.2">
      <c r="A42" s="17" t="s">
        <v>361</v>
      </c>
      <c r="B42" s="17" t="s">
        <v>363</v>
      </c>
      <c r="C42" s="388"/>
      <c r="D42" s="388"/>
      <c r="E42" s="96"/>
    </row>
    <row r="43" spans="1:5" s="3" customFormat="1" ht="16.5" customHeight="1" x14ac:dyDescent="0.2">
      <c r="A43" s="17" t="s">
        <v>364</v>
      </c>
      <c r="B43" s="17" t="s">
        <v>498</v>
      </c>
      <c r="C43" s="386">
        <v>10245.799999999999</v>
      </c>
      <c r="D43" s="437">
        <v>10245.799999999999</v>
      </c>
      <c r="E43" s="96"/>
    </row>
    <row r="44" spans="1:5" s="3" customFormat="1" ht="16.5" customHeight="1" x14ac:dyDescent="0.2">
      <c r="A44" s="17" t="s">
        <v>499</v>
      </c>
      <c r="B44" s="17" t="s">
        <v>360</v>
      </c>
      <c r="C44" s="4"/>
      <c r="D44" s="244"/>
      <c r="E44" s="96"/>
    </row>
    <row r="45" spans="1:5" s="3" customFormat="1" ht="30" x14ac:dyDescent="0.2">
      <c r="A45" s="89" t="s">
        <v>40</v>
      </c>
      <c r="B45" s="89" t="s">
        <v>28</v>
      </c>
      <c r="C45" s="388"/>
      <c r="D45" s="388"/>
      <c r="E45" s="96"/>
    </row>
    <row r="46" spans="1:5" s="3" customFormat="1" ht="16.5" customHeight="1" x14ac:dyDescent="0.2">
      <c r="A46" s="89" t="s">
        <v>41</v>
      </c>
      <c r="B46" s="89" t="s">
        <v>24</v>
      </c>
      <c r="C46" s="388"/>
      <c r="D46" s="388"/>
      <c r="E46" s="96"/>
    </row>
    <row r="47" spans="1:5" s="3" customFormat="1" ht="16.5" customHeight="1" x14ac:dyDescent="0.2">
      <c r="A47" s="89" t="s">
        <v>42</v>
      </c>
      <c r="B47" s="89" t="s">
        <v>25</v>
      </c>
      <c r="C47" s="388"/>
      <c r="D47" s="388"/>
      <c r="E47" s="96"/>
    </row>
    <row r="48" spans="1:5" s="3" customFormat="1" ht="16.5" customHeight="1" x14ac:dyDescent="0.2">
      <c r="A48" s="89" t="s">
        <v>43</v>
      </c>
      <c r="B48" s="89" t="s">
        <v>26</v>
      </c>
      <c r="C48" s="388"/>
      <c r="D48" s="388"/>
      <c r="E48" s="96"/>
    </row>
    <row r="49" spans="1:6" s="3" customFormat="1" ht="16.5" customHeight="1" x14ac:dyDescent="0.2">
      <c r="A49" s="89" t="s">
        <v>44</v>
      </c>
      <c r="B49" s="89" t="s">
        <v>409</v>
      </c>
      <c r="C49" s="387">
        <v>46560.06</v>
      </c>
      <c r="D49" s="387">
        <v>46560.06</v>
      </c>
      <c r="E49" s="96"/>
    </row>
    <row r="50" spans="1:6" s="3" customFormat="1" ht="16.5" customHeight="1" x14ac:dyDescent="0.2">
      <c r="A50" s="98" t="s">
        <v>370</v>
      </c>
      <c r="B50" s="98" t="s">
        <v>373</v>
      </c>
      <c r="C50" s="388">
        <v>46560.06</v>
      </c>
      <c r="D50" s="388">
        <v>46560.06</v>
      </c>
      <c r="E50" s="96"/>
    </row>
    <row r="51" spans="1:6" s="3" customFormat="1" ht="16.5" customHeight="1" x14ac:dyDescent="0.2">
      <c r="A51" s="98" t="s">
        <v>371</v>
      </c>
      <c r="B51" s="98" t="s">
        <v>372</v>
      </c>
      <c r="C51" s="4"/>
      <c r="D51" s="244"/>
      <c r="E51" s="96"/>
    </row>
    <row r="52" spans="1:6" s="3" customFormat="1" ht="16.5" customHeight="1" x14ac:dyDescent="0.2">
      <c r="A52" s="98" t="s">
        <v>374</v>
      </c>
      <c r="B52" s="98" t="s">
        <v>375</v>
      </c>
      <c r="C52" s="4"/>
      <c r="D52" s="244"/>
      <c r="E52" s="96"/>
    </row>
    <row r="53" spans="1:6" s="3" customFormat="1" x14ac:dyDescent="0.2">
      <c r="A53" s="89" t="s">
        <v>45</v>
      </c>
      <c r="B53" s="89" t="s">
        <v>29</v>
      </c>
      <c r="C53" s="388"/>
      <c r="D53" s="388"/>
      <c r="E53" s="96"/>
    </row>
    <row r="54" spans="1:6" s="3" customFormat="1" ht="16.5" customHeight="1" x14ac:dyDescent="0.2">
      <c r="A54" s="89" t="s">
        <v>46</v>
      </c>
      <c r="B54" s="89" t="s">
        <v>6</v>
      </c>
      <c r="C54" s="388"/>
      <c r="D54" s="388"/>
      <c r="E54" s="245"/>
      <c r="F54" s="246"/>
    </row>
    <row r="55" spans="1:6" s="3" customFormat="1" ht="30" x14ac:dyDescent="0.2">
      <c r="A55" s="88">
        <v>1.3</v>
      </c>
      <c r="B55" s="88" t="s">
        <v>414</v>
      </c>
      <c r="C55" s="85">
        <f>SUM(C56:C57)</f>
        <v>0</v>
      </c>
      <c r="D55" s="85">
        <f>SUM(D56:D57)</f>
        <v>0</v>
      </c>
      <c r="E55" s="245"/>
      <c r="F55" s="246"/>
    </row>
    <row r="56" spans="1:6" s="3" customFormat="1" ht="30" x14ac:dyDescent="0.2">
      <c r="A56" s="89" t="s">
        <v>50</v>
      </c>
      <c r="B56" s="89" t="s">
        <v>48</v>
      </c>
      <c r="C56" s="4"/>
      <c r="D56" s="244"/>
      <c r="E56" s="245"/>
      <c r="F56" s="246"/>
    </row>
    <row r="57" spans="1:6" s="3" customFormat="1" ht="16.5" customHeight="1" x14ac:dyDescent="0.2">
      <c r="A57" s="89" t="s">
        <v>51</v>
      </c>
      <c r="B57" s="89" t="s">
        <v>47</v>
      </c>
      <c r="C57" s="4"/>
      <c r="D57" s="244"/>
      <c r="E57" s="245"/>
      <c r="F57" s="246"/>
    </row>
    <row r="58" spans="1:6" s="3" customFormat="1" x14ac:dyDescent="0.2">
      <c r="A58" s="88">
        <v>1.4</v>
      </c>
      <c r="B58" s="88" t="s">
        <v>416</v>
      </c>
      <c r="C58" s="4"/>
      <c r="D58" s="244"/>
      <c r="E58" s="245"/>
      <c r="F58" s="246"/>
    </row>
    <row r="59" spans="1:6" s="249" customFormat="1" x14ac:dyDescent="0.2">
      <c r="A59" s="88">
        <v>1.5</v>
      </c>
      <c r="B59" s="88" t="s">
        <v>7</v>
      </c>
      <c r="C59" s="247"/>
      <c r="D59" s="40"/>
      <c r="E59" s="248"/>
    </row>
    <row r="60" spans="1:6" s="249" customFormat="1" x14ac:dyDescent="0.2">
      <c r="A60" s="88">
        <v>1.6</v>
      </c>
      <c r="B60" s="45" t="s">
        <v>8</v>
      </c>
      <c r="C60" s="388">
        <f>SUM(C61:C65)</f>
        <v>30.29</v>
      </c>
      <c r="D60" s="388">
        <f>SUM(D61:D65)</f>
        <v>30.29</v>
      </c>
      <c r="E60" s="248"/>
    </row>
    <row r="61" spans="1:6" s="249" customFormat="1" x14ac:dyDescent="0.2">
      <c r="A61" s="89" t="s">
        <v>297</v>
      </c>
      <c r="B61" s="46" t="s">
        <v>52</v>
      </c>
      <c r="C61" s="247"/>
      <c r="D61" s="40"/>
      <c r="E61" s="248"/>
    </row>
    <row r="62" spans="1:6" s="249" customFormat="1" ht="30" x14ac:dyDescent="0.2">
      <c r="A62" s="89" t="s">
        <v>298</v>
      </c>
      <c r="B62" s="46" t="s">
        <v>54</v>
      </c>
      <c r="C62" s="247"/>
      <c r="D62" s="40"/>
      <c r="E62" s="248"/>
    </row>
    <row r="63" spans="1:6" s="249" customFormat="1" x14ac:dyDescent="0.2">
      <c r="A63" s="89" t="s">
        <v>299</v>
      </c>
      <c r="B63" s="46" t="s">
        <v>53</v>
      </c>
      <c r="C63" s="40"/>
      <c r="D63" s="40"/>
      <c r="E63" s="248"/>
    </row>
    <row r="64" spans="1:6" s="249" customFormat="1" x14ac:dyDescent="0.2">
      <c r="A64" s="89" t="s">
        <v>300</v>
      </c>
      <c r="B64" s="46" t="s">
        <v>27</v>
      </c>
      <c r="C64" s="247"/>
      <c r="D64" s="40"/>
      <c r="E64" s="248"/>
    </row>
    <row r="65" spans="1:5" s="249" customFormat="1" x14ac:dyDescent="0.2">
      <c r="A65" s="89" t="s">
        <v>336</v>
      </c>
      <c r="B65" s="46" t="s">
        <v>337</v>
      </c>
      <c r="C65" s="387">
        <v>30.29</v>
      </c>
      <c r="D65" s="387">
        <v>30.29</v>
      </c>
      <c r="E65" s="248"/>
    </row>
    <row r="66" spans="1:5" x14ac:dyDescent="0.3">
      <c r="A66" s="242">
        <v>2</v>
      </c>
      <c r="B66" s="242" t="s">
        <v>410</v>
      </c>
      <c r="C66" s="251"/>
      <c r="D66" s="86"/>
      <c r="E66" s="97"/>
    </row>
    <row r="67" spans="1:5" x14ac:dyDescent="0.3">
      <c r="A67" s="99">
        <v>2.1</v>
      </c>
      <c r="B67" s="252" t="s">
        <v>100</v>
      </c>
      <c r="C67" s="253"/>
      <c r="D67" s="22"/>
      <c r="E67" s="97"/>
    </row>
    <row r="68" spans="1:5" x14ac:dyDescent="0.3">
      <c r="A68" s="99">
        <v>2.2000000000000002</v>
      </c>
      <c r="B68" s="252" t="s">
        <v>411</v>
      </c>
      <c r="C68" s="253"/>
      <c r="D68" s="22"/>
      <c r="E68" s="97"/>
    </row>
    <row r="69" spans="1:5" x14ac:dyDescent="0.3">
      <c r="A69" s="99">
        <v>2.2999999999999998</v>
      </c>
      <c r="B69" s="252" t="s">
        <v>104</v>
      </c>
      <c r="C69" s="253"/>
      <c r="D69" s="22"/>
      <c r="E69" s="97"/>
    </row>
    <row r="70" spans="1:5" x14ac:dyDescent="0.3">
      <c r="A70" s="99">
        <v>2.4</v>
      </c>
      <c r="B70" s="252" t="s">
        <v>103</v>
      </c>
      <c r="C70" s="253"/>
      <c r="D70" s="22"/>
      <c r="E70" s="97"/>
    </row>
    <row r="71" spans="1:5" x14ac:dyDescent="0.3">
      <c r="A71" s="99">
        <v>2.5</v>
      </c>
      <c r="B71" s="252" t="s">
        <v>412</v>
      </c>
      <c r="C71" s="253"/>
      <c r="D71" s="22"/>
      <c r="E71" s="97"/>
    </row>
    <row r="72" spans="1:5" x14ac:dyDescent="0.3">
      <c r="A72" s="99">
        <v>2.6</v>
      </c>
      <c r="B72" s="252" t="s">
        <v>101</v>
      </c>
      <c r="C72" s="253"/>
      <c r="D72" s="22"/>
      <c r="E72" s="97"/>
    </row>
    <row r="73" spans="1:5" x14ac:dyDescent="0.3">
      <c r="A73" s="99">
        <v>2.7</v>
      </c>
      <c r="B73" s="252" t="s">
        <v>102</v>
      </c>
      <c r="C73" s="254"/>
      <c r="D73" s="22"/>
      <c r="E73" s="97"/>
    </row>
    <row r="74" spans="1:5" x14ac:dyDescent="0.3">
      <c r="A74" s="242">
        <v>3</v>
      </c>
      <c r="B74" s="242" t="s">
        <v>450</v>
      </c>
      <c r="C74" s="86"/>
      <c r="D74" s="22"/>
      <c r="E74" s="97"/>
    </row>
    <row r="75" spans="1:5" x14ac:dyDescent="0.3">
      <c r="A75" s="242">
        <v>4</v>
      </c>
      <c r="B75" s="242" t="s">
        <v>252</v>
      </c>
      <c r="C75" s="86"/>
      <c r="D75" s="86">
        <f>SUM(D76:D77)</f>
        <v>0</v>
      </c>
      <c r="E75" s="97"/>
    </row>
    <row r="76" spans="1:5" x14ac:dyDescent="0.3">
      <c r="A76" s="99">
        <v>4.0999999999999996</v>
      </c>
      <c r="B76" s="99" t="s">
        <v>253</v>
      </c>
      <c r="C76" s="253"/>
      <c r="D76" s="8"/>
      <c r="E76" s="97"/>
    </row>
    <row r="77" spans="1:5" x14ac:dyDescent="0.3">
      <c r="A77" s="99">
        <v>4.2</v>
      </c>
      <c r="B77" s="99" t="s">
        <v>254</v>
      </c>
      <c r="C77" s="254"/>
      <c r="D77" s="8"/>
      <c r="E77" s="97"/>
    </row>
    <row r="78" spans="1:5" x14ac:dyDescent="0.3">
      <c r="A78" s="242">
        <v>5</v>
      </c>
      <c r="B78" s="242" t="s">
        <v>279</v>
      </c>
      <c r="C78" s="281"/>
      <c r="D78" s="254"/>
      <c r="E78" s="97"/>
    </row>
    <row r="79" spans="1:5" x14ac:dyDescent="0.3">
      <c r="B79" s="44"/>
    </row>
    <row r="80" spans="1:5" x14ac:dyDescent="0.3">
      <c r="A80" s="453" t="s">
        <v>500</v>
      </c>
      <c r="B80" s="453"/>
      <c r="C80" s="453"/>
      <c r="D80" s="453"/>
      <c r="E80" s="5"/>
    </row>
    <row r="81" spans="1:9" x14ac:dyDescent="0.3">
      <c r="B81" s="44"/>
    </row>
    <row r="82" spans="1:9" s="23" customFormat="1" ht="12.75" x14ac:dyDescent="0.2"/>
    <row r="83" spans="1:9" x14ac:dyDescent="0.3">
      <c r="A83" s="70" t="s">
        <v>107</v>
      </c>
      <c r="E83" s="5"/>
    </row>
    <row r="84" spans="1:9" x14ac:dyDescent="0.3">
      <c r="E84"/>
      <c r="F84"/>
      <c r="G84"/>
      <c r="H84"/>
      <c r="I84"/>
    </row>
    <row r="85" spans="1:9" x14ac:dyDescent="0.3">
      <c r="D85" s="12"/>
      <c r="E85"/>
      <c r="F85"/>
      <c r="G85"/>
      <c r="H85"/>
      <c r="I85"/>
    </row>
    <row r="86" spans="1:9" x14ac:dyDescent="0.3">
      <c r="A86"/>
      <c r="B86" s="70" t="s">
        <v>447</v>
      </c>
      <c r="D86" s="12"/>
      <c r="E86"/>
      <c r="F86"/>
      <c r="G86"/>
      <c r="H86"/>
      <c r="I86"/>
    </row>
    <row r="87" spans="1:9" x14ac:dyDescent="0.3">
      <c r="A87"/>
      <c r="B87" s="2" t="s">
        <v>448</v>
      </c>
      <c r="D87" s="12"/>
      <c r="E87"/>
      <c r="F87"/>
      <c r="G87"/>
      <c r="H87"/>
      <c r="I87"/>
    </row>
    <row r="88" spans="1:9" customFormat="1" ht="12.75" x14ac:dyDescent="0.2">
      <c r="B88" s="66" t="s">
        <v>139</v>
      </c>
    </row>
    <row r="89" spans="1:9" s="23" customFormat="1" ht="12.75" x14ac:dyDescent="0.2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2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8" style="2" customWidth="1"/>
    <col min="3" max="3" width="13.5703125" style="2" customWidth="1"/>
    <col min="4" max="4" width="17" style="2" customWidth="1"/>
    <col min="5" max="5" width="0.7109375" style="2" customWidth="1"/>
    <col min="6" max="16384" width="9.140625" style="2"/>
  </cols>
  <sheetData>
    <row r="1" spans="1:5" s="6" customFormat="1" x14ac:dyDescent="0.3">
      <c r="A1" s="75" t="s">
        <v>327</v>
      </c>
      <c r="B1" s="78"/>
      <c r="C1" s="450" t="s">
        <v>109</v>
      </c>
      <c r="D1" s="450"/>
      <c r="E1" s="92"/>
    </row>
    <row r="2" spans="1:5" s="6" customFormat="1" x14ac:dyDescent="0.3">
      <c r="A2" s="75" t="s">
        <v>328</v>
      </c>
      <c r="B2" s="78"/>
      <c r="C2" s="448" t="s">
        <v>668</v>
      </c>
      <c r="D2" s="448"/>
      <c r="E2" s="92"/>
    </row>
    <row r="3" spans="1:5" s="6" customFormat="1" x14ac:dyDescent="0.3">
      <c r="A3" s="77" t="s">
        <v>140</v>
      </c>
      <c r="B3" s="75"/>
      <c r="C3" s="163"/>
      <c r="D3" s="163"/>
      <c r="E3" s="92"/>
    </row>
    <row r="4" spans="1:5" s="6" customFormat="1" x14ac:dyDescent="0.3">
      <c r="A4" s="77"/>
      <c r="B4" s="77"/>
      <c r="C4" s="163"/>
      <c r="D4" s="163"/>
      <c r="E4" s="92"/>
    </row>
    <row r="5" spans="1:5" x14ac:dyDescent="0.3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 x14ac:dyDescent="0.3">
      <c r="A6" s="81" t="str">
        <f>'ფორმა N1'!D4</f>
        <v>მოქალაქეთა პოლიტიკური გაერთიანება "ახალი პოლიტიკური ცენტრი"</v>
      </c>
      <c r="B6" s="81"/>
      <c r="C6" s="82"/>
      <c r="D6" s="82"/>
      <c r="E6" s="93"/>
    </row>
    <row r="7" spans="1:5" x14ac:dyDescent="0.3">
      <c r="A7" s="78"/>
      <c r="B7" s="78"/>
      <c r="C7" s="77"/>
      <c r="D7" s="77"/>
      <c r="E7" s="93"/>
    </row>
    <row r="8" spans="1:5" s="6" customFormat="1" x14ac:dyDescent="0.3">
      <c r="A8" s="162"/>
      <c r="B8" s="162"/>
      <c r="C8" s="79"/>
      <c r="D8" s="79"/>
      <c r="E8" s="92"/>
    </row>
    <row r="9" spans="1:5" s="6" customFormat="1" ht="30" x14ac:dyDescent="0.3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 x14ac:dyDescent="0.2">
      <c r="A10" s="99" t="s">
        <v>329</v>
      </c>
      <c r="B10" s="99"/>
      <c r="C10" s="4"/>
      <c r="D10" s="4"/>
      <c r="E10" s="94"/>
    </row>
    <row r="11" spans="1:5" s="10" customFormat="1" x14ac:dyDescent="0.2">
      <c r="A11" s="99" t="s">
        <v>330</v>
      </c>
      <c r="B11" s="99"/>
      <c r="C11" s="4"/>
      <c r="D11" s="4"/>
      <c r="E11" s="95"/>
    </row>
    <row r="12" spans="1:5" s="10" customFormat="1" x14ac:dyDescent="0.2">
      <c r="A12" s="88" t="s">
        <v>278</v>
      </c>
      <c r="B12" s="88"/>
      <c r="C12" s="4"/>
      <c r="D12" s="4"/>
      <c r="E12" s="95"/>
    </row>
    <row r="13" spans="1:5" s="10" customFormat="1" x14ac:dyDescent="0.2">
      <c r="A13" s="88" t="s">
        <v>278</v>
      </c>
      <c r="B13" s="88"/>
      <c r="C13" s="4"/>
      <c r="D13" s="4"/>
      <c r="E13" s="95"/>
    </row>
    <row r="14" spans="1:5" s="10" customFormat="1" x14ac:dyDescent="0.2">
      <c r="A14" s="88" t="s">
        <v>278</v>
      </c>
      <c r="B14" s="88"/>
      <c r="C14" s="4"/>
      <c r="D14" s="4"/>
      <c r="E14" s="95"/>
    </row>
    <row r="15" spans="1:5" s="10" customFormat="1" x14ac:dyDescent="0.2">
      <c r="A15" s="88" t="s">
        <v>278</v>
      </c>
      <c r="B15" s="88"/>
      <c r="C15" s="4"/>
      <c r="D15" s="4"/>
      <c r="E15" s="95"/>
    </row>
    <row r="16" spans="1:5" s="10" customFormat="1" x14ac:dyDescent="0.2">
      <c r="A16" s="88" t="s">
        <v>278</v>
      </c>
      <c r="B16" s="88"/>
      <c r="C16" s="4"/>
      <c r="D16" s="4"/>
      <c r="E16" s="95"/>
    </row>
    <row r="17" spans="1:5" s="10" customFormat="1" ht="24.75" customHeight="1" x14ac:dyDescent="0.2">
      <c r="A17" s="99" t="s">
        <v>331</v>
      </c>
      <c r="B17" s="88"/>
      <c r="C17" s="386"/>
      <c r="D17" s="386"/>
      <c r="E17" s="95"/>
    </row>
    <row r="18" spans="1:5" s="10" customFormat="1" ht="24" customHeight="1" x14ac:dyDescent="0.2">
      <c r="A18" s="99" t="s">
        <v>332</v>
      </c>
      <c r="B18" s="88"/>
      <c r="C18" s="4"/>
      <c r="D18" s="4"/>
      <c r="E18" s="95"/>
    </row>
    <row r="19" spans="1:5" s="10" customFormat="1" x14ac:dyDescent="0.2">
      <c r="A19" s="88" t="s">
        <v>278</v>
      </c>
      <c r="B19" s="88"/>
      <c r="C19" s="4"/>
      <c r="D19" s="4"/>
      <c r="E19" s="95"/>
    </row>
    <row r="20" spans="1:5" s="10" customFormat="1" x14ac:dyDescent="0.2">
      <c r="A20" s="88" t="s">
        <v>278</v>
      </c>
      <c r="B20" s="88"/>
      <c r="C20" s="4"/>
      <c r="D20" s="4"/>
      <c r="E20" s="95"/>
    </row>
    <row r="21" spans="1:5" s="10" customFormat="1" x14ac:dyDescent="0.2">
      <c r="A21" s="88" t="s">
        <v>278</v>
      </c>
      <c r="B21" s="88"/>
      <c r="C21" s="4"/>
      <c r="D21" s="4"/>
      <c r="E21" s="95"/>
    </row>
    <row r="22" spans="1:5" s="10" customFormat="1" x14ac:dyDescent="0.2">
      <c r="A22" s="88" t="s">
        <v>278</v>
      </c>
      <c r="B22" s="88"/>
      <c r="C22" s="4"/>
      <c r="D22" s="4"/>
      <c r="E22" s="95"/>
    </row>
    <row r="23" spans="1:5" s="10" customFormat="1" x14ac:dyDescent="0.2">
      <c r="A23" s="88" t="s">
        <v>278</v>
      </c>
      <c r="B23" s="88"/>
      <c r="C23" s="4"/>
      <c r="D23" s="4"/>
      <c r="E23" s="95"/>
    </row>
    <row r="24" spans="1:5" x14ac:dyDescent="0.3">
      <c r="A24" s="100"/>
      <c r="B24" s="100"/>
      <c r="C24" s="389"/>
      <c r="D24" s="389"/>
      <c r="E24" s="97"/>
    </row>
    <row r="25" spans="1:5" x14ac:dyDescent="0.3">
      <c r="A25" s="44"/>
      <c r="B25" s="44"/>
    </row>
    <row r="26" spans="1:5" x14ac:dyDescent="0.3">
      <c r="A26" s="263" t="s">
        <v>440</v>
      </c>
      <c r="E26" s="5"/>
    </row>
    <row r="27" spans="1:5" x14ac:dyDescent="0.3">
      <c r="A27" s="2" t="s">
        <v>441</v>
      </c>
    </row>
    <row r="28" spans="1:5" x14ac:dyDescent="0.3">
      <c r="A28" s="217" t="s">
        <v>442</v>
      </c>
    </row>
    <row r="29" spans="1:5" x14ac:dyDescent="0.3">
      <c r="A29" s="217"/>
    </row>
    <row r="30" spans="1:5" x14ac:dyDescent="0.3">
      <c r="A30" s="217" t="s">
        <v>350</v>
      </c>
    </row>
    <row r="31" spans="1:5" s="23" customFormat="1" ht="12.75" x14ac:dyDescent="0.2"/>
    <row r="32" spans="1:5" x14ac:dyDescent="0.3">
      <c r="A32" s="70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70"/>
      <c r="B35" s="70" t="s">
        <v>271</v>
      </c>
      <c r="D35" s="12"/>
      <c r="E35"/>
      <c r="F35"/>
      <c r="G35"/>
      <c r="H35"/>
      <c r="I35"/>
    </row>
    <row r="36" spans="1:9" x14ac:dyDescent="0.3">
      <c r="B36" s="2" t="s">
        <v>270</v>
      </c>
      <c r="D36" s="12"/>
      <c r="E36"/>
      <c r="F36"/>
      <c r="G36"/>
      <c r="H36"/>
      <c r="I36"/>
    </row>
    <row r="37" spans="1:9" customFormat="1" ht="12.75" x14ac:dyDescent="0.2">
      <c r="A37" s="66"/>
      <c r="B37" s="66" t="s">
        <v>139</v>
      </c>
    </row>
    <row r="3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="80" zoomScaleNormal="100" zoomScaleSheetLayoutView="80" workbookViewId="0">
      <selection activeCell="I2" sqref="I2:J2"/>
    </sheetView>
  </sheetViews>
  <sheetFormatPr defaultRowHeight="12.75" x14ac:dyDescent="0.2"/>
  <cols>
    <col min="1" max="1" width="5.42578125" style="187" customWidth="1"/>
    <col min="2" max="2" width="20.85546875" style="187" customWidth="1"/>
    <col min="3" max="3" width="26" style="187" customWidth="1"/>
    <col min="4" max="4" width="17" style="187" customWidth="1"/>
    <col min="5" max="5" width="18.140625" style="187" customWidth="1"/>
    <col min="6" max="6" width="14.7109375" style="187" customWidth="1"/>
    <col min="7" max="7" width="15.5703125" style="187" customWidth="1"/>
    <col min="8" max="8" width="14.7109375" style="187" customWidth="1"/>
    <col min="9" max="9" width="29.7109375" style="187" customWidth="1"/>
    <col min="10" max="10" width="0" style="187" hidden="1" customWidth="1"/>
    <col min="11" max="16384" width="9.140625" style="187"/>
  </cols>
  <sheetData>
    <row r="1" spans="1:10" ht="15" x14ac:dyDescent="0.3">
      <c r="A1" s="75" t="s">
        <v>413</v>
      </c>
      <c r="B1" s="75"/>
      <c r="C1" s="78"/>
      <c r="D1" s="78"/>
      <c r="E1" s="78"/>
      <c r="F1" s="78"/>
      <c r="G1" s="229"/>
      <c r="H1" s="229"/>
      <c r="I1" s="450" t="s">
        <v>109</v>
      </c>
      <c r="J1" s="450"/>
    </row>
    <row r="2" spans="1:10" ht="15" x14ac:dyDescent="0.3">
      <c r="A2" s="77" t="s">
        <v>140</v>
      </c>
      <c r="B2" s="75"/>
      <c r="C2" s="78"/>
      <c r="D2" s="78"/>
      <c r="E2" s="78"/>
      <c r="F2" s="78"/>
      <c r="G2" s="229"/>
      <c r="H2" s="229"/>
      <c r="I2" s="448" t="s">
        <v>668</v>
      </c>
      <c r="J2" s="448"/>
    </row>
    <row r="3" spans="1:10" ht="15" x14ac:dyDescent="0.3">
      <c r="A3" s="77"/>
      <c r="B3" s="77"/>
      <c r="C3" s="75"/>
      <c r="D3" s="75"/>
      <c r="E3" s="75"/>
      <c r="F3" s="75"/>
      <c r="G3" s="165"/>
      <c r="H3" s="165"/>
      <c r="I3" s="229"/>
    </row>
    <row r="4" spans="1:10" ht="15" x14ac:dyDescent="0.3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  <c r="I4" s="77"/>
    </row>
    <row r="5" spans="1:10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  <c r="I5" s="82"/>
    </row>
    <row r="6" spans="1:10" ht="15" x14ac:dyDescent="0.3">
      <c r="A6" s="78"/>
      <c r="B6" s="78"/>
      <c r="C6" s="78"/>
      <c r="D6" s="78"/>
      <c r="E6" s="78"/>
      <c r="F6" s="78"/>
      <c r="G6" s="77"/>
      <c r="H6" s="77"/>
      <c r="I6" s="77"/>
    </row>
    <row r="7" spans="1:10" ht="15" x14ac:dyDescent="0.2">
      <c r="A7" s="164"/>
      <c r="B7" s="164"/>
      <c r="C7" s="164"/>
      <c r="D7" s="223"/>
      <c r="E7" s="164"/>
      <c r="F7" s="164"/>
      <c r="G7" s="79"/>
      <c r="H7" s="79"/>
      <c r="I7" s="79"/>
    </row>
    <row r="8" spans="1:10" ht="45" x14ac:dyDescent="0.2">
      <c r="A8" s="91" t="s">
        <v>64</v>
      </c>
      <c r="B8" s="91" t="s">
        <v>339</v>
      </c>
      <c r="C8" s="91" t="s">
        <v>340</v>
      </c>
      <c r="D8" s="91" t="s">
        <v>227</v>
      </c>
      <c r="E8" s="91" t="s">
        <v>344</v>
      </c>
      <c r="F8" s="91" t="s">
        <v>348</v>
      </c>
      <c r="G8" s="80" t="s">
        <v>10</v>
      </c>
      <c r="H8" s="80" t="s">
        <v>9</v>
      </c>
      <c r="I8" s="80" t="s">
        <v>395</v>
      </c>
      <c r="J8" s="232" t="s">
        <v>347</v>
      </c>
    </row>
    <row r="9" spans="1:10" ht="15" x14ac:dyDescent="0.2">
      <c r="A9" s="99">
        <v>1</v>
      </c>
      <c r="B9" s="99"/>
      <c r="C9" s="99"/>
      <c r="D9" s="99"/>
      <c r="E9" s="99"/>
      <c r="F9" s="99"/>
      <c r="G9" s="4"/>
      <c r="H9" s="4"/>
      <c r="I9" s="4"/>
      <c r="J9" s="232" t="s">
        <v>0</v>
      </c>
    </row>
    <row r="10" spans="1:10" ht="15" x14ac:dyDescent="0.2">
      <c r="A10" s="99">
        <v>2</v>
      </c>
      <c r="B10" s="99"/>
      <c r="C10" s="99"/>
      <c r="D10" s="99"/>
      <c r="E10" s="99"/>
      <c r="F10" s="99"/>
      <c r="G10" s="4"/>
      <c r="H10" s="4"/>
      <c r="I10" s="4"/>
    </row>
    <row r="11" spans="1:10" ht="15" x14ac:dyDescent="0.2">
      <c r="A11" s="99">
        <v>3</v>
      </c>
      <c r="B11" s="88"/>
      <c r="C11" s="88"/>
      <c r="D11" s="88"/>
      <c r="E11" s="88"/>
      <c r="F11" s="99"/>
      <c r="G11" s="4"/>
      <c r="H11" s="4"/>
      <c r="I11" s="4"/>
    </row>
    <row r="12" spans="1:10" ht="15" x14ac:dyDescent="0.2">
      <c r="A12" s="99">
        <v>4</v>
      </c>
      <c r="B12" s="88"/>
      <c r="C12" s="88"/>
      <c r="D12" s="88"/>
      <c r="E12" s="88"/>
      <c r="F12" s="99"/>
      <c r="G12" s="4"/>
      <c r="H12" s="4"/>
      <c r="I12" s="4"/>
    </row>
    <row r="13" spans="1:10" ht="15" x14ac:dyDescent="0.2">
      <c r="A13" s="99">
        <v>5</v>
      </c>
      <c r="B13" s="88"/>
      <c r="C13" s="88"/>
      <c r="D13" s="88"/>
      <c r="E13" s="88"/>
      <c r="F13" s="99"/>
      <c r="G13" s="4"/>
      <c r="H13" s="4"/>
      <c r="I13" s="4"/>
    </row>
    <row r="14" spans="1:10" ht="15" x14ac:dyDescent="0.2">
      <c r="A14" s="99">
        <v>6</v>
      </c>
      <c r="B14" s="88"/>
      <c r="C14" s="88"/>
      <c r="D14" s="88"/>
      <c r="E14" s="88"/>
      <c r="F14" s="99"/>
      <c r="G14" s="4"/>
      <c r="H14" s="4"/>
      <c r="I14" s="4"/>
    </row>
    <row r="15" spans="1:10" ht="15" x14ac:dyDescent="0.2">
      <c r="A15" s="99">
        <v>7</v>
      </c>
      <c r="B15" s="88"/>
      <c r="C15" s="88"/>
      <c r="D15" s="88"/>
      <c r="E15" s="88"/>
      <c r="F15" s="99"/>
      <c r="G15" s="4"/>
      <c r="H15" s="4"/>
      <c r="I15" s="4"/>
    </row>
    <row r="16" spans="1:10" ht="15" x14ac:dyDescent="0.2">
      <c r="A16" s="99">
        <v>8</v>
      </c>
      <c r="B16" s="88"/>
      <c r="C16" s="88"/>
      <c r="D16" s="88"/>
      <c r="E16" s="88"/>
      <c r="F16" s="99"/>
      <c r="G16" s="4"/>
      <c r="H16" s="4"/>
      <c r="I16" s="4"/>
    </row>
    <row r="17" spans="1:9" ht="15" x14ac:dyDescent="0.2">
      <c r="A17" s="99">
        <v>9</v>
      </c>
      <c r="B17" s="88"/>
      <c r="C17" s="88"/>
      <c r="D17" s="88"/>
      <c r="E17" s="88"/>
      <c r="F17" s="99"/>
      <c r="G17" s="4"/>
      <c r="H17" s="4"/>
      <c r="I17" s="4"/>
    </row>
    <row r="18" spans="1:9" ht="15" x14ac:dyDescent="0.2">
      <c r="A18" s="99">
        <v>10</v>
      </c>
      <c r="B18" s="88"/>
      <c r="C18" s="88"/>
      <c r="D18" s="88"/>
      <c r="E18" s="88"/>
      <c r="F18" s="99"/>
      <c r="G18" s="4"/>
      <c r="H18" s="4"/>
      <c r="I18" s="4"/>
    </row>
    <row r="19" spans="1:9" ht="15" x14ac:dyDescent="0.2">
      <c r="A19" s="99">
        <v>11</v>
      </c>
      <c r="B19" s="88"/>
      <c r="C19" s="88"/>
      <c r="D19" s="88"/>
      <c r="E19" s="88"/>
      <c r="F19" s="99"/>
      <c r="G19" s="4"/>
      <c r="H19" s="4"/>
      <c r="I19" s="4"/>
    </row>
    <row r="20" spans="1:9" ht="15" x14ac:dyDescent="0.2">
      <c r="A20" s="99">
        <v>12</v>
      </c>
      <c r="B20" s="88"/>
      <c r="C20" s="88"/>
      <c r="D20" s="88"/>
      <c r="E20" s="88"/>
      <c r="F20" s="99"/>
      <c r="G20" s="4"/>
      <c r="H20" s="4"/>
      <c r="I20" s="4"/>
    </row>
    <row r="21" spans="1:9" ht="15" x14ac:dyDescent="0.2">
      <c r="A21" s="99">
        <v>13</v>
      </c>
      <c r="B21" s="88"/>
      <c r="C21" s="88"/>
      <c r="D21" s="88"/>
      <c r="E21" s="88"/>
      <c r="F21" s="99"/>
      <c r="G21" s="4"/>
      <c r="H21" s="4"/>
      <c r="I21" s="4"/>
    </row>
    <row r="22" spans="1:9" ht="15" x14ac:dyDescent="0.2">
      <c r="A22" s="99">
        <v>14</v>
      </c>
      <c r="B22" s="88"/>
      <c r="C22" s="88"/>
      <c r="D22" s="88"/>
      <c r="E22" s="88"/>
      <c r="F22" s="99"/>
      <c r="G22" s="4"/>
      <c r="H22" s="4"/>
      <c r="I22" s="4"/>
    </row>
    <row r="23" spans="1:9" ht="15" x14ac:dyDescent="0.2">
      <c r="A23" s="99">
        <v>15</v>
      </c>
      <c r="B23" s="88"/>
      <c r="C23" s="88"/>
      <c r="D23" s="88"/>
      <c r="E23" s="88"/>
      <c r="F23" s="99"/>
      <c r="G23" s="4"/>
      <c r="H23" s="4"/>
      <c r="I23" s="4"/>
    </row>
    <row r="24" spans="1:9" ht="15" x14ac:dyDescent="0.2">
      <c r="A24" s="88" t="s">
        <v>276</v>
      </c>
      <c r="B24" s="88"/>
      <c r="C24" s="88"/>
      <c r="D24" s="88"/>
      <c r="E24" s="88"/>
      <c r="F24" s="99"/>
      <c r="G24" s="4"/>
      <c r="H24" s="4"/>
      <c r="I24" s="4"/>
    </row>
    <row r="25" spans="1:9" ht="15" x14ac:dyDescent="0.3">
      <c r="A25" s="88"/>
      <c r="B25" s="100"/>
      <c r="C25" s="100"/>
      <c r="D25" s="100"/>
      <c r="E25" s="100"/>
      <c r="F25" s="88" t="s">
        <v>455</v>
      </c>
      <c r="G25" s="87">
        <f>SUM(G9:G24)</f>
        <v>0</v>
      </c>
      <c r="H25" s="87">
        <f>SUM(H9:H24)</f>
        <v>0</v>
      </c>
      <c r="I25" s="87">
        <f>SUM(I9:I24)</f>
        <v>0</v>
      </c>
    </row>
    <row r="26" spans="1:9" ht="15" x14ac:dyDescent="0.3">
      <c r="A26" s="230"/>
      <c r="B26" s="230"/>
      <c r="C26" s="230"/>
      <c r="D26" s="230"/>
      <c r="E26" s="230"/>
      <c r="F26" s="230"/>
      <c r="G26" s="230"/>
      <c r="H26" s="186"/>
      <c r="I26" s="186"/>
    </row>
    <row r="27" spans="1:9" ht="15" x14ac:dyDescent="0.3">
      <c r="A27" s="231" t="s">
        <v>444</v>
      </c>
      <c r="B27" s="231"/>
      <c r="C27" s="230"/>
      <c r="D27" s="230"/>
      <c r="E27" s="230"/>
      <c r="F27" s="230"/>
      <c r="G27" s="230"/>
      <c r="H27" s="186"/>
      <c r="I27" s="186"/>
    </row>
    <row r="28" spans="1:9" ht="15" x14ac:dyDescent="0.3">
      <c r="A28" s="231"/>
      <c r="B28" s="231"/>
      <c r="C28" s="230"/>
      <c r="D28" s="230"/>
      <c r="E28" s="230"/>
      <c r="F28" s="230"/>
      <c r="G28" s="230"/>
      <c r="H28" s="186"/>
      <c r="I28" s="186"/>
    </row>
    <row r="29" spans="1:9" x14ac:dyDescent="0.2">
      <c r="A29" s="227"/>
      <c r="B29" s="227"/>
      <c r="C29" s="227"/>
      <c r="D29" s="227"/>
      <c r="E29" s="227"/>
      <c r="F29" s="227"/>
      <c r="G29" s="227"/>
      <c r="H29" s="227"/>
      <c r="I29" s="227"/>
    </row>
    <row r="30" spans="1:9" ht="15" x14ac:dyDescent="0.3">
      <c r="A30" s="192" t="s">
        <v>107</v>
      </c>
      <c r="B30" s="192"/>
      <c r="C30" s="186"/>
      <c r="D30" s="186"/>
      <c r="E30" s="186"/>
      <c r="F30" s="186"/>
      <c r="G30" s="186"/>
      <c r="H30" s="186"/>
      <c r="I30" s="186"/>
    </row>
    <row r="31" spans="1:9" ht="15" x14ac:dyDescent="0.3">
      <c r="A31" s="186"/>
      <c r="B31" s="186"/>
      <c r="C31" s="186"/>
      <c r="D31" s="186"/>
      <c r="E31" s="186"/>
      <c r="F31" s="186"/>
      <c r="G31" s="186"/>
      <c r="H31" s="186"/>
      <c r="I31" s="186"/>
    </row>
    <row r="32" spans="1:9" ht="15" x14ac:dyDescent="0.3">
      <c r="A32" s="186"/>
      <c r="B32" s="186"/>
      <c r="C32" s="186"/>
      <c r="D32" s="186"/>
      <c r="E32" s="190"/>
      <c r="F32" s="190"/>
      <c r="G32" s="190"/>
      <c r="H32" s="186"/>
      <c r="I32" s="186"/>
    </row>
    <row r="33" spans="1:9" ht="15" x14ac:dyDescent="0.3">
      <c r="A33" s="192"/>
      <c r="B33" s="192"/>
      <c r="C33" s="192" t="s">
        <v>394</v>
      </c>
      <c r="D33" s="192"/>
      <c r="E33" s="192"/>
      <c r="F33" s="192"/>
      <c r="G33" s="192"/>
      <c r="H33" s="186"/>
      <c r="I33" s="186"/>
    </row>
    <row r="34" spans="1:9" ht="15" x14ac:dyDescent="0.3">
      <c r="A34" s="186"/>
      <c r="B34" s="186"/>
      <c r="C34" s="186" t="s">
        <v>393</v>
      </c>
      <c r="D34" s="186"/>
      <c r="E34" s="186"/>
      <c r="F34" s="186"/>
      <c r="G34" s="186"/>
      <c r="H34" s="186"/>
      <c r="I34" s="186"/>
    </row>
    <row r="35" spans="1:9" x14ac:dyDescent="0.2">
      <c r="A35" s="194"/>
      <c r="B35" s="194"/>
      <c r="C35" s="194" t="s">
        <v>139</v>
      </c>
      <c r="D35" s="194"/>
      <c r="E35" s="194"/>
      <c r="F35" s="194"/>
      <c r="G35" s="194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Normal="100" zoomScaleSheetLayoutView="80" workbookViewId="0">
      <selection activeCell="G2" sqref="G2:H2"/>
    </sheetView>
  </sheetViews>
  <sheetFormatPr defaultRowHeight="12.75" x14ac:dyDescent="0.2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5" t="s">
        <v>365</v>
      </c>
      <c r="B1" s="78"/>
      <c r="C1" s="78"/>
      <c r="D1" s="78"/>
      <c r="E1" s="78"/>
      <c r="F1" s="78"/>
      <c r="G1" s="450" t="s">
        <v>109</v>
      </c>
      <c r="H1" s="450"/>
      <c r="I1" s="364"/>
    </row>
    <row r="2" spans="1:9" ht="15" x14ac:dyDescent="0.3">
      <c r="A2" s="77" t="s">
        <v>140</v>
      </c>
      <c r="B2" s="78"/>
      <c r="C2" s="78"/>
      <c r="D2" s="78"/>
      <c r="E2" s="78"/>
      <c r="F2" s="78"/>
      <c r="G2" s="448" t="s">
        <v>668</v>
      </c>
      <c r="H2" s="448"/>
      <c r="I2" s="77"/>
    </row>
    <row r="3" spans="1:9" ht="15" x14ac:dyDescent="0.3">
      <c r="A3" s="77"/>
      <c r="B3" s="77"/>
      <c r="C3" s="77"/>
      <c r="D3" s="77"/>
      <c r="E3" s="77"/>
      <c r="F3" s="77"/>
      <c r="G3" s="165"/>
      <c r="H3" s="165"/>
      <c r="I3" s="364"/>
    </row>
    <row r="4" spans="1:9" ht="15" x14ac:dyDescent="0.3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  <c r="I4" s="77"/>
    </row>
    <row r="5" spans="1:9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  <c r="I5" s="364"/>
    </row>
    <row r="6" spans="1:9" ht="15" x14ac:dyDescent="0.3">
      <c r="A6" s="78"/>
      <c r="B6" s="78"/>
      <c r="C6" s="78"/>
      <c r="D6" s="78"/>
      <c r="E6" s="78"/>
      <c r="F6" s="78"/>
      <c r="G6" s="77"/>
      <c r="H6" s="77"/>
      <c r="I6" s="77"/>
    </row>
    <row r="7" spans="1:9" ht="15" x14ac:dyDescent="0.3">
      <c r="A7" s="164"/>
      <c r="B7" s="164"/>
      <c r="C7" s="276"/>
      <c r="D7" s="164"/>
      <c r="E7" s="164"/>
      <c r="F7" s="164"/>
      <c r="G7" s="79"/>
      <c r="H7" s="79"/>
      <c r="I7" s="77"/>
    </row>
    <row r="8" spans="1:9" ht="45" x14ac:dyDescent="0.2">
      <c r="A8" s="360" t="s">
        <v>64</v>
      </c>
      <c r="B8" s="80" t="s">
        <v>339</v>
      </c>
      <c r="C8" s="91" t="s">
        <v>340</v>
      </c>
      <c r="D8" s="91" t="s">
        <v>227</v>
      </c>
      <c r="E8" s="91" t="s">
        <v>343</v>
      </c>
      <c r="F8" s="91" t="s">
        <v>342</v>
      </c>
      <c r="G8" s="91" t="s">
        <v>389</v>
      </c>
      <c r="H8" s="80" t="s">
        <v>10</v>
      </c>
      <c r="I8" s="80" t="s">
        <v>9</v>
      </c>
    </row>
    <row r="9" spans="1:9" ht="15" x14ac:dyDescent="0.2">
      <c r="A9" s="361"/>
      <c r="B9" s="362"/>
      <c r="C9" s="99"/>
      <c r="D9" s="99"/>
      <c r="E9" s="99"/>
      <c r="F9" s="99"/>
      <c r="G9" s="99"/>
      <c r="H9" s="4"/>
      <c r="I9" s="4"/>
    </row>
    <row r="10" spans="1:9" ht="15" x14ac:dyDescent="0.2">
      <c r="A10" s="361"/>
      <c r="B10" s="362"/>
      <c r="C10" s="99"/>
      <c r="D10" s="99"/>
      <c r="E10" s="99"/>
      <c r="F10" s="99"/>
      <c r="G10" s="99"/>
      <c r="H10" s="4"/>
      <c r="I10" s="4"/>
    </row>
    <row r="11" spans="1:9" ht="15" x14ac:dyDescent="0.2">
      <c r="A11" s="361"/>
      <c r="B11" s="362"/>
      <c r="C11" s="88"/>
      <c r="D11" s="88"/>
      <c r="E11" s="88"/>
      <c r="F11" s="88"/>
      <c r="G11" s="88"/>
      <c r="H11" s="4"/>
      <c r="I11" s="4"/>
    </row>
    <row r="12" spans="1:9" ht="15" x14ac:dyDescent="0.2">
      <c r="A12" s="361"/>
      <c r="B12" s="362"/>
      <c r="C12" s="88"/>
      <c r="D12" s="88"/>
      <c r="E12" s="88"/>
      <c r="F12" s="88"/>
      <c r="G12" s="88"/>
      <c r="H12" s="4"/>
      <c r="I12" s="4"/>
    </row>
    <row r="13" spans="1:9" ht="15" x14ac:dyDescent="0.2">
      <c r="A13" s="361"/>
      <c r="B13" s="362"/>
      <c r="C13" s="88"/>
      <c r="D13" s="88"/>
      <c r="E13" s="88"/>
      <c r="F13" s="88"/>
      <c r="G13" s="88"/>
      <c r="H13" s="4"/>
      <c r="I13" s="4"/>
    </row>
    <row r="14" spans="1:9" ht="15" x14ac:dyDescent="0.2">
      <c r="A14" s="361"/>
      <c r="B14" s="362"/>
      <c r="C14" s="88"/>
      <c r="D14" s="88"/>
      <c r="E14" s="88"/>
      <c r="F14" s="88"/>
      <c r="G14" s="88"/>
      <c r="H14" s="4"/>
      <c r="I14" s="4"/>
    </row>
    <row r="15" spans="1:9" ht="15" x14ac:dyDescent="0.2">
      <c r="A15" s="361"/>
      <c r="B15" s="362"/>
      <c r="C15" s="88"/>
      <c r="D15" s="88"/>
      <c r="E15" s="88"/>
      <c r="F15" s="88"/>
      <c r="G15" s="88"/>
      <c r="H15" s="4"/>
      <c r="I15" s="4"/>
    </row>
    <row r="16" spans="1:9" ht="15" x14ac:dyDescent="0.2">
      <c r="A16" s="361"/>
      <c r="B16" s="362"/>
      <c r="C16" s="88"/>
      <c r="D16" s="88"/>
      <c r="E16" s="88"/>
      <c r="F16" s="88"/>
      <c r="G16" s="88"/>
      <c r="H16" s="4"/>
      <c r="I16" s="4"/>
    </row>
    <row r="17" spans="1:9" ht="15" x14ac:dyDescent="0.2">
      <c r="A17" s="361"/>
      <c r="B17" s="362"/>
      <c r="C17" s="88"/>
      <c r="D17" s="88"/>
      <c r="E17" s="88"/>
      <c r="F17" s="88"/>
      <c r="G17" s="88"/>
      <c r="H17" s="4"/>
      <c r="I17" s="4"/>
    </row>
    <row r="18" spans="1:9" ht="15" x14ac:dyDescent="0.2">
      <c r="A18" s="361"/>
      <c r="B18" s="362"/>
      <c r="C18" s="88"/>
      <c r="D18" s="88"/>
      <c r="E18" s="88"/>
      <c r="F18" s="88"/>
      <c r="G18" s="88"/>
      <c r="H18" s="4"/>
      <c r="I18" s="4"/>
    </row>
    <row r="19" spans="1:9" ht="15" x14ac:dyDescent="0.2">
      <c r="A19" s="361"/>
      <c r="B19" s="362"/>
      <c r="C19" s="88"/>
      <c r="D19" s="88"/>
      <c r="E19" s="88"/>
      <c r="F19" s="88"/>
      <c r="G19" s="88"/>
      <c r="H19" s="4"/>
      <c r="I19" s="4"/>
    </row>
    <row r="20" spans="1:9" ht="15" x14ac:dyDescent="0.2">
      <c r="A20" s="361"/>
      <c r="B20" s="362"/>
      <c r="C20" s="88"/>
      <c r="D20" s="88"/>
      <c r="E20" s="88"/>
      <c r="F20" s="88"/>
      <c r="G20" s="88"/>
      <c r="H20" s="4"/>
      <c r="I20" s="4"/>
    </row>
    <row r="21" spans="1:9" ht="15" x14ac:dyDescent="0.2">
      <c r="A21" s="361"/>
      <c r="B21" s="362"/>
      <c r="C21" s="88"/>
      <c r="D21" s="88"/>
      <c r="E21" s="88"/>
      <c r="F21" s="88"/>
      <c r="G21" s="88"/>
      <c r="H21" s="4"/>
      <c r="I21" s="4"/>
    </row>
    <row r="22" spans="1:9" ht="15" x14ac:dyDescent="0.2">
      <c r="A22" s="361"/>
      <c r="B22" s="362"/>
      <c r="C22" s="88"/>
      <c r="D22" s="88"/>
      <c r="E22" s="88"/>
      <c r="F22" s="88"/>
      <c r="G22" s="88"/>
      <c r="H22" s="4"/>
      <c r="I22" s="4"/>
    </row>
    <row r="23" spans="1:9" ht="15" x14ac:dyDescent="0.2">
      <c r="A23" s="361"/>
      <c r="B23" s="362"/>
      <c r="C23" s="88"/>
      <c r="D23" s="88"/>
      <c r="E23" s="88"/>
      <c r="F23" s="88"/>
      <c r="G23" s="88"/>
      <c r="H23" s="4"/>
      <c r="I23" s="4"/>
    </row>
    <row r="24" spans="1:9" ht="15" x14ac:dyDescent="0.2">
      <c r="A24" s="361"/>
      <c r="B24" s="362"/>
      <c r="C24" s="88"/>
      <c r="D24" s="88"/>
      <c r="E24" s="88"/>
      <c r="F24" s="88"/>
      <c r="G24" s="88"/>
      <c r="H24" s="4"/>
      <c r="I24" s="4"/>
    </row>
    <row r="25" spans="1:9" ht="15" x14ac:dyDescent="0.2">
      <c r="A25" s="361"/>
      <c r="B25" s="362"/>
      <c r="C25" s="88"/>
      <c r="D25" s="88"/>
      <c r="E25" s="88"/>
      <c r="F25" s="88"/>
      <c r="G25" s="88"/>
      <c r="H25" s="4"/>
      <c r="I25" s="4"/>
    </row>
    <row r="26" spans="1:9" ht="15" x14ac:dyDescent="0.2">
      <c r="A26" s="361"/>
      <c r="B26" s="362"/>
      <c r="C26" s="88"/>
      <c r="D26" s="88"/>
      <c r="E26" s="88"/>
      <c r="F26" s="88"/>
      <c r="G26" s="88"/>
      <c r="H26" s="4"/>
      <c r="I26" s="4"/>
    </row>
    <row r="27" spans="1:9" ht="15" x14ac:dyDescent="0.2">
      <c r="A27" s="361"/>
      <c r="B27" s="362"/>
      <c r="C27" s="88"/>
      <c r="D27" s="88"/>
      <c r="E27" s="88"/>
      <c r="F27" s="88"/>
      <c r="G27" s="88"/>
      <c r="H27" s="4"/>
      <c r="I27" s="4"/>
    </row>
    <row r="28" spans="1:9" ht="15" x14ac:dyDescent="0.2">
      <c r="A28" s="361"/>
      <c r="B28" s="362"/>
      <c r="C28" s="88"/>
      <c r="D28" s="88"/>
      <c r="E28" s="88"/>
      <c r="F28" s="88"/>
      <c r="G28" s="88"/>
      <c r="H28" s="4"/>
      <c r="I28" s="4"/>
    </row>
    <row r="29" spans="1:9" ht="15" x14ac:dyDescent="0.2">
      <c r="A29" s="361"/>
      <c r="B29" s="362"/>
      <c r="C29" s="88"/>
      <c r="D29" s="88"/>
      <c r="E29" s="88"/>
      <c r="F29" s="88"/>
      <c r="G29" s="88"/>
      <c r="H29" s="4"/>
      <c r="I29" s="4"/>
    </row>
    <row r="30" spans="1:9" ht="15" x14ac:dyDescent="0.2">
      <c r="A30" s="361"/>
      <c r="B30" s="362"/>
      <c r="C30" s="88"/>
      <c r="D30" s="88"/>
      <c r="E30" s="88"/>
      <c r="F30" s="88"/>
      <c r="G30" s="88"/>
      <c r="H30" s="4"/>
      <c r="I30" s="4"/>
    </row>
    <row r="31" spans="1:9" ht="15" x14ac:dyDescent="0.2">
      <c r="A31" s="361"/>
      <c r="B31" s="362"/>
      <c r="C31" s="88"/>
      <c r="D31" s="88"/>
      <c r="E31" s="88"/>
      <c r="F31" s="88"/>
      <c r="G31" s="88"/>
      <c r="H31" s="4"/>
      <c r="I31" s="4"/>
    </row>
    <row r="32" spans="1:9" ht="15" x14ac:dyDescent="0.2">
      <c r="A32" s="361"/>
      <c r="B32" s="362"/>
      <c r="C32" s="88"/>
      <c r="D32" s="88"/>
      <c r="E32" s="88"/>
      <c r="F32" s="88"/>
      <c r="G32" s="88"/>
      <c r="H32" s="4"/>
      <c r="I32" s="4"/>
    </row>
    <row r="33" spans="1:9" ht="15" x14ac:dyDescent="0.2">
      <c r="A33" s="361"/>
      <c r="B33" s="362"/>
      <c r="C33" s="88"/>
      <c r="D33" s="88"/>
      <c r="E33" s="88"/>
      <c r="F33" s="88"/>
      <c r="G33" s="88"/>
      <c r="H33" s="4"/>
      <c r="I33" s="4"/>
    </row>
    <row r="34" spans="1:9" ht="15" x14ac:dyDescent="0.3">
      <c r="A34" s="361"/>
      <c r="B34" s="363"/>
      <c r="C34" s="100"/>
      <c r="D34" s="100"/>
      <c r="E34" s="100"/>
      <c r="F34" s="100"/>
      <c r="G34" s="100" t="s">
        <v>338</v>
      </c>
      <c r="H34" s="87">
        <f>SUM(H9:H33)</f>
        <v>0</v>
      </c>
      <c r="I34" s="87">
        <f>SUM(I9:I33)</f>
        <v>0</v>
      </c>
    </row>
    <row r="35" spans="1:9" ht="15" x14ac:dyDescent="0.3">
      <c r="A35" s="230"/>
      <c r="B35" s="230"/>
      <c r="C35" s="230"/>
      <c r="D35" s="230"/>
      <c r="E35" s="230"/>
      <c r="F35" s="230"/>
      <c r="G35" s="186"/>
      <c r="H35" s="186"/>
      <c r="I35" s="191"/>
    </row>
    <row r="36" spans="1:9" ht="15" x14ac:dyDescent="0.3">
      <c r="A36" s="231" t="s">
        <v>349</v>
      </c>
      <c r="B36" s="230"/>
      <c r="C36" s="230"/>
      <c r="D36" s="230"/>
      <c r="E36" s="230"/>
      <c r="F36" s="230"/>
      <c r="G36" s="186"/>
      <c r="H36" s="186"/>
      <c r="I36" s="191"/>
    </row>
    <row r="37" spans="1:9" ht="15" x14ac:dyDescent="0.3">
      <c r="A37" s="231" t="s">
        <v>352</v>
      </c>
      <c r="B37" s="230"/>
      <c r="C37" s="230"/>
      <c r="D37" s="230"/>
      <c r="E37" s="230"/>
      <c r="F37" s="230"/>
      <c r="G37" s="186"/>
      <c r="H37" s="186"/>
      <c r="I37" s="191"/>
    </row>
    <row r="38" spans="1:9" ht="15" x14ac:dyDescent="0.3">
      <c r="A38" s="231"/>
      <c r="B38" s="186"/>
      <c r="C38" s="186"/>
      <c r="D38" s="186"/>
      <c r="E38" s="186"/>
      <c r="F38" s="186"/>
      <c r="G38" s="186"/>
      <c r="H38" s="186"/>
      <c r="I38" s="191"/>
    </row>
    <row r="39" spans="1:9" ht="15" x14ac:dyDescent="0.3">
      <c r="A39" s="231"/>
      <c r="B39" s="186"/>
      <c r="C39" s="186"/>
      <c r="D39" s="186"/>
      <c r="E39" s="186"/>
      <c r="G39" s="186"/>
      <c r="H39" s="186"/>
      <c r="I39" s="191"/>
    </row>
    <row r="40" spans="1:9" x14ac:dyDescent="0.2">
      <c r="A40" s="227"/>
      <c r="B40" s="227"/>
      <c r="C40" s="227"/>
      <c r="D40" s="227"/>
      <c r="E40" s="227"/>
      <c r="F40" s="227"/>
      <c r="G40" s="227"/>
      <c r="H40" s="227"/>
      <c r="I40" s="191"/>
    </row>
    <row r="41" spans="1:9" ht="15" x14ac:dyDescent="0.3">
      <c r="A41" s="192" t="s">
        <v>107</v>
      </c>
      <c r="B41" s="186"/>
      <c r="C41" s="186"/>
      <c r="D41" s="186"/>
      <c r="E41" s="186"/>
      <c r="F41" s="186"/>
      <c r="G41" s="186"/>
      <c r="H41" s="186"/>
      <c r="I41" s="191"/>
    </row>
    <row r="42" spans="1:9" ht="15" x14ac:dyDescent="0.3">
      <c r="A42" s="186"/>
      <c r="B42" s="186"/>
      <c r="C42" s="186"/>
      <c r="D42" s="186"/>
      <c r="E42" s="186"/>
      <c r="F42" s="186"/>
      <c r="G42" s="186"/>
      <c r="H42" s="186"/>
      <c r="I42" s="191"/>
    </row>
    <row r="43" spans="1:9" ht="15" x14ac:dyDescent="0.3">
      <c r="A43" s="186"/>
      <c r="B43" s="186"/>
      <c r="C43" s="186"/>
      <c r="D43" s="186"/>
      <c r="E43" s="186"/>
      <c r="F43" s="186"/>
      <c r="G43" s="186"/>
      <c r="H43" s="193"/>
      <c r="I43" s="191"/>
    </row>
    <row r="44" spans="1:9" ht="15" x14ac:dyDescent="0.3">
      <c r="A44" s="192"/>
      <c r="B44" s="192" t="s">
        <v>271</v>
      </c>
      <c r="C44" s="192"/>
      <c r="D44" s="192"/>
      <c r="E44" s="192"/>
      <c r="F44" s="192"/>
      <c r="G44" s="186"/>
      <c r="H44" s="193"/>
      <c r="I44" s="191"/>
    </row>
    <row r="45" spans="1:9" ht="15" x14ac:dyDescent="0.3">
      <c r="A45" s="186"/>
      <c r="B45" s="186" t="s">
        <v>270</v>
      </c>
      <c r="C45" s="186"/>
      <c r="D45" s="186"/>
      <c r="E45" s="186"/>
      <c r="F45" s="186"/>
      <c r="G45" s="186"/>
      <c r="H45" s="193"/>
      <c r="I45" s="191"/>
    </row>
    <row r="46" spans="1:9" x14ac:dyDescent="0.2">
      <c r="A46" s="194"/>
      <c r="B46" s="194" t="s">
        <v>139</v>
      </c>
      <c r="C46" s="194"/>
      <c r="D46" s="194"/>
      <c r="E46" s="194"/>
      <c r="F46" s="194"/>
      <c r="G46" s="187"/>
      <c r="H46" s="187"/>
      <c r="I46" s="187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Normal="100" zoomScaleSheetLayoutView="80" workbookViewId="0">
      <selection activeCell="G2" sqref="G2:H2"/>
    </sheetView>
  </sheetViews>
  <sheetFormatPr defaultRowHeight="12.75" x14ac:dyDescent="0.2"/>
  <cols>
    <col min="1" max="1" width="5.42578125" style="187" customWidth="1"/>
    <col min="2" max="2" width="13.140625" style="187" customWidth="1"/>
    <col min="3" max="3" width="15.140625" style="187" customWidth="1"/>
    <col min="4" max="4" width="18" style="187" customWidth="1"/>
    <col min="5" max="5" width="20.5703125" style="187" customWidth="1"/>
    <col min="6" max="6" width="21.28515625" style="187" customWidth="1"/>
    <col min="7" max="7" width="15.140625" style="187" customWidth="1"/>
    <col min="8" max="8" width="15.5703125" style="187" customWidth="1"/>
    <col min="9" max="9" width="13.42578125" style="187" customWidth="1"/>
    <col min="10" max="10" width="0" style="187" hidden="1" customWidth="1"/>
    <col min="11" max="16384" width="9.140625" style="187"/>
  </cols>
  <sheetData>
    <row r="1" spans="1:10" ht="15" x14ac:dyDescent="0.3">
      <c r="A1" s="75" t="s">
        <v>464</v>
      </c>
      <c r="B1" s="75"/>
      <c r="C1" s="78"/>
      <c r="D1" s="78"/>
      <c r="E1" s="78"/>
      <c r="F1" s="78"/>
      <c r="G1" s="450" t="s">
        <v>109</v>
      </c>
      <c r="H1" s="450"/>
    </row>
    <row r="2" spans="1:10" ht="15" x14ac:dyDescent="0.3">
      <c r="A2" s="77" t="s">
        <v>140</v>
      </c>
      <c r="B2" s="75"/>
      <c r="C2" s="78"/>
      <c r="D2" s="78"/>
      <c r="E2" s="78"/>
      <c r="F2" s="78"/>
      <c r="G2" s="448" t="s">
        <v>668</v>
      </c>
      <c r="H2" s="448"/>
    </row>
    <row r="3" spans="1:10" ht="15" x14ac:dyDescent="0.3">
      <c r="A3" s="77"/>
      <c r="B3" s="77"/>
      <c r="C3" s="77"/>
      <c r="D3" s="77"/>
      <c r="E3" s="77"/>
      <c r="F3" s="77"/>
      <c r="G3" s="221"/>
      <c r="H3" s="221"/>
    </row>
    <row r="4" spans="1:10" ht="15" x14ac:dyDescent="0.3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</row>
    <row r="5" spans="1:10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</row>
    <row r="6" spans="1:10" ht="15" x14ac:dyDescent="0.3">
      <c r="A6" s="78"/>
      <c r="B6" s="78"/>
      <c r="C6" s="78"/>
      <c r="D6" s="78"/>
      <c r="E6" s="78"/>
      <c r="F6" s="78"/>
      <c r="G6" s="77"/>
      <c r="H6" s="77"/>
    </row>
    <row r="7" spans="1:10" ht="15" x14ac:dyDescent="0.2">
      <c r="A7" s="220"/>
      <c r="B7" s="220"/>
      <c r="C7" s="220"/>
      <c r="D7" s="223"/>
      <c r="E7" s="220"/>
      <c r="F7" s="220"/>
      <c r="G7" s="79"/>
      <c r="H7" s="79"/>
    </row>
    <row r="8" spans="1:10" ht="30" x14ac:dyDescent="0.2">
      <c r="A8" s="91" t="s">
        <v>64</v>
      </c>
      <c r="B8" s="91" t="s">
        <v>339</v>
      </c>
      <c r="C8" s="91" t="s">
        <v>340</v>
      </c>
      <c r="D8" s="91" t="s">
        <v>227</v>
      </c>
      <c r="E8" s="91" t="s">
        <v>348</v>
      </c>
      <c r="F8" s="91" t="s">
        <v>341</v>
      </c>
      <c r="G8" s="80" t="s">
        <v>10</v>
      </c>
      <c r="H8" s="80" t="s">
        <v>9</v>
      </c>
      <c r="J8" s="232" t="s">
        <v>347</v>
      </c>
    </row>
    <row r="9" spans="1:10" ht="15" x14ac:dyDescent="0.2">
      <c r="A9" s="99"/>
      <c r="B9" s="99"/>
      <c r="C9" s="99"/>
      <c r="D9" s="99"/>
      <c r="E9" s="99"/>
      <c r="F9" s="99"/>
      <c r="G9" s="4"/>
      <c r="H9" s="4"/>
      <c r="J9" s="232" t="s">
        <v>0</v>
      </c>
    </row>
    <row r="10" spans="1:10" ht="15" x14ac:dyDescent="0.2">
      <c r="A10" s="99"/>
      <c r="B10" s="99"/>
      <c r="C10" s="99"/>
      <c r="D10" s="99"/>
      <c r="E10" s="99"/>
      <c r="F10" s="99"/>
      <c r="G10" s="4"/>
      <c r="H10" s="4"/>
    </row>
    <row r="11" spans="1:10" ht="15" x14ac:dyDescent="0.2">
      <c r="A11" s="88"/>
      <c r="B11" s="88"/>
      <c r="C11" s="88"/>
      <c r="D11" s="88"/>
      <c r="E11" s="88"/>
      <c r="F11" s="88"/>
      <c r="G11" s="4"/>
      <c r="H11" s="4"/>
    </row>
    <row r="12" spans="1:10" ht="15" x14ac:dyDescent="0.2">
      <c r="A12" s="88"/>
      <c r="B12" s="88"/>
      <c r="C12" s="88"/>
      <c r="D12" s="88"/>
      <c r="E12" s="88"/>
      <c r="F12" s="88"/>
      <c r="G12" s="4"/>
      <c r="H12" s="4"/>
    </row>
    <row r="13" spans="1:10" ht="15" x14ac:dyDescent="0.2">
      <c r="A13" s="88"/>
      <c r="B13" s="88"/>
      <c r="C13" s="88"/>
      <c r="D13" s="88"/>
      <c r="E13" s="88"/>
      <c r="F13" s="88"/>
      <c r="G13" s="4"/>
      <c r="H13" s="4"/>
    </row>
    <row r="14" spans="1:10" ht="15" x14ac:dyDescent="0.2">
      <c r="A14" s="88"/>
      <c r="B14" s="88"/>
      <c r="C14" s="88"/>
      <c r="D14" s="88"/>
      <c r="E14" s="88"/>
      <c r="F14" s="88"/>
      <c r="G14" s="4"/>
      <c r="H14" s="4"/>
    </row>
    <row r="15" spans="1:10" ht="15" x14ac:dyDescent="0.2">
      <c r="A15" s="88"/>
      <c r="B15" s="88"/>
      <c r="C15" s="88"/>
      <c r="D15" s="88"/>
      <c r="E15" s="88"/>
      <c r="F15" s="88"/>
      <c r="G15" s="4"/>
      <c r="H15" s="4"/>
    </row>
    <row r="16" spans="1:10" ht="15" x14ac:dyDescent="0.2">
      <c r="A16" s="88"/>
      <c r="B16" s="88"/>
      <c r="C16" s="88"/>
      <c r="D16" s="88"/>
      <c r="E16" s="88"/>
      <c r="F16" s="88"/>
      <c r="G16" s="4"/>
      <c r="H16" s="4"/>
    </row>
    <row r="17" spans="1:8" ht="15" x14ac:dyDescent="0.2">
      <c r="A17" s="88"/>
      <c r="B17" s="88"/>
      <c r="C17" s="88"/>
      <c r="D17" s="88"/>
      <c r="E17" s="88"/>
      <c r="F17" s="88"/>
      <c r="G17" s="4"/>
      <c r="H17" s="4"/>
    </row>
    <row r="18" spans="1:8" ht="15" x14ac:dyDescent="0.2">
      <c r="A18" s="88"/>
      <c r="B18" s="88"/>
      <c r="C18" s="88"/>
      <c r="D18" s="88"/>
      <c r="E18" s="88"/>
      <c r="F18" s="88"/>
      <c r="G18" s="4"/>
      <c r="H18" s="4"/>
    </row>
    <row r="19" spans="1:8" ht="15" x14ac:dyDescent="0.2">
      <c r="A19" s="88"/>
      <c r="B19" s="88"/>
      <c r="C19" s="88"/>
      <c r="D19" s="88"/>
      <c r="E19" s="88"/>
      <c r="F19" s="88"/>
      <c r="G19" s="4"/>
      <c r="H19" s="4"/>
    </row>
    <row r="20" spans="1:8" ht="15" x14ac:dyDescent="0.2">
      <c r="A20" s="88"/>
      <c r="B20" s="88"/>
      <c r="C20" s="88"/>
      <c r="D20" s="88"/>
      <c r="E20" s="88"/>
      <c r="F20" s="88"/>
      <c r="G20" s="4"/>
      <c r="H20" s="4"/>
    </row>
    <row r="21" spans="1:8" ht="15" x14ac:dyDescent="0.2">
      <c r="A21" s="88"/>
      <c r="B21" s="88"/>
      <c r="C21" s="88"/>
      <c r="D21" s="88"/>
      <c r="E21" s="88"/>
      <c r="F21" s="88"/>
      <c r="G21" s="4"/>
      <c r="H21" s="4"/>
    </row>
    <row r="22" spans="1:8" ht="15" x14ac:dyDescent="0.2">
      <c r="A22" s="88"/>
      <c r="B22" s="88"/>
      <c r="C22" s="88"/>
      <c r="D22" s="88"/>
      <c r="E22" s="88"/>
      <c r="F22" s="88"/>
      <c r="G22" s="4"/>
      <c r="H22" s="4"/>
    </row>
    <row r="23" spans="1:8" ht="15" x14ac:dyDescent="0.2">
      <c r="A23" s="88"/>
      <c r="B23" s="88"/>
      <c r="C23" s="88"/>
      <c r="D23" s="88"/>
      <c r="E23" s="88"/>
      <c r="F23" s="88"/>
      <c r="G23" s="4"/>
      <c r="H23" s="4"/>
    </row>
    <row r="24" spans="1:8" ht="15" x14ac:dyDescent="0.2">
      <c r="A24" s="88"/>
      <c r="B24" s="88"/>
      <c r="C24" s="88"/>
      <c r="D24" s="88"/>
      <c r="E24" s="88"/>
      <c r="F24" s="88"/>
      <c r="G24" s="4"/>
      <c r="H24" s="4"/>
    </row>
    <row r="25" spans="1:8" ht="15" x14ac:dyDescent="0.2">
      <c r="A25" s="88"/>
      <c r="B25" s="88"/>
      <c r="C25" s="88"/>
      <c r="D25" s="88"/>
      <c r="E25" s="88"/>
      <c r="F25" s="88"/>
      <c r="G25" s="4"/>
      <c r="H25" s="4"/>
    </row>
    <row r="26" spans="1:8" ht="15" x14ac:dyDescent="0.2">
      <c r="A26" s="88"/>
      <c r="B26" s="88"/>
      <c r="C26" s="88"/>
      <c r="D26" s="88"/>
      <c r="E26" s="88"/>
      <c r="F26" s="88"/>
      <c r="G26" s="4"/>
      <c r="H26" s="4"/>
    </row>
    <row r="27" spans="1:8" ht="15" x14ac:dyDescent="0.2">
      <c r="A27" s="88"/>
      <c r="B27" s="88"/>
      <c r="C27" s="88"/>
      <c r="D27" s="88"/>
      <c r="E27" s="88"/>
      <c r="F27" s="88"/>
      <c r="G27" s="4"/>
      <c r="H27" s="4"/>
    </row>
    <row r="28" spans="1:8" ht="15" x14ac:dyDescent="0.2">
      <c r="A28" s="88"/>
      <c r="B28" s="88"/>
      <c r="C28" s="88"/>
      <c r="D28" s="88"/>
      <c r="E28" s="88"/>
      <c r="F28" s="88"/>
      <c r="G28" s="4"/>
      <c r="H28" s="4"/>
    </row>
    <row r="29" spans="1:8" ht="15" x14ac:dyDescent="0.2">
      <c r="A29" s="88"/>
      <c r="B29" s="88"/>
      <c r="C29" s="88"/>
      <c r="D29" s="88"/>
      <c r="E29" s="88"/>
      <c r="F29" s="88"/>
      <c r="G29" s="4"/>
      <c r="H29" s="4"/>
    </row>
    <row r="30" spans="1:8" ht="15" x14ac:dyDescent="0.2">
      <c r="A30" s="88"/>
      <c r="B30" s="88"/>
      <c r="C30" s="88"/>
      <c r="D30" s="88"/>
      <c r="E30" s="88"/>
      <c r="F30" s="88"/>
      <c r="G30" s="4"/>
      <c r="H30" s="4"/>
    </row>
    <row r="31" spans="1:8" ht="15" x14ac:dyDescent="0.2">
      <c r="A31" s="88"/>
      <c r="B31" s="88"/>
      <c r="C31" s="88"/>
      <c r="D31" s="88"/>
      <c r="E31" s="88"/>
      <c r="F31" s="88"/>
      <c r="G31" s="4"/>
      <c r="H31" s="4"/>
    </row>
    <row r="32" spans="1:8" ht="15" x14ac:dyDescent="0.2">
      <c r="A32" s="88"/>
      <c r="B32" s="88"/>
      <c r="C32" s="88"/>
      <c r="D32" s="88"/>
      <c r="E32" s="88"/>
      <c r="F32" s="88"/>
      <c r="G32" s="4"/>
      <c r="H32" s="4"/>
    </row>
    <row r="33" spans="1:9" ht="15" x14ac:dyDescent="0.2">
      <c r="A33" s="88"/>
      <c r="B33" s="88"/>
      <c r="C33" s="88"/>
      <c r="D33" s="88"/>
      <c r="E33" s="88"/>
      <c r="F33" s="88"/>
      <c r="G33" s="4"/>
      <c r="H33" s="4"/>
    </row>
    <row r="34" spans="1:9" ht="15" x14ac:dyDescent="0.3">
      <c r="A34" s="88"/>
      <c r="B34" s="100"/>
      <c r="C34" s="100"/>
      <c r="D34" s="100"/>
      <c r="E34" s="100"/>
      <c r="F34" s="100" t="s">
        <v>346</v>
      </c>
      <c r="G34" s="87">
        <f>SUM(G9:G33)</f>
        <v>0</v>
      </c>
      <c r="H34" s="87">
        <f>SUM(H9:H33)</f>
        <v>0</v>
      </c>
    </row>
    <row r="35" spans="1:9" ht="15" x14ac:dyDescent="0.3">
      <c r="A35" s="230"/>
      <c r="B35" s="230"/>
      <c r="C35" s="230"/>
      <c r="D35" s="230"/>
      <c r="E35" s="230"/>
      <c r="F35" s="230"/>
      <c r="G35" s="230"/>
      <c r="H35" s="186"/>
      <c r="I35" s="186"/>
    </row>
    <row r="36" spans="1:9" ht="15" x14ac:dyDescent="0.3">
      <c r="A36" s="231" t="s">
        <v>400</v>
      </c>
      <c r="B36" s="231"/>
      <c r="C36" s="230"/>
      <c r="D36" s="230"/>
      <c r="E36" s="230"/>
      <c r="F36" s="230"/>
      <c r="G36" s="230"/>
      <c r="H36" s="186"/>
      <c r="I36" s="186"/>
    </row>
    <row r="37" spans="1:9" ht="15" x14ac:dyDescent="0.3">
      <c r="A37" s="231" t="s">
        <v>345</v>
      </c>
      <c r="B37" s="231"/>
      <c r="C37" s="230"/>
      <c r="D37" s="230"/>
      <c r="E37" s="230"/>
      <c r="F37" s="230"/>
      <c r="G37" s="230"/>
      <c r="H37" s="186"/>
      <c r="I37" s="186"/>
    </row>
    <row r="38" spans="1:9" ht="15" x14ac:dyDescent="0.3">
      <c r="A38" s="231"/>
      <c r="B38" s="231"/>
      <c r="C38" s="186"/>
      <c r="D38" s="186"/>
      <c r="E38" s="186"/>
      <c r="F38" s="186"/>
      <c r="G38" s="186"/>
      <c r="H38" s="186"/>
      <c r="I38" s="186"/>
    </row>
    <row r="39" spans="1:9" ht="15" x14ac:dyDescent="0.3">
      <c r="A39" s="231"/>
      <c r="B39" s="231"/>
      <c r="C39" s="186"/>
      <c r="D39" s="186"/>
      <c r="E39" s="186"/>
      <c r="F39" s="186"/>
      <c r="G39" s="186"/>
      <c r="H39" s="186"/>
      <c r="I39" s="186"/>
    </row>
    <row r="40" spans="1:9" x14ac:dyDescent="0.2">
      <c r="A40" s="227"/>
      <c r="B40" s="227"/>
      <c r="C40" s="227"/>
      <c r="D40" s="227"/>
      <c r="E40" s="227"/>
      <c r="F40" s="227"/>
      <c r="G40" s="227"/>
      <c r="H40" s="227"/>
      <c r="I40" s="227"/>
    </row>
    <row r="41" spans="1:9" ht="15" x14ac:dyDescent="0.3">
      <c r="A41" s="192" t="s">
        <v>107</v>
      </c>
      <c r="B41" s="192"/>
      <c r="C41" s="186"/>
      <c r="D41" s="186"/>
      <c r="E41" s="186"/>
      <c r="F41" s="186"/>
      <c r="G41" s="186"/>
      <c r="H41" s="186"/>
      <c r="I41" s="186"/>
    </row>
    <row r="42" spans="1:9" ht="15" x14ac:dyDescent="0.3">
      <c r="A42" s="186"/>
      <c r="B42" s="186"/>
      <c r="C42" s="186"/>
      <c r="D42" s="186"/>
      <c r="E42" s="186"/>
      <c r="F42" s="186"/>
      <c r="G42" s="186"/>
      <c r="H42" s="186"/>
      <c r="I42" s="186"/>
    </row>
    <row r="43" spans="1:9" ht="15" x14ac:dyDescent="0.3">
      <c r="A43" s="186"/>
      <c r="B43" s="186"/>
      <c r="C43" s="186"/>
      <c r="D43" s="186"/>
      <c r="E43" s="186"/>
      <c r="F43" s="186"/>
      <c r="G43" s="186"/>
      <c r="H43" s="186"/>
      <c r="I43" s="193"/>
    </row>
    <row r="44" spans="1:9" ht="15" x14ac:dyDescent="0.3">
      <c r="A44" s="192"/>
      <c r="B44" s="192"/>
      <c r="C44" s="192" t="s">
        <v>433</v>
      </c>
      <c r="D44" s="192"/>
      <c r="E44" s="230"/>
      <c r="F44" s="192"/>
      <c r="G44" s="192"/>
      <c r="H44" s="186"/>
      <c r="I44" s="193"/>
    </row>
    <row r="45" spans="1:9" ht="15" x14ac:dyDescent="0.3">
      <c r="A45" s="186"/>
      <c r="B45" s="186"/>
      <c r="C45" s="186" t="s">
        <v>270</v>
      </c>
      <c r="D45" s="186"/>
      <c r="E45" s="186"/>
      <c r="F45" s="186"/>
      <c r="G45" s="186"/>
      <c r="H45" s="186"/>
      <c r="I45" s="193"/>
    </row>
    <row r="46" spans="1:9" x14ac:dyDescent="0.2">
      <c r="A46" s="194"/>
      <c r="B46" s="194"/>
      <c r="C46" s="194" t="s">
        <v>139</v>
      </c>
      <c r="D46" s="194"/>
      <c r="E46" s="194"/>
      <c r="F46" s="194"/>
      <c r="G46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4"/>
  <sheetViews>
    <sheetView view="pageBreakPreview" zoomScale="85" zoomScaleNormal="100" zoomScaleSheetLayoutView="85" workbookViewId="0">
      <selection activeCell="S12" sqref="S12"/>
    </sheetView>
  </sheetViews>
  <sheetFormatPr defaultRowHeight="12.75" x14ac:dyDescent="0.2"/>
  <cols>
    <col min="1" max="1" width="5.42578125" style="187" customWidth="1"/>
    <col min="2" max="2" width="27.5703125" style="187" customWidth="1"/>
    <col min="3" max="3" width="19.28515625" style="187" customWidth="1"/>
    <col min="4" max="4" width="16.85546875" style="187" customWidth="1"/>
    <col min="5" max="5" width="15.85546875" style="187" customWidth="1"/>
    <col min="6" max="6" width="17" style="187" customWidth="1"/>
    <col min="7" max="7" width="13.7109375" style="187" customWidth="1"/>
    <col min="8" max="8" width="19.42578125" style="187" bestFit="1" customWidth="1"/>
    <col min="9" max="9" width="18.5703125" style="187" bestFit="1" customWidth="1"/>
    <col min="10" max="10" width="16.7109375" style="187" customWidth="1"/>
    <col min="11" max="11" width="17.7109375" style="187" customWidth="1"/>
    <col min="12" max="12" width="12.85546875" style="187" customWidth="1"/>
    <col min="13" max="16384" width="9.140625" style="187"/>
  </cols>
  <sheetData>
    <row r="2" spans="1:13" ht="15" x14ac:dyDescent="0.3">
      <c r="A2" s="455" t="s">
        <v>511</v>
      </c>
      <c r="B2" s="455"/>
      <c r="C2" s="455"/>
      <c r="D2" s="455"/>
      <c r="E2" s="368"/>
      <c r="F2" s="78"/>
      <c r="G2" s="78"/>
      <c r="H2" s="78"/>
      <c r="I2" s="78"/>
      <c r="J2" s="369"/>
      <c r="K2" s="370"/>
      <c r="L2" s="370" t="s">
        <v>109</v>
      </c>
    </row>
    <row r="3" spans="1:13" ht="15" x14ac:dyDescent="0.3">
      <c r="A3" s="77" t="s">
        <v>140</v>
      </c>
      <c r="B3" s="75"/>
      <c r="C3" s="78"/>
      <c r="D3" s="78"/>
      <c r="E3" s="78"/>
      <c r="F3" s="78"/>
      <c r="G3" s="78"/>
      <c r="H3" s="78"/>
      <c r="I3" s="78"/>
      <c r="J3" s="369"/>
      <c r="K3" s="448" t="s">
        <v>668</v>
      </c>
      <c r="L3" s="448"/>
    </row>
    <row r="4" spans="1:13" ht="15" x14ac:dyDescent="0.3">
      <c r="A4" s="77"/>
      <c r="B4" s="77"/>
      <c r="C4" s="75"/>
      <c r="D4" s="75"/>
      <c r="E4" s="75"/>
      <c r="F4" s="75"/>
      <c r="G4" s="75"/>
      <c r="H4" s="75"/>
      <c r="I4" s="75"/>
      <c r="J4" s="369"/>
      <c r="K4" s="369"/>
      <c r="L4" s="369"/>
    </row>
    <row r="5" spans="1:13" ht="15" x14ac:dyDescent="0.3">
      <c r="A5" s="78" t="s">
        <v>274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3" ht="15" x14ac:dyDescent="0.3">
      <c r="A6" s="81" t="str">
        <f>'ფორმა N1'!D4</f>
        <v>მოქალაქეთა პოლიტიკური გაერთიანება "ახალი პოლიტიკური ცენტრი"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3" ht="15" x14ac:dyDescent="0.3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3" ht="15" x14ac:dyDescent="0.2">
      <c r="A8" s="366"/>
      <c r="B8" s="366"/>
      <c r="C8" s="366"/>
      <c r="D8" s="366"/>
      <c r="E8" s="366"/>
      <c r="F8" s="366"/>
      <c r="G8" s="366"/>
      <c r="H8" s="366"/>
      <c r="I8" s="366"/>
      <c r="J8" s="79"/>
      <c r="K8" s="79"/>
      <c r="L8" s="79"/>
    </row>
    <row r="9" spans="1:13" ht="45" x14ac:dyDescent="0.2">
      <c r="A9" s="91" t="s">
        <v>64</v>
      </c>
      <c r="B9" s="91" t="s">
        <v>482</v>
      </c>
      <c r="C9" s="91" t="s">
        <v>483</v>
      </c>
      <c r="D9" s="91" t="s">
        <v>484</v>
      </c>
      <c r="E9" s="91" t="s">
        <v>485</v>
      </c>
      <c r="F9" s="91" t="s">
        <v>486</v>
      </c>
      <c r="G9" s="91" t="s">
        <v>487</v>
      </c>
      <c r="H9" s="91" t="s">
        <v>488</v>
      </c>
      <c r="I9" s="91" t="s">
        <v>582</v>
      </c>
      <c r="J9" s="91" t="s">
        <v>490</v>
      </c>
      <c r="K9" s="91" t="s">
        <v>491</v>
      </c>
      <c r="L9" s="91" t="s">
        <v>318</v>
      </c>
    </row>
    <row r="10" spans="1:13" ht="85.5" customHeight="1" x14ac:dyDescent="0.2">
      <c r="A10" s="406">
        <v>1</v>
      </c>
      <c r="B10" s="467" t="s">
        <v>764</v>
      </c>
      <c r="C10" s="438" t="s">
        <v>763</v>
      </c>
      <c r="D10" s="439" t="s">
        <v>765</v>
      </c>
      <c r="E10" s="406" t="s">
        <v>583</v>
      </c>
      <c r="F10" s="406"/>
      <c r="G10" s="406"/>
      <c r="H10" s="406" t="s">
        <v>583</v>
      </c>
      <c r="I10" s="406"/>
      <c r="J10" s="386"/>
      <c r="K10" s="386">
        <v>10245.799999999999</v>
      </c>
      <c r="L10" s="406"/>
    </row>
    <row r="11" spans="1:13" ht="90" x14ac:dyDescent="0.2">
      <c r="A11" s="406">
        <v>2</v>
      </c>
      <c r="B11" s="467" t="s">
        <v>666</v>
      </c>
      <c r="C11" s="468" t="s">
        <v>667</v>
      </c>
      <c r="D11" s="469"/>
      <c r="E11" s="406" t="s">
        <v>583</v>
      </c>
      <c r="F11" s="469"/>
      <c r="G11" s="469"/>
      <c r="H11" s="406" t="s">
        <v>583</v>
      </c>
      <c r="I11" s="469"/>
      <c r="J11" s="428"/>
      <c r="K11" s="386">
        <v>720.45500000000004</v>
      </c>
      <c r="L11" s="406"/>
    </row>
    <row r="12" spans="1:13" ht="90" x14ac:dyDescent="0.2">
      <c r="A12" s="406">
        <v>3</v>
      </c>
      <c r="B12" s="467" t="s">
        <v>767</v>
      </c>
      <c r="C12" s="438" t="s">
        <v>766</v>
      </c>
      <c r="D12" s="439" t="s">
        <v>768</v>
      </c>
      <c r="E12" s="406" t="s">
        <v>583</v>
      </c>
      <c r="F12" s="406"/>
      <c r="G12" s="406"/>
      <c r="H12" s="406" t="s">
        <v>583</v>
      </c>
      <c r="I12" s="406"/>
      <c r="J12" s="406"/>
      <c r="K12" s="408">
        <v>2395.1999999999998</v>
      </c>
      <c r="L12" s="426"/>
      <c r="M12" s="427"/>
    </row>
    <row r="13" spans="1:13" ht="15" x14ac:dyDescent="0.2">
      <c r="A13" s="99">
        <v>4</v>
      </c>
      <c r="B13" s="99"/>
      <c r="C13" s="352"/>
      <c r="D13" s="407"/>
      <c r="E13" s="88"/>
      <c r="F13" s="406"/>
      <c r="G13" s="88"/>
      <c r="H13" s="88"/>
      <c r="I13" s="406"/>
      <c r="J13" s="88"/>
      <c r="K13" s="386"/>
      <c r="L13" s="426"/>
      <c r="M13" s="427"/>
    </row>
    <row r="14" spans="1:13" ht="15" x14ac:dyDescent="0.2">
      <c r="A14" s="99">
        <v>5</v>
      </c>
      <c r="B14" s="352"/>
      <c r="C14" s="88"/>
      <c r="D14" s="88"/>
      <c r="E14" s="88"/>
      <c r="F14" s="88"/>
      <c r="G14" s="88"/>
      <c r="H14" s="88"/>
      <c r="I14" s="88"/>
      <c r="J14" s="4"/>
      <c r="K14" s="4"/>
      <c r="L14" s="88"/>
    </row>
    <row r="15" spans="1:13" ht="15" x14ac:dyDescent="0.2">
      <c r="A15" s="99">
        <v>6</v>
      </c>
      <c r="B15" s="352"/>
      <c r="C15" s="88"/>
      <c r="D15" s="88"/>
      <c r="E15" s="88"/>
      <c r="F15" s="88"/>
      <c r="G15" s="88"/>
      <c r="H15" s="88"/>
      <c r="I15" s="88"/>
      <c r="J15" s="4"/>
      <c r="K15" s="4"/>
      <c r="L15" s="88"/>
    </row>
    <row r="16" spans="1:13" ht="15" x14ac:dyDescent="0.2">
      <c r="A16" s="99">
        <v>7</v>
      </c>
      <c r="B16" s="352"/>
      <c r="C16" s="88"/>
      <c r="D16" s="88"/>
      <c r="E16" s="88"/>
      <c r="F16" s="88"/>
      <c r="G16" s="88"/>
      <c r="H16" s="88"/>
      <c r="I16" s="88"/>
      <c r="J16" s="4"/>
      <c r="K16" s="4"/>
      <c r="L16" s="88"/>
    </row>
    <row r="17" spans="1:12" ht="15" x14ac:dyDescent="0.2">
      <c r="A17" s="99">
        <v>8</v>
      </c>
      <c r="B17" s="352"/>
      <c r="C17" s="88"/>
      <c r="D17" s="88"/>
      <c r="E17" s="88"/>
      <c r="F17" s="88"/>
      <c r="G17" s="88"/>
      <c r="H17" s="88"/>
      <c r="I17" s="88"/>
      <c r="J17" s="4"/>
      <c r="K17" s="4"/>
      <c r="L17" s="88"/>
    </row>
    <row r="18" spans="1:12" ht="15" x14ac:dyDescent="0.2">
      <c r="A18" s="99">
        <v>9</v>
      </c>
      <c r="B18" s="352"/>
      <c r="C18" s="88"/>
      <c r="D18" s="88"/>
      <c r="E18" s="88"/>
      <c r="F18" s="88"/>
      <c r="G18" s="88"/>
      <c r="H18" s="88"/>
      <c r="I18" s="88"/>
      <c r="J18" s="4"/>
      <c r="K18" s="4"/>
      <c r="L18" s="88"/>
    </row>
    <row r="19" spans="1:12" ht="15" x14ac:dyDescent="0.2">
      <c r="A19" s="99">
        <v>10</v>
      </c>
      <c r="B19" s="352"/>
      <c r="C19" s="88"/>
      <c r="D19" s="88"/>
      <c r="E19" s="88"/>
      <c r="F19" s="88"/>
      <c r="G19" s="88"/>
      <c r="H19" s="88"/>
      <c r="I19" s="88"/>
      <c r="J19" s="4"/>
      <c r="K19" s="4"/>
      <c r="L19" s="88"/>
    </row>
    <row r="20" spans="1:12" ht="15" x14ac:dyDescent="0.2">
      <c r="A20" s="88" t="s">
        <v>276</v>
      </c>
      <c r="B20" s="352"/>
      <c r="C20" s="88"/>
      <c r="D20" s="88"/>
      <c r="E20" s="88"/>
      <c r="F20" s="88"/>
      <c r="G20" s="88"/>
      <c r="H20" s="88"/>
      <c r="I20" s="88"/>
      <c r="J20" s="4"/>
      <c r="K20" s="4"/>
      <c r="L20" s="88"/>
    </row>
    <row r="21" spans="1:12" ht="15" x14ac:dyDescent="0.3">
      <c r="A21" s="88"/>
      <c r="B21" s="352"/>
      <c r="C21" s="100"/>
      <c r="D21" s="100"/>
      <c r="E21" s="100"/>
      <c r="F21" s="100"/>
      <c r="G21" s="88"/>
      <c r="H21" s="88"/>
      <c r="I21" s="88"/>
      <c r="J21" s="88" t="s">
        <v>492</v>
      </c>
      <c r="K21" s="389">
        <f>SUM(K10:K20)</f>
        <v>13361.454999999998</v>
      </c>
      <c r="L21" s="88"/>
    </row>
    <row r="22" spans="1:12" ht="15" x14ac:dyDescent="0.3">
      <c r="A22" s="230"/>
      <c r="B22" s="230"/>
      <c r="C22" s="230"/>
      <c r="D22" s="230"/>
      <c r="E22" s="230"/>
      <c r="F22" s="230"/>
      <c r="G22" s="230"/>
      <c r="H22" s="230"/>
      <c r="I22" s="230"/>
      <c r="J22" s="230"/>
      <c r="K22" s="186"/>
    </row>
    <row r="23" spans="1:12" ht="15" x14ac:dyDescent="0.3">
      <c r="A23" s="231" t="s">
        <v>493</v>
      </c>
      <c r="B23" s="231"/>
      <c r="C23" s="230"/>
      <c r="D23" s="230"/>
      <c r="E23" s="230"/>
      <c r="F23" s="230"/>
      <c r="G23" s="230"/>
      <c r="H23" s="230"/>
      <c r="I23" s="230"/>
      <c r="J23" s="230"/>
      <c r="K23" s="186"/>
    </row>
    <row r="24" spans="1:12" ht="15" x14ac:dyDescent="0.3">
      <c r="A24" s="231" t="s">
        <v>494</v>
      </c>
      <c r="B24" s="231"/>
      <c r="C24" s="230"/>
      <c r="D24" s="230"/>
      <c r="E24" s="230"/>
      <c r="F24" s="230"/>
      <c r="G24" s="230"/>
      <c r="H24" s="230"/>
      <c r="I24" s="230"/>
      <c r="J24" s="230"/>
      <c r="K24" s="186"/>
    </row>
    <row r="25" spans="1:12" ht="15" x14ac:dyDescent="0.3">
      <c r="A25" s="217" t="s">
        <v>495</v>
      </c>
      <c r="B25" s="231"/>
      <c r="C25" s="186"/>
      <c r="D25" s="186"/>
      <c r="E25" s="186"/>
      <c r="F25" s="186"/>
      <c r="G25" s="186"/>
      <c r="H25" s="186"/>
      <c r="I25" s="186"/>
      <c r="J25" s="186"/>
      <c r="K25" s="186"/>
    </row>
    <row r="26" spans="1:12" ht="15" x14ac:dyDescent="0.3">
      <c r="A26" s="217" t="s">
        <v>512</v>
      </c>
      <c r="B26" s="231"/>
      <c r="C26" s="186"/>
      <c r="D26" s="186"/>
      <c r="E26" s="186"/>
      <c r="F26" s="186"/>
      <c r="G26" s="186"/>
      <c r="H26" s="186"/>
      <c r="I26" s="186"/>
      <c r="J26" s="186"/>
      <c r="K26" s="186"/>
    </row>
    <row r="27" spans="1:12" ht="15.75" customHeight="1" x14ac:dyDescent="0.2">
      <c r="A27" s="460" t="s">
        <v>513</v>
      </c>
      <c r="B27" s="460"/>
      <c r="C27" s="460"/>
      <c r="D27" s="460"/>
      <c r="E27" s="460"/>
      <c r="F27" s="460"/>
      <c r="G27" s="460"/>
      <c r="H27" s="460"/>
      <c r="I27" s="460"/>
      <c r="J27" s="460"/>
      <c r="K27" s="460"/>
    </row>
    <row r="28" spans="1:12" ht="15.75" customHeight="1" x14ac:dyDescent="0.2">
      <c r="A28" s="460"/>
      <c r="B28" s="460"/>
      <c r="C28" s="460"/>
      <c r="D28" s="460"/>
      <c r="E28" s="460"/>
      <c r="F28" s="460"/>
      <c r="G28" s="460"/>
      <c r="H28" s="460"/>
      <c r="I28" s="460"/>
      <c r="J28" s="460"/>
      <c r="K28" s="460"/>
    </row>
    <row r="29" spans="1:12" x14ac:dyDescent="0.2">
      <c r="A29" s="227"/>
      <c r="B29" s="227"/>
      <c r="C29" s="227"/>
      <c r="D29" s="227"/>
      <c r="E29" s="227"/>
      <c r="F29" s="227"/>
      <c r="G29" s="227"/>
      <c r="H29" s="227"/>
      <c r="I29" s="227"/>
      <c r="J29" s="227"/>
      <c r="K29" s="227"/>
    </row>
    <row r="30" spans="1:12" ht="15" x14ac:dyDescent="0.3">
      <c r="A30" s="456" t="s">
        <v>107</v>
      </c>
      <c r="B30" s="456"/>
      <c r="C30" s="353"/>
      <c r="D30" s="354"/>
      <c r="E30" s="354"/>
      <c r="F30" s="353"/>
      <c r="G30" s="353"/>
      <c r="H30" s="353"/>
      <c r="I30" s="353"/>
      <c r="J30" s="353"/>
      <c r="K30" s="186"/>
    </row>
    <row r="31" spans="1:12" ht="15" x14ac:dyDescent="0.3">
      <c r="A31" s="353"/>
      <c r="B31" s="354"/>
      <c r="C31" s="353"/>
      <c r="D31" s="354"/>
      <c r="E31" s="354"/>
      <c r="F31" s="353"/>
      <c r="G31" s="353"/>
      <c r="H31" s="353"/>
      <c r="I31" s="353"/>
      <c r="J31" s="355"/>
      <c r="K31" s="186"/>
    </row>
    <row r="32" spans="1:12" ht="15" customHeight="1" x14ac:dyDescent="0.3">
      <c r="A32" s="353"/>
      <c r="B32" s="354"/>
      <c r="C32" s="457" t="s">
        <v>268</v>
      </c>
      <c r="D32" s="457"/>
      <c r="E32" s="367"/>
      <c r="F32" s="357"/>
      <c r="G32" s="458" t="s">
        <v>497</v>
      </c>
      <c r="H32" s="458"/>
      <c r="I32" s="458"/>
      <c r="J32" s="358"/>
      <c r="K32" s="186"/>
    </row>
    <row r="33" spans="1:11" ht="15" x14ac:dyDescent="0.3">
      <c r="A33" s="353"/>
      <c r="B33" s="354"/>
      <c r="C33" s="353"/>
      <c r="D33" s="354"/>
      <c r="E33" s="354"/>
      <c r="F33" s="353"/>
      <c r="G33" s="459"/>
      <c r="H33" s="459"/>
      <c r="I33" s="459"/>
      <c r="J33" s="358"/>
      <c r="K33" s="186"/>
    </row>
    <row r="34" spans="1:11" ht="15" x14ac:dyDescent="0.3">
      <c r="A34" s="353"/>
      <c r="B34" s="354"/>
      <c r="C34" s="454" t="s">
        <v>139</v>
      </c>
      <c r="D34" s="454"/>
      <c r="E34" s="367"/>
      <c r="F34" s="357"/>
      <c r="G34" s="353"/>
      <c r="H34" s="353"/>
      <c r="I34" s="353"/>
      <c r="J34" s="353"/>
      <c r="K34" s="186"/>
    </row>
  </sheetData>
  <mergeCells count="7">
    <mergeCell ref="C34:D34"/>
    <mergeCell ref="A2:D2"/>
    <mergeCell ref="K3:L3"/>
    <mergeCell ref="A30:B30"/>
    <mergeCell ref="C32:D32"/>
    <mergeCell ref="G32:I33"/>
    <mergeCell ref="A27:K28"/>
  </mergeCells>
  <dataValidations count="1">
    <dataValidation type="list" allowBlank="1" showInputMessage="1" showErrorMessage="1" sqref="B10:B11 C12:C13 B14:B21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view="pageBreakPreview" zoomScale="80" zoomScaleSheetLayoutView="80" workbookViewId="0">
      <selection activeCell="C2" sqref="C2:D2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5" t="s">
        <v>302</v>
      </c>
      <c r="B1" s="115"/>
      <c r="C1" s="450" t="s">
        <v>109</v>
      </c>
      <c r="D1" s="450"/>
      <c r="E1" s="154"/>
    </row>
    <row r="2" spans="1:12" x14ac:dyDescent="0.3">
      <c r="A2" s="77" t="s">
        <v>140</v>
      </c>
      <c r="B2" s="115"/>
      <c r="C2" s="448" t="s">
        <v>668</v>
      </c>
      <c r="D2" s="449"/>
      <c r="E2" s="154"/>
    </row>
    <row r="3" spans="1:12" x14ac:dyDescent="0.3">
      <c r="A3" s="77"/>
      <c r="B3" s="115"/>
      <c r="C3" s="350"/>
      <c r="D3" s="350"/>
      <c r="E3" s="154"/>
    </row>
    <row r="4" spans="1:12" s="2" customFormat="1" x14ac:dyDescent="0.3">
      <c r="A4" s="78" t="s">
        <v>274</v>
      </c>
      <c r="B4" s="78"/>
      <c r="C4" s="77"/>
      <c r="D4" s="77"/>
      <c r="E4" s="109"/>
      <c r="L4" s="21"/>
    </row>
    <row r="5" spans="1:12" s="2" customFormat="1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112"/>
      <c r="C5" s="59"/>
      <c r="D5" s="59"/>
      <c r="E5" s="109"/>
    </row>
    <row r="6" spans="1:12" s="2" customFormat="1" x14ac:dyDescent="0.3">
      <c r="A6" s="78"/>
      <c r="B6" s="78"/>
      <c r="C6" s="77"/>
      <c r="D6" s="77"/>
      <c r="E6" s="109"/>
    </row>
    <row r="7" spans="1:12" s="6" customFormat="1" x14ac:dyDescent="0.3">
      <c r="A7" s="349"/>
      <c r="B7" s="349"/>
      <c r="C7" s="79"/>
      <c r="D7" s="79"/>
      <c r="E7" s="155"/>
    </row>
    <row r="8" spans="1:12" s="6" customFormat="1" ht="30" x14ac:dyDescent="0.3">
      <c r="A8" s="107" t="s">
        <v>64</v>
      </c>
      <c r="B8" s="80" t="s">
        <v>11</v>
      </c>
      <c r="C8" s="80" t="s">
        <v>10</v>
      </c>
      <c r="D8" s="80" t="s">
        <v>9</v>
      </c>
      <c r="E8" s="155"/>
    </row>
    <row r="9" spans="1:12" s="9" customFormat="1" ht="18" x14ac:dyDescent="0.2">
      <c r="A9" s="13">
        <v>1</v>
      </c>
      <c r="B9" s="13" t="s">
        <v>57</v>
      </c>
      <c r="C9" s="83">
        <f>SUM(C10,C13,C53,C56,C57,C58,C75)</f>
        <v>0</v>
      </c>
      <c r="D9" s="83">
        <f>SUM(D10,D13,D53,D56,D57,D58,D64,D71,D72)</f>
        <v>0</v>
      </c>
      <c r="E9" s="156"/>
    </row>
    <row r="10" spans="1:12" s="9" customFormat="1" ht="18" x14ac:dyDescent="0.2">
      <c r="A10" s="14">
        <v>1.1000000000000001</v>
      </c>
      <c r="B10" s="14" t="s">
        <v>58</v>
      </c>
      <c r="C10" s="85">
        <f>SUM(C11:C12)</f>
        <v>0</v>
      </c>
      <c r="D10" s="85">
        <f>SUM(D11:D12)</f>
        <v>0</v>
      </c>
      <c r="E10" s="156"/>
    </row>
    <row r="11" spans="1:12" s="9" customFormat="1" ht="16.5" customHeight="1" x14ac:dyDescent="0.2">
      <c r="A11" s="16" t="s">
        <v>30</v>
      </c>
      <c r="B11" s="16" t="s">
        <v>59</v>
      </c>
      <c r="C11" s="33"/>
      <c r="D11" s="34"/>
      <c r="E11" s="156"/>
    </row>
    <row r="12" spans="1:12" ht="16.5" customHeight="1" x14ac:dyDescent="0.3">
      <c r="A12" s="16" t="s">
        <v>31</v>
      </c>
      <c r="B12" s="16" t="s">
        <v>0</v>
      </c>
      <c r="C12" s="33"/>
      <c r="D12" s="34"/>
      <c r="E12" s="154"/>
    </row>
    <row r="13" spans="1:12" x14ac:dyDescent="0.3">
      <c r="A13" s="14">
        <v>1.2</v>
      </c>
      <c r="B13" s="14" t="s">
        <v>60</v>
      </c>
      <c r="C13" s="85">
        <f>SUM(C14,C17,C29:C32,C35,C36,C43,C44,C45,C46,C47,C51,C52)</f>
        <v>0</v>
      </c>
      <c r="D13" s="85">
        <f>SUM(D14,D17,D29:D32,D35,D36,D43,D44,D45,D46,D47,D51,D52)</f>
        <v>0</v>
      </c>
      <c r="E13" s="154"/>
    </row>
    <row r="14" spans="1:12" x14ac:dyDescent="0.3">
      <c r="A14" s="16" t="s">
        <v>32</v>
      </c>
      <c r="B14" s="16" t="s">
        <v>1</v>
      </c>
      <c r="C14" s="84">
        <f>SUM(C15:C16)</f>
        <v>0</v>
      </c>
      <c r="D14" s="84">
        <f>SUM(D15:D16)</f>
        <v>0</v>
      </c>
      <c r="E14" s="154"/>
    </row>
    <row r="15" spans="1:12" ht="17.25" customHeight="1" x14ac:dyDescent="0.3">
      <c r="A15" s="17" t="s">
        <v>98</v>
      </c>
      <c r="B15" s="17" t="s">
        <v>61</v>
      </c>
      <c r="C15" s="35"/>
      <c r="D15" s="36"/>
      <c r="E15" s="154"/>
    </row>
    <row r="16" spans="1:12" ht="17.25" customHeight="1" x14ac:dyDescent="0.3">
      <c r="A16" s="17" t="s">
        <v>99</v>
      </c>
      <c r="B16" s="17" t="s">
        <v>62</v>
      </c>
      <c r="C16" s="35"/>
      <c r="D16" s="36"/>
      <c r="E16" s="154"/>
    </row>
    <row r="17" spans="1:5" x14ac:dyDescent="0.3">
      <c r="A17" s="16" t="s">
        <v>33</v>
      </c>
      <c r="B17" s="16" t="s">
        <v>2</v>
      </c>
      <c r="C17" s="84">
        <f>SUM(C18:C23,C28)</f>
        <v>0</v>
      </c>
      <c r="D17" s="84">
        <f>SUM(D18:D23,D28)</f>
        <v>0</v>
      </c>
      <c r="E17" s="154"/>
    </row>
    <row r="18" spans="1:5" ht="30" x14ac:dyDescent="0.3">
      <c r="A18" s="17" t="s">
        <v>12</v>
      </c>
      <c r="B18" s="17" t="s">
        <v>250</v>
      </c>
      <c r="C18" s="37"/>
      <c r="D18" s="38"/>
      <c r="E18" s="154"/>
    </row>
    <row r="19" spans="1:5" x14ac:dyDescent="0.3">
      <c r="A19" s="17" t="s">
        <v>13</v>
      </c>
      <c r="B19" s="17" t="s">
        <v>14</v>
      </c>
      <c r="C19" s="37"/>
      <c r="D19" s="39"/>
      <c r="E19" s="154"/>
    </row>
    <row r="20" spans="1:5" ht="30" x14ac:dyDescent="0.3">
      <c r="A20" s="17" t="s">
        <v>281</v>
      </c>
      <c r="B20" s="17" t="s">
        <v>22</v>
      </c>
      <c r="C20" s="37"/>
      <c r="D20" s="40"/>
      <c r="E20" s="154"/>
    </row>
    <row r="21" spans="1:5" x14ac:dyDescent="0.3">
      <c r="A21" s="17" t="s">
        <v>282</v>
      </c>
      <c r="B21" s="17" t="s">
        <v>15</v>
      </c>
      <c r="C21" s="37"/>
      <c r="D21" s="40"/>
      <c r="E21" s="154"/>
    </row>
    <row r="22" spans="1:5" x14ac:dyDescent="0.3">
      <c r="A22" s="17" t="s">
        <v>283</v>
      </c>
      <c r="B22" s="17" t="s">
        <v>16</v>
      </c>
      <c r="C22" s="37"/>
      <c r="D22" s="40"/>
      <c r="E22" s="154"/>
    </row>
    <row r="23" spans="1:5" x14ac:dyDescent="0.3">
      <c r="A23" s="17" t="s">
        <v>284</v>
      </c>
      <c r="B23" s="17" t="s">
        <v>17</v>
      </c>
      <c r="C23" s="118">
        <f>SUM(C24:C27)</f>
        <v>0</v>
      </c>
      <c r="D23" s="118">
        <f>SUM(D24:D27)</f>
        <v>0</v>
      </c>
      <c r="E23" s="154"/>
    </row>
    <row r="24" spans="1:5" ht="16.5" customHeight="1" x14ac:dyDescent="0.3">
      <c r="A24" s="18" t="s">
        <v>285</v>
      </c>
      <c r="B24" s="18" t="s">
        <v>18</v>
      </c>
      <c r="C24" s="37"/>
      <c r="D24" s="40"/>
      <c r="E24" s="154"/>
    </row>
    <row r="25" spans="1:5" ht="16.5" customHeight="1" x14ac:dyDescent="0.3">
      <c r="A25" s="18" t="s">
        <v>286</v>
      </c>
      <c r="B25" s="18" t="s">
        <v>19</v>
      </c>
      <c r="C25" s="37"/>
      <c r="D25" s="40"/>
      <c r="E25" s="154"/>
    </row>
    <row r="26" spans="1:5" ht="16.5" customHeight="1" x14ac:dyDescent="0.3">
      <c r="A26" s="18" t="s">
        <v>287</v>
      </c>
      <c r="B26" s="18" t="s">
        <v>20</v>
      </c>
      <c r="C26" s="37"/>
      <c r="D26" s="40"/>
      <c r="E26" s="154"/>
    </row>
    <row r="27" spans="1:5" ht="16.5" customHeight="1" x14ac:dyDescent="0.3">
      <c r="A27" s="18" t="s">
        <v>288</v>
      </c>
      <c r="B27" s="18" t="s">
        <v>23</v>
      </c>
      <c r="C27" s="37"/>
      <c r="D27" s="41"/>
      <c r="E27" s="154"/>
    </row>
    <row r="28" spans="1:5" x14ac:dyDescent="0.3">
      <c r="A28" s="17" t="s">
        <v>289</v>
      </c>
      <c r="B28" s="17" t="s">
        <v>21</v>
      </c>
      <c r="C28" s="37"/>
      <c r="D28" s="41"/>
      <c r="E28" s="154"/>
    </row>
    <row r="29" spans="1:5" x14ac:dyDescent="0.3">
      <c r="A29" s="16" t="s">
        <v>34</v>
      </c>
      <c r="B29" s="16" t="s">
        <v>3</v>
      </c>
      <c r="C29" s="33"/>
      <c r="D29" s="34"/>
      <c r="E29" s="154"/>
    </row>
    <row r="30" spans="1:5" x14ac:dyDescent="0.3">
      <c r="A30" s="16" t="s">
        <v>35</v>
      </c>
      <c r="B30" s="16" t="s">
        <v>4</v>
      </c>
      <c r="C30" s="33"/>
      <c r="D30" s="34"/>
      <c r="E30" s="154"/>
    </row>
    <row r="31" spans="1:5" x14ac:dyDescent="0.3">
      <c r="A31" s="16" t="s">
        <v>36</v>
      </c>
      <c r="B31" s="16" t="s">
        <v>5</v>
      </c>
      <c r="C31" s="33"/>
      <c r="D31" s="34"/>
      <c r="E31" s="154"/>
    </row>
    <row r="32" spans="1:5" x14ac:dyDescent="0.3">
      <c r="A32" s="16" t="s">
        <v>37</v>
      </c>
      <c r="B32" s="16" t="s">
        <v>63</v>
      </c>
      <c r="C32" s="84">
        <f>SUM(C33:C34)</f>
        <v>0</v>
      </c>
      <c r="D32" s="84">
        <f>SUM(D33:D34)</f>
        <v>0</v>
      </c>
      <c r="E32" s="154"/>
    </row>
    <row r="33" spans="1:5" x14ac:dyDescent="0.3">
      <c r="A33" s="17" t="s">
        <v>290</v>
      </c>
      <c r="B33" s="17" t="s">
        <v>56</v>
      </c>
      <c r="C33" s="33"/>
      <c r="D33" s="34"/>
      <c r="E33" s="154"/>
    </row>
    <row r="34" spans="1:5" x14ac:dyDescent="0.3">
      <c r="A34" s="17" t="s">
        <v>291</v>
      </c>
      <c r="B34" s="17" t="s">
        <v>55</v>
      </c>
      <c r="C34" s="33"/>
      <c r="D34" s="34"/>
      <c r="E34" s="154"/>
    </row>
    <row r="35" spans="1:5" x14ac:dyDescent="0.3">
      <c r="A35" s="16" t="s">
        <v>38</v>
      </c>
      <c r="B35" s="16" t="s">
        <v>49</v>
      </c>
      <c r="C35" s="33"/>
      <c r="D35" s="34"/>
      <c r="E35" s="154"/>
    </row>
    <row r="36" spans="1:5" x14ac:dyDescent="0.3">
      <c r="A36" s="16" t="s">
        <v>39</v>
      </c>
      <c r="B36" s="16" t="s">
        <v>357</v>
      </c>
      <c r="C36" s="84">
        <f>SUM(C37:C42)</f>
        <v>0</v>
      </c>
      <c r="D36" s="84">
        <f>SUM(D37:D42)</f>
        <v>0</v>
      </c>
      <c r="E36" s="154"/>
    </row>
    <row r="37" spans="1:5" x14ac:dyDescent="0.3">
      <c r="A37" s="17" t="s">
        <v>354</v>
      </c>
      <c r="B37" s="17" t="s">
        <v>358</v>
      </c>
      <c r="C37" s="33"/>
      <c r="D37" s="33"/>
      <c r="E37" s="154"/>
    </row>
    <row r="38" spans="1:5" x14ac:dyDescent="0.3">
      <c r="A38" s="17" t="s">
        <v>355</v>
      </c>
      <c r="B38" s="17" t="s">
        <v>359</v>
      </c>
      <c r="C38" s="33"/>
      <c r="D38" s="33"/>
      <c r="E38" s="154"/>
    </row>
    <row r="39" spans="1:5" x14ac:dyDescent="0.3">
      <c r="A39" s="17" t="s">
        <v>356</v>
      </c>
      <c r="B39" s="17" t="s">
        <v>362</v>
      </c>
      <c r="C39" s="33"/>
      <c r="D39" s="34"/>
      <c r="E39" s="154"/>
    </row>
    <row r="40" spans="1:5" x14ac:dyDescent="0.3">
      <c r="A40" s="17" t="s">
        <v>361</v>
      </c>
      <c r="B40" s="17" t="s">
        <v>363</v>
      </c>
      <c r="C40" s="33"/>
      <c r="D40" s="34"/>
      <c r="E40" s="154"/>
    </row>
    <row r="41" spans="1:5" x14ac:dyDescent="0.3">
      <c r="A41" s="17" t="s">
        <v>364</v>
      </c>
      <c r="B41" s="17" t="s">
        <v>498</v>
      </c>
      <c r="C41" s="33"/>
      <c r="D41" s="34"/>
      <c r="E41" s="154"/>
    </row>
    <row r="42" spans="1:5" x14ac:dyDescent="0.3">
      <c r="A42" s="17" t="s">
        <v>499</v>
      </c>
      <c r="B42" s="17" t="s">
        <v>360</v>
      </c>
      <c r="C42" s="33"/>
      <c r="D42" s="34"/>
      <c r="E42" s="154"/>
    </row>
    <row r="43" spans="1:5" ht="30" x14ac:dyDescent="0.3">
      <c r="A43" s="16" t="s">
        <v>40</v>
      </c>
      <c r="B43" s="16" t="s">
        <v>28</v>
      </c>
      <c r="C43" s="33"/>
      <c r="D43" s="34"/>
      <c r="E43" s="154"/>
    </row>
    <row r="44" spans="1:5" x14ac:dyDescent="0.3">
      <c r="A44" s="16" t="s">
        <v>41</v>
      </c>
      <c r="B44" s="16" t="s">
        <v>24</v>
      </c>
      <c r="C44" s="33"/>
      <c r="D44" s="34"/>
      <c r="E44" s="154"/>
    </row>
    <row r="45" spans="1:5" x14ac:dyDescent="0.3">
      <c r="A45" s="16" t="s">
        <v>42</v>
      </c>
      <c r="B45" s="16" t="s">
        <v>25</v>
      </c>
      <c r="C45" s="33"/>
      <c r="D45" s="34"/>
      <c r="E45" s="154"/>
    </row>
    <row r="46" spans="1:5" x14ac:dyDescent="0.3">
      <c r="A46" s="16" t="s">
        <v>43</v>
      </c>
      <c r="B46" s="16" t="s">
        <v>26</v>
      </c>
      <c r="C46" s="33"/>
      <c r="D46" s="34"/>
      <c r="E46" s="154"/>
    </row>
    <row r="47" spans="1:5" x14ac:dyDescent="0.3">
      <c r="A47" s="16" t="s">
        <v>44</v>
      </c>
      <c r="B47" s="16" t="s">
        <v>296</v>
      </c>
      <c r="C47" s="84">
        <f>SUM(C48:C50)</f>
        <v>0</v>
      </c>
      <c r="D47" s="84">
        <f>SUM(D48:D50)</f>
        <v>0</v>
      </c>
      <c r="E47" s="154"/>
    </row>
    <row r="48" spans="1:5" x14ac:dyDescent="0.3">
      <c r="A48" s="98" t="s">
        <v>370</v>
      </c>
      <c r="B48" s="98" t="s">
        <v>373</v>
      </c>
      <c r="C48" s="33"/>
      <c r="D48" s="34"/>
      <c r="E48" s="154"/>
    </row>
    <row r="49" spans="1:5" x14ac:dyDescent="0.3">
      <c r="A49" s="98" t="s">
        <v>371</v>
      </c>
      <c r="B49" s="98" t="s">
        <v>372</v>
      </c>
      <c r="C49" s="33"/>
      <c r="D49" s="34"/>
      <c r="E49" s="154"/>
    </row>
    <row r="50" spans="1:5" x14ac:dyDescent="0.3">
      <c r="A50" s="98" t="s">
        <v>374</v>
      </c>
      <c r="B50" s="98" t="s">
        <v>375</v>
      </c>
      <c r="C50" s="33"/>
      <c r="D50" s="34"/>
      <c r="E50" s="154"/>
    </row>
    <row r="51" spans="1:5" ht="26.25" customHeight="1" x14ac:dyDescent="0.3">
      <c r="A51" s="16" t="s">
        <v>45</v>
      </c>
      <c r="B51" s="16" t="s">
        <v>29</v>
      </c>
      <c r="C51" s="33"/>
      <c r="D51" s="34"/>
      <c r="E51" s="154"/>
    </row>
    <row r="52" spans="1:5" x14ac:dyDescent="0.3">
      <c r="A52" s="16" t="s">
        <v>46</v>
      </c>
      <c r="B52" s="16" t="s">
        <v>6</v>
      </c>
      <c r="C52" s="33"/>
      <c r="D52" s="34"/>
      <c r="E52" s="154"/>
    </row>
    <row r="53" spans="1:5" ht="30" x14ac:dyDescent="0.3">
      <c r="A53" s="14">
        <v>1.3</v>
      </c>
      <c r="B53" s="88" t="s">
        <v>414</v>
      </c>
      <c r="C53" s="85">
        <f>SUM(C54:C55)</f>
        <v>0</v>
      </c>
      <c r="D53" s="85">
        <f>SUM(D54:D55)</f>
        <v>0</v>
      </c>
      <c r="E53" s="154"/>
    </row>
    <row r="54" spans="1:5" ht="30" x14ac:dyDescent="0.3">
      <c r="A54" s="16" t="s">
        <v>50</v>
      </c>
      <c r="B54" s="16" t="s">
        <v>48</v>
      </c>
      <c r="C54" s="33"/>
      <c r="D54" s="34"/>
      <c r="E54" s="154"/>
    </row>
    <row r="55" spans="1:5" x14ac:dyDescent="0.3">
      <c r="A55" s="16" t="s">
        <v>51</v>
      </c>
      <c r="B55" s="16" t="s">
        <v>47</v>
      </c>
      <c r="C55" s="33"/>
      <c r="D55" s="34"/>
      <c r="E55" s="154"/>
    </row>
    <row r="56" spans="1:5" x14ac:dyDescent="0.3">
      <c r="A56" s="14">
        <v>1.4</v>
      </c>
      <c r="B56" s="14" t="s">
        <v>416</v>
      </c>
      <c r="C56" s="33"/>
      <c r="D56" s="34"/>
      <c r="E56" s="154"/>
    </row>
    <row r="57" spans="1:5" x14ac:dyDescent="0.3">
      <c r="A57" s="14">
        <v>1.5</v>
      </c>
      <c r="B57" s="14" t="s">
        <v>7</v>
      </c>
      <c r="C57" s="37"/>
      <c r="D57" s="40"/>
      <c r="E57" s="154"/>
    </row>
    <row r="58" spans="1:5" x14ac:dyDescent="0.3">
      <c r="A58" s="14">
        <v>1.6</v>
      </c>
      <c r="B58" s="45" t="s">
        <v>8</v>
      </c>
      <c r="C58" s="85">
        <f>SUM(C59:C63)</f>
        <v>0</v>
      </c>
      <c r="D58" s="85">
        <f>SUM(D59:D63)</f>
        <v>0</v>
      </c>
      <c r="E58" s="154"/>
    </row>
    <row r="59" spans="1:5" x14ac:dyDescent="0.3">
      <c r="A59" s="16" t="s">
        <v>297</v>
      </c>
      <c r="B59" s="46" t="s">
        <v>52</v>
      </c>
      <c r="C59" s="37"/>
      <c r="D59" s="40"/>
      <c r="E59" s="154"/>
    </row>
    <row r="60" spans="1:5" ht="30" x14ac:dyDescent="0.3">
      <c r="A60" s="16" t="s">
        <v>298</v>
      </c>
      <c r="B60" s="46" t="s">
        <v>54</v>
      </c>
      <c r="C60" s="37"/>
      <c r="D60" s="40"/>
      <c r="E60" s="154"/>
    </row>
    <row r="61" spans="1:5" x14ac:dyDescent="0.3">
      <c r="A61" s="16" t="s">
        <v>299</v>
      </c>
      <c r="B61" s="46" t="s">
        <v>53</v>
      </c>
      <c r="C61" s="40"/>
      <c r="D61" s="40"/>
      <c r="E61" s="154"/>
    </row>
    <row r="62" spans="1:5" x14ac:dyDescent="0.3">
      <c r="A62" s="16" t="s">
        <v>300</v>
      </c>
      <c r="B62" s="46" t="s">
        <v>27</v>
      </c>
      <c r="C62" s="37"/>
      <c r="D62" s="40"/>
      <c r="E62" s="154"/>
    </row>
    <row r="63" spans="1:5" x14ac:dyDescent="0.3">
      <c r="A63" s="16" t="s">
        <v>336</v>
      </c>
      <c r="B63" s="218" t="s">
        <v>337</v>
      </c>
      <c r="C63" s="37"/>
      <c r="D63" s="219"/>
      <c r="E63" s="154"/>
    </row>
    <row r="64" spans="1:5" x14ac:dyDescent="0.3">
      <c r="A64" s="13">
        <v>2</v>
      </c>
      <c r="B64" s="47" t="s">
        <v>106</v>
      </c>
      <c r="C64" s="284"/>
      <c r="D64" s="119">
        <f>SUM(D65:D70)</f>
        <v>0</v>
      </c>
      <c r="E64" s="154"/>
    </row>
    <row r="65" spans="1:5" x14ac:dyDescent="0.3">
      <c r="A65" s="15">
        <v>2.1</v>
      </c>
      <c r="B65" s="48" t="s">
        <v>100</v>
      </c>
      <c r="C65" s="284"/>
      <c r="D65" s="42"/>
      <c r="E65" s="154"/>
    </row>
    <row r="66" spans="1:5" x14ac:dyDescent="0.3">
      <c r="A66" s="15">
        <v>2.2000000000000002</v>
      </c>
      <c r="B66" s="48" t="s">
        <v>104</v>
      </c>
      <c r="C66" s="286"/>
      <c r="D66" s="43"/>
      <c r="E66" s="154"/>
    </row>
    <row r="67" spans="1:5" x14ac:dyDescent="0.3">
      <c r="A67" s="15">
        <v>2.2999999999999998</v>
      </c>
      <c r="B67" s="48" t="s">
        <v>103</v>
      </c>
      <c r="C67" s="286"/>
      <c r="D67" s="43"/>
      <c r="E67" s="154"/>
    </row>
    <row r="68" spans="1:5" x14ac:dyDescent="0.3">
      <c r="A68" s="15">
        <v>2.4</v>
      </c>
      <c r="B68" s="48" t="s">
        <v>105</v>
      </c>
      <c r="C68" s="286"/>
      <c r="D68" s="43"/>
      <c r="E68" s="154"/>
    </row>
    <row r="69" spans="1:5" x14ac:dyDescent="0.3">
      <c r="A69" s="15">
        <v>2.5</v>
      </c>
      <c r="B69" s="48" t="s">
        <v>101</v>
      </c>
      <c r="C69" s="286"/>
      <c r="D69" s="43"/>
      <c r="E69" s="154"/>
    </row>
    <row r="70" spans="1:5" x14ac:dyDescent="0.3">
      <c r="A70" s="15">
        <v>2.6</v>
      </c>
      <c r="B70" s="48" t="s">
        <v>102</v>
      </c>
      <c r="C70" s="286"/>
      <c r="D70" s="43"/>
      <c r="E70" s="154"/>
    </row>
    <row r="71" spans="1:5" s="2" customFormat="1" x14ac:dyDescent="0.3">
      <c r="A71" s="13">
        <v>3</v>
      </c>
      <c r="B71" s="282" t="s">
        <v>450</v>
      </c>
      <c r="C71" s="285"/>
      <c r="D71" s="283"/>
      <c r="E71" s="106"/>
    </row>
    <row r="72" spans="1:5" s="2" customFormat="1" x14ac:dyDescent="0.3">
      <c r="A72" s="13">
        <v>4</v>
      </c>
      <c r="B72" s="13" t="s">
        <v>252</v>
      </c>
      <c r="C72" s="285">
        <f>SUM(C73:C74)</f>
        <v>0</v>
      </c>
      <c r="D72" s="86">
        <f>SUM(D73:D74)</f>
        <v>0</v>
      </c>
      <c r="E72" s="106"/>
    </row>
    <row r="73" spans="1:5" s="2" customFormat="1" x14ac:dyDescent="0.3">
      <c r="A73" s="15">
        <v>4.0999999999999996</v>
      </c>
      <c r="B73" s="15" t="s">
        <v>253</v>
      </c>
      <c r="C73" s="8"/>
      <c r="D73" s="8"/>
      <c r="E73" s="106"/>
    </row>
    <row r="74" spans="1:5" s="2" customFormat="1" x14ac:dyDescent="0.3">
      <c r="A74" s="15">
        <v>4.2</v>
      </c>
      <c r="B74" s="15" t="s">
        <v>254</v>
      </c>
      <c r="C74" s="8"/>
      <c r="D74" s="8"/>
      <c r="E74" s="106"/>
    </row>
    <row r="75" spans="1:5" s="2" customFormat="1" x14ac:dyDescent="0.3">
      <c r="A75" s="13">
        <v>5</v>
      </c>
      <c r="B75" s="280" t="s">
        <v>279</v>
      </c>
      <c r="C75" s="8"/>
      <c r="D75" s="86"/>
      <c r="E75" s="106"/>
    </row>
    <row r="76" spans="1:5" s="2" customFormat="1" x14ac:dyDescent="0.3">
      <c r="A76" s="359"/>
      <c r="B76" s="359"/>
      <c r="C76" s="12"/>
      <c r="D76" s="12"/>
      <c r="E76" s="106"/>
    </row>
    <row r="77" spans="1:5" s="2" customFormat="1" x14ac:dyDescent="0.3">
      <c r="A77" s="453" t="s">
        <v>500</v>
      </c>
      <c r="B77" s="453"/>
      <c r="C77" s="453"/>
      <c r="D77" s="453"/>
      <c r="E77" s="106"/>
    </row>
    <row r="78" spans="1:5" s="2" customFormat="1" x14ac:dyDescent="0.3">
      <c r="A78" s="359"/>
      <c r="B78" s="359"/>
      <c r="C78" s="12"/>
      <c r="D78" s="12"/>
      <c r="E78" s="106"/>
    </row>
    <row r="79" spans="1:5" s="23" customFormat="1" ht="12.75" x14ac:dyDescent="0.2"/>
    <row r="80" spans="1:5" s="2" customFormat="1" x14ac:dyDescent="0.3">
      <c r="A80" s="70" t="s">
        <v>107</v>
      </c>
      <c r="E80" s="5"/>
    </row>
    <row r="81" spans="1:9" s="2" customFormat="1" x14ac:dyDescent="0.3">
      <c r="E81"/>
      <c r="F81"/>
      <c r="G81"/>
      <c r="H81"/>
      <c r="I81"/>
    </row>
    <row r="82" spans="1:9" s="2" customFormat="1" x14ac:dyDescent="0.3">
      <c r="D82" s="12"/>
      <c r="E82"/>
      <c r="F82"/>
      <c r="G82"/>
      <c r="H82"/>
      <c r="I82"/>
    </row>
    <row r="83" spans="1:9" s="2" customFormat="1" x14ac:dyDescent="0.3">
      <c r="A83"/>
      <c r="B83" s="44" t="s">
        <v>501</v>
      </c>
      <c r="D83" s="12"/>
      <c r="E83"/>
      <c r="F83"/>
      <c r="G83"/>
      <c r="H83"/>
      <c r="I83"/>
    </row>
    <row r="84" spans="1:9" s="2" customFormat="1" x14ac:dyDescent="0.3">
      <c r="A84"/>
      <c r="B84" s="461" t="s">
        <v>502</v>
      </c>
      <c r="C84" s="461"/>
      <c r="D84" s="461"/>
      <c r="E84"/>
      <c r="F84"/>
      <c r="G84"/>
      <c r="H84"/>
      <c r="I84"/>
    </row>
    <row r="85" spans="1:9" customFormat="1" ht="12.75" x14ac:dyDescent="0.2">
      <c r="B85" s="66" t="s">
        <v>503</v>
      </c>
    </row>
    <row r="86" spans="1:9" s="2" customFormat="1" x14ac:dyDescent="0.3">
      <c r="A86" s="11"/>
      <c r="B86" s="461" t="s">
        <v>504</v>
      </c>
      <c r="C86" s="461"/>
      <c r="D86" s="461"/>
    </row>
    <row r="87" spans="1:9" s="23" customFormat="1" ht="12.75" x14ac:dyDescent="0.2"/>
    <row r="88" spans="1:9" s="23" customFormat="1" ht="12.75" x14ac:dyDescent="0.2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7" fitToHeight="2" orientation="portrait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5" t="s">
        <v>334</v>
      </c>
      <c r="B1" s="78"/>
      <c r="C1" s="450" t="s">
        <v>109</v>
      </c>
      <c r="D1" s="450"/>
      <c r="E1" s="92"/>
    </row>
    <row r="2" spans="1:5" s="6" customFormat="1" x14ac:dyDescent="0.3">
      <c r="A2" s="75" t="s">
        <v>328</v>
      </c>
      <c r="B2" s="78"/>
      <c r="C2" s="448" t="s">
        <v>668</v>
      </c>
      <c r="D2" s="448"/>
      <c r="E2" s="92"/>
    </row>
    <row r="3" spans="1:5" s="6" customFormat="1" x14ac:dyDescent="0.3">
      <c r="A3" s="77" t="s">
        <v>140</v>
      </c>
      <c r="B3" s="75"/>
      <c r="C3" s="163"/>
      <c r="D3" s="163"/>
      <c r="E3" s="92"/>
    </row>
    <row r="4" spans="1:5" s="6" customFormat="1" x14ac:dyDescent="0.3">
      <c r="A4" s="77"/>
      <c r="B4" s="77"/>
      <c r="C4" s="163"/>
      <c r="D4" s="163"/>
      <c r="E4" s="92"/>
    </row>
    <row r="5" spans="1:5" x14ac:dyDescent="0.3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 x14ac:dyDescent="0.3">
      <c r="A6" s="81" t="str">
        <f>'ფორმა N1'!D4</f>
        <v>მოქალაქეთა პოლიტიკური გაერთიანება "ახალი პოლიტიკური ცენტრი"</v>
      </c>
      <c r="B6" s="81"/>
      <c r="C6" s="82"/>
      <c r="D6" s="82"/>
      <c r="E6" s="93"/>
    </row>
    <row r="7" spans="1:5" x14ac:dyDescent="0.3">
      <c r="A7" s="78"/>
      <c r="B7" s="78"/>
      <c r="C7" s="77"/>
      <c r="D7" s="77"/>
      <c r="E7" s="93"/>
    </row>
    <row r="8" spans="1:5" s="6" customFormat="1" x14ac:dyDescent="0.3">
      <c r="A8" s="162"/>
      <c r="B8" s="162"/>
      <c r="C8" s="79"/>
      <c r="D8" s="79"/>
      <c r="E8" s="92"/>
    </row>
    <row r="9" spans="1:5" s="6" customFormat="1" ht="30" x14ac:dyDescent="0.3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 x14ac:dyDescent="0.2">
      <c r="A10" s="99" t="s">
        <v>329</v>
      </c>
      <c r="B10" s="99"/>
      <c r="C10" s="4"/>
      <c r="D10" s="4"/>
      <c r="E10" s="94"/>
    </row>
    <row r="11" spans="1:5" s="10" customFormat="1" x14ac:dyDescent="0.2">
      <c r="A11" s="99" t="s">
        <v>330</v>
      </c>
      <c r="B11" s="99"/>
      <c r="C11" s="4"/>
      <c r="D11" s="4"/>
      <c r="E11" s="95"/>
    </row>
    <row r="12" spans="1:5" s="10" customFormat="1" x14ac:dyDescent="0.2">
      <c r="A12" s="88" t="s">
        <v>278</v>
      </c>
      <c r="B12" s="88"/>
      <c r="C12" s="4"/>
      <c r="D12" s="4"/>
      <c r="E12" s="95"/>
    </row>
    <row r="13" spans="1:5" s="10" customFormat="1" x14ac:dyDescent="0.2">
      <c r="A13" s="88" t="s">
        <v>278</v>
      </c>
      <c r="B13" s="88"/>
      <c r="C13" s="4"/>
      <c r="D13" s="4"/>
      <c r="E13" s="95"/>
    </row>
    <row r="14" spans="1:5" s="10" customFormat="1" x14ac:dyDescent="0.2">
      <c r="A14" s="88" t="s">
        <v>278</v>
      </c>
      <c r="B14" s="88"/>
      <c r="C14" s="4"/>
      <c r="D14" s="4"/>
      <c r="E14" s="95"/>
    </row>
    <row r="15" spans="1:5" s="10" customFormat="1" x14ac:dyDescent="0.2">
      <c r="A15" s="88" t="s">
        <v>278</v>
      </c>
      <c r="B15" s="88"/>
      <c r="C15" s="4"/>
      <c r="D15" s="4"/>
      <c r="E15" s="95"/>
    </row>
    <row r="16" spans="1:5" s="10" customFormat="1" x14ac:dyDescent="0.2">
      <c r="A16" s="88" t="s">
        <v>278</v>
      </c>
      <c r="B16" s="88"/>
      <c r="C16" s="4"/>
      <c r="D16" s="4"/>
      <c r="E16" s="95"/>
    </row>
    <row r="17" spans="1:5" s="10" customFormat="1" ht="17.25" customHeight="1" x14ac:dyDescent="0.2">
      <c r="A17" s="99" t="s">
        <v>331</v>
      </c>
      <c r="B17" s="88"/>
      <c r="C17" s="4"/>
      <c r="D17" s="4"/>
      <c r="E17" s="95"/>
    </row>
    <row r="18" spans="1:5" s="10" customFormat="1" ht="18" customHeight="1" x14ac:dyDescent="0.2">
      <c r="A18" s="99" t="s">
        <v>332</v>
      </c>
      <c r="B18" s="88"/>
      <c r="C18" s="4"/>
      <c r="D18" s="4"/>
      <c r="E18" s="95"/>
    </row>
    <row r="19" spans="1:5" s="10" customFormat="1" x14ac:dyDescent="0.2">
      <c r="A19" s="88" t="s">
        <v>278</v>
      </c>
      <c r="B19" s="88"/>
      <c r="C19" s="4"/>
      <c r="D19" s="4"/>
      <c r="E19" s="95"/>
    </row>
    <row r="20" spans="1:5" s="10" customFormat="1" x14ac:dyDescent="0.2">
      <c r="A20" s="88" t="s">
        <v>278</v>
      </c>
      <c r="B20" s="88"/>
      <c r="C20" s="4"/>
      <c r="D20" s="4"/>
      <c r="E20" s="95"/>
    </row>
    <row r="21" spans="1:5" s="10" customFormat="1" x14ac:dyDescent="0.2">
      <c r="A21" s="88" t="s">
        <v>278</v>
      </c>
      <c r="B21" s="88"/>
      <c r="C21" s="4"/>
      <c r="D21" s="4"/>
      <c r="E21" s="95"/>
    </row>
    <row r="22" spans="1:5" s="10" customFormat="1" x14ac:dyDescent="0.2">
      <c r="A22" s="88" t="s">
        <v>278</v>
      </c>
      <c r="B22" s="88"/>
      <c r="C22" s="4"/>
      <c r="D22" s="4"/>
      <c r="E22" s="95"/>
    </row>
    <row r="23" spans="1:5" s="10" customFormat="1" x14ac:dyDescent="0.2">
      <c r="A23" s="88" t="s">
        <v>278</v>
      </c>
      <c r="B23" s="88"/>
      <c r="C23" s="4"/>
      <c r="D23" s="4"/>
      <c r="E23" s="95"/>
    </row>
    <row r="24" spans="1:5" s="3" customFormat="1" x14ac:dyDescent="0.2">
      <c r="A24" s="89"/>
      <c r="B24" s="89"/>
      <c r="C24" s="4"/>
      <c r="D24" s="4"/>
      <c r="E24" s="96"/>
    </row>
    <row r="25" spans="1:5" x14ac:dyDescent="0.3">
      <c r="A25" s="100"/>
      <c r="B25" s="100" t="s">
        <v>335</v>
      </c>
      <c r="C25" s="87">
        <f>SUM(C10:C24)</f>
        <v>0</v>
      </c>
      <c r="D25" s="87">
        <f>SUM(D10:D24)</f>
        <v>0</v>
      </c>
      <c r="E25" s="97"/>
    </row>
    <row r="26" spans="1:5" x14ac:dyDescent="0.3">
      <c r="A26" s="44"/>
      <c r="B26" s="44"/>
    </row>
    <row r="27" spans="1:5" x14ac:dyDescent="0.3">
      <c r="A27" s="2" t="s">
        <v>434</v>
      </c>
      <c r="E27" s="5"/>
    </row>
    <row r="28" spans="1:5" x14ac:dyDescent="0.3">
      <c r="A28" s="2" t="s">
        <v>418</v>
      </c>
    </row>
    <row r="29" spans="1:5" x14ac:dyDescent="0.3">
      <c r="A29" s="217" t="s">
        <v>419</v>
      </c>
    </row>
    <row r="30" spans="1:5" x14ac:dyDescent="0.3">
      <c r="A30" s="217"/>
    </row>
    <row r="31" spans="1:5" x14ac:dyDescent="0.3">
      <c r="A31" s="217" t="s">
        <v>351</v>
      </c>
    </row>
    <row r="32" spans="1:5" s="23" customFormat="1" ht="12.75" x14ac:dyDescent="0.2"/>
    <row r="33" spans="1:9" x14ac:dyDescent="0.3">
      <c r="A33" s="70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70"/>
      <c r="B36" s="70" t="s">
        <v>271</v>
      </c>
      <c r="D36" s="12"/>
      <c r="E36"/>
      <c r="F36"/>
      <c r="G36"/>
      <c r="H36"/>
      <c r="I36"/>
    </row>
    <row r="37" spans="1:9" x14ac:dyDescent="0.3">
      <c r="B37" s="2" t="s">
        <v>270</v>
      </c>
      <c r="D37" s="12"/>
      <c r="E37"/>
      <c r="F37"/>
      <c r="G37"/>
      <c r="H37"/>
      <c r="I37"/>
    </row>
    <row r="38" spans="1:9" customFormat="1" ht="12.75" x14ac:dyDescent="0.2">
      <c r="A38" s="66"/>
      <c r="B38" s="66" t="s">
        <v>139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I2" sqref="I2:J2"/>
    </sheetView>
  </sheetViews>
  <sheetFormatPr defaultRowHeight="12.75" x14ac:dyDescent="0.2"/>
  <cols>
    <col min="1" max="1" width="5.42578125" style="187" customWidth="1"/>
    <col min="2" max="2" width="20.85546875" style="187" customWidth="1"/>
    <col min="3" max="3" width="26" style="187" customWidth="1"/>
    <col min="4" max="4" width="17" style="187" customWidth="1"/>
    <col min="5" max="5" width="18.140625" style="187" customWidth="1"/>
    <col min="6" max="6" width="14.7109375" style="187" customWidth="1"/>
    <col min="7" max="7" width="15.5703125" style="187" customWidth="1"/>
    <col min="8" max="8" width="14.7109375" style="187" customWidth="1"/>
    <col min="9" max="9" width="29.7109375" style="187" customWidth="1"/>
    <col min="10" max="10" width="0" style="187" hidden="1" customWidth="1"/>
    <col min="11" max="16384" width="9.140625" style="187"/>
  </cols>
  <sheetData>
    <row r="1" spans="1:10" ht="15" x14ac:dyDescent="0.3">
      <c r="A1" s="75" t="s">
        <v>475</v>
      </c>
      <c r="B1" s="75"/>
      <c r="C1" s="78"/>
      <c r="D1" s="78"/>
      <c r="E1" s="78"/>
      <c r="F1" s="78"/>
      <c r="G1" s="291"/>
      <c r="H1" s="291"/>
      <c r="I1" s="450" t="s">
        <v>109</v>
      </c>
      <c r="J1" s="450"/>
    </row>
    <row r="2" spans="1:10" ht="15" x14ac:dyDescent="0.3">
      <c r="A2" s="77" t="s">
        <v>140</v>
      </c>
      <c r="B2" s="75"/>
      <c r="C2" s="78"/>
      <c r="D2" s="78"/>
      <c r="E2" s="78"/>
      <c r="F2" s="78"/>
      <c r="G2" s="291"/>
      <c r="H2" s="291"/>
      <c r="I2" s="448" t="s">
        <v>668</v>
      </c>
      <c r="J2" s="448"/>
    </row>
    <row r="3" spans="1:10" ht="15" x14ac:dyDescent="0.3">
      <c r="A3" s="77"/>
      <c r="B3" s="77"/>
      <c r="C3" s="75"/>
      <c r="D3" s="75"/>
      <c r="E3" s="75"/>
      <c r="F3" s="75"/>
      <c r="G3" s="291"/>
      <c r="H3" s="291"/>
      <c r="I3" s="291"/>
    </row>
    <row r="4" spans="1:10" ht="15" x14ac:dyDescent="0.3">
      <c r="A4" s="78" t="s">
        <v>274</v>
      </c>
      <c r="B4" s="78"/>
      <c r="C4" s="78"/>
      <c r="D4" s="78"/>
      <c r="E4" s="78"/>
      <c r="F4" s="78"/>
      <c r="G4" s="77"/>
      <c r="H4" s="77"/>
      <c r="I4" s="77"/>
    </row>
    <row r="5" spans="1:10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  <c r="I5" s="82"/>
    </row>
    <row r="6" spans="1:10" ht="15" x14ac:dyDescent="0.3">
      <c r="A6" s="78"/>
      <c r="B6" s="78"/>
      <c r="C6" s="78"/>
      <c r="D6" s="78"/>
      <c r="E6" s="78"/>
      <c r="F6" s="78"/>
      <c r="G6" s="77"/>
      <c r="H6" s="77"/>
      <c r="I6" s="77"/>
    </row>
    <row r="7" spans="1:10" ht="15" x14ac:dyDescent="0.2">
      <c r="A7" s="290"/>
      <c r="B7" s="290"/>
      <c r="C7" s="290"/>
      <c r="D7" s="290"/>
      <c r="E7" s="290"/>
      <c r="F7" s="290"/>
      <c r="G7" s="79"/>
      <c r="H7" s="79"/>
      <c r="I7" s="79"/>
    </row>
    <row r="8" spans="1:10" ht="45" x14ac:dyDescent="0.2">
      <c r="A8" s="91" t="s">
        <v>64</v>
      </c>
      <c r="B8" s="91" t="s">
        <v>339</v>
      </c>
      <c r="C8" s="91" t="s">
        <v>340</v>
      </c>
      <c r="D8" s="91" t="s">
        <v>227</v>
      </c>
      <c r="E8" s="91" t="s">
        <v>344</v>
      </c>
      <c r="F8" s="91" t="s">
        <v>348</v>
      </c>
      <c r="G8" s="80" t="s">
        <v>10</v>
      </c>
      <c r="H8" s="80" t="s">
        <v>9</v>
      </c>
      <c r="I8" s="80" t="s">
        <v>395</v>
      </c>
      <c r="J8" s="232" t="s">
        <v>347</v>
      </c>
    </row>
    <row r="9" spans="1:10" ht="15" x14ac:dyDescent="0.2">
      <c r="A9" s="99">
        <v>1</v>
      </c>
      <c r="B9" s="99"/>
      <c r="C9" s="99"/>
      <c r="D9" s="99"/>
      <c r="E9" s="99"/>
      <c r="F9" s="99"/>
      <c r="G9" s="4"/>
      <c r="H9" s="4"/>
      <c r="I9" s="4"/>
      <c r="J9" s="232" t="s">
        <v>0</v>
      </c>
    </row>
    <row r="10" spans="1:10" ht="15" x14ac:dyDescent="0.2">
      <c r="A10" s="99">
        <v>2</v>
      </c>
      <c r="B10" s="99"/>
      <c r="C10" s="99"/>
      <c r="D10" s="99"/>
      <c r="E10" s="99"/>
      <c r="F10" s="99"/>
      <c r="G10" s="4"/>
      <c r="H10" s="4"/>
      <c r="I10" s="4"/>
    </row>
    <row r="11" spans="1:10" ht="15" x14ac:dyDescent="0.2">
      <c r="A11" s="99">
        <v>3</v>
      </c>
      <c r="B11" s="88"/>
      <c r="C11" s="88"/>
      <c r="D11" s="88"/>
      <c r="E11" s="88"/>
      <c r="F11" s="99"/>
      <c r="G11" s="4"/>
      <c r="H11" s="4"/>
      <c r="I11" s="4"/>
    </row>
    <row r="12" spans="1:10" ht="15" x14ac:dyDescent="0.2">
      <c r="A12" s="99">
        <v>4</v>
      </c>
      <c r="B12" s="88"/>
      <c r="C12" s="88"/>
      <c r="D12" s="88"/>
      <c r="E12" s="88"/>
      <c r="F12" s="99"/>
      <c r="G12" s="4"/>
      <c r="H12" s="4"/>
      <c r="I12" s="4"/>
    </row>
    <row r="13" spans="1:10" ht="15" x14ac:dyDescent="0.2">
      <c r="A13" s="99">
        <v>5</v>
      </c>
      <c r="B13" s="88"/>
      <c r="C13" s="88"/>
      <c r="D13" s="88"/>
      <c r="E13" s="88"/>
      <c r="F13" s="99"/>
      <c r="G13" s="4"/>
      <c r="H13" s="4"/>
      <c r="I13" s="4"/>
    </row>
    <row r="14" spans="1:10" ht="15" x14ac:dyDescent="0.2">
      <c r="A14" s="99">
        <v>6</v>
      </c>
      <c r="B14" s="88"/>
      <c r="C14" s="88"/>
      <c r="D14" s="88"/>
      <c r="E14" s="88"/>
      <c r="F14" s="99"/>
      <c r="G14" s="4"/>
      <c r="H14" s="4"/>
      <c r="I14" s="4"/>
    </row>
    <row r="15" spans="1:10" ht="15" x14ac:dyDescent="0.2">
      <c r="A15" s="99">
        <v>7</v>
      </c>
      <c r="B15" s="88"/>
      <c r="C15" s="88"/>
      <c r="D15" s="88"/>
      <c r="E15" s="88"/>
      <c r="F15" s="99"/>
      <c r="G15" s="4"/>
      <c r="H15" s="4"/>
      <c r="I15" s="4"/>
    </row>
    <row r="16" spans="1:10" ht="15" x14ac:dyDescent="0.2">
      <c r="A16" s="99">
        <v>8</v>
      </c>
      <c r="B16" s="88"/>
      <c r="C16" s="88"/>
      <c r="D16" s="88"/>
      <c r="E16" s="88"/>
      <c r="F16" s="99"/>
      <c r="G16" s="4"/>
      <c r="H16" s="4"/>
      <c r="I16" s="4"/>
    </row>
    <row r="17" spans="1:9" ht="15" x14ac:dyDescent="0.2">
      <c r="A17" s="99">
        <v>9</v>
      </c>
      <c r="B17" s="88"/>
      <c r="C17" s="88"/>
      <c r="D17" s="88"/>
      <c r="E17" s="88"/>
      <c r="F17" s="99"/>
      <c r="G17" s="4"/>
      <c r="H17" s="4"/>
      <c r="I17" s="4"/>
    </row>
    <row r="18" spans="1:9" ht="15" x14ac:dyDescent="0.2">
      <c r="A18" s="99">
        <v>10</v>
      </c>
      <c r="B18" s="88"/>
      <c r="C18" s="88"/>
      <c r="D18" s="88"/>
      <c r="E18" s="88"/>
      <c r="F18" s="99"/>
      <c r="G18" s="4"/>
      <c r="H18" s="4"/>
      <c r="I18" s="4"/>
    </row>
    <row r="19" spans="1:9" ht="15" x14ac:dyDescent="0.2">
      <c r="A19" s="99">
        <v>11</v>
      </c>
      <c r="B19" s="88"/>
      <c r="C19" s="88"/>
      <c r="D19" s="88"/>
      <c r="E19" s="88"/>
      <c r="F19" s="99"/>
      <c r="G19" s="4"/>
      <c r="H19" s="4"/>
      <c r="I19" s="4"/>
    </row>
    <row r="20" spans="1:9" ht="15" x14ac:dyDescent="0.2">
      <c r="A20" s="99">
        <v>12</v>
      </c>
      <c r="B20" s="88"/>
      <c r="C20" s="88"/>
      <c r="D20" s="88"/>
      <c r="E20" s="88"/>
      <c r="F20" s="99"/>
      <c r="G20" s="4"/>
      <c r="H20" s="4"/>
      <c r="I20" s="4"/>
    </row>
    <row r="21" spans="1:9" ht="15" x14ac:dyDescent="0.2">
      <c r="A21" s="99">
        <v>13</v>
      </c>
      <c r="B21" s="88"/>
      <c r="C21" s="88"/>
      <c r="D21" s="88"/>
      <c r="E21" s="88"/>
      <c r="F21" s="99"/>
      <c r="G21" s="4"/>
      <c r="H21" s="4"/>
      <c r="I21" s="4"/>
    </row>
    <row r="22" spans="1:9" ht="15" x14ac:dyDescent="0.2">
      <c r="A22" s="99">
        <v>14</v>
      </c>
      <c r="B22" s="88"/>
      <c r="C22" s="88"/>
      <c r="D22" s="88"/>
      <c r="E22" s="88"/>
      <c r="F22" s="99"/>
      <c r="G22" s="4"/>
      <c r="H22" s="4"/>
      <c r="I22" s="4"/>
    </row>
    <row r="23" spans="1:9" ht="15" x14ac:dyDescent="0.2">
      <c r="A23" s="99">
        <v>15</v>
      </c>
      <c r="B23" s="88"/>
      <c r="C23" s="88"/>
      <c r="D23" s="88"/>
      <c r="E23" s="88"/>
      <c r="F23" s="99"/>
      <c r="G23" s="4"/>
      <c r="H23" s="4"/>
      <c r="I23" s="4"/>
    </row>
    <row r="24" spans="1:9" ht="15" x14ac:dyDescent="0.2">
      <c r="A24" s="88" t="s">
        <v>276</v>
      </c>
      <c r="B24" s="88"/>
      <c r="C24" s="88"/>
      <c r="D24" s="88"/>
      <c r="E24" s="88"/>
      <c r="F24" s="99"/>
      <c r="G24" s="4"/>
      <c r="H24" s="4"/>
      <c r="I24" s="4"/>
    </row>
    <row r="25" spans="1:9" ht="15" x14ac:dyDescent="0.3">
      <c r="A25" s="88"/>
      <c r="B25" s="100"/>
      <c r="C25" s="100"/>
      <c r="D25" s="100"/>
      <c r="E25" s="100"/>
      <c r="F25" s="88" t="s">
        <v>455</v>
      </c>
      <c r="G25" s="87">
        <f>SUM(G9:G24)</f>
        <v>0</v>
      </c>
      <c r="H25" s="87">
        <f>SUM(H9:H24)</f>
        <v>0</v>
      </c>
      <c r="I25" s="87">
        <f>SUM(I9:I24)</f>
        <v>0</v>
      </c>
    </row>
    <row r="26" spans="1:9" ht="15" x14ac:dyDescent="0.3">
      <c r="A26" s="230"/>
      <c r="B26" s="230"/>
      <c r="C26" s="230"/>
      <c r="D26" s="230"/>
      <c r="E26" s="230"/>
      <c r="F26" s="230"/>
      <c r="G26" s="230"/>
      <c r="H26" s="186"/>
      <c r="I26" s="186"/>
    </row>
    <row r="27" spans="1:9" ht="15" x14ac:dyDescent="0.3">
      <c r="A27" s="231" t="s">
        <v>476</v>
      </c>
      <c r="B27" s="231"/>
      <c r="C27" s="230"/>
      <c r="D27" s="230"/>
      <c r="E27" s="230"/>
      <c r="F27" s="230"/>
      <c r="G27" s="230"/>
      <c r="H27" s="186"/>
      <c r="I27" s="186"/>
    </row>
    <row r="28" spans="1:9" ht="15" x14ac:dyDescent="0.3">
      <c r="A28" s="231"/>
      <c r="B28" s="231"/>
      <c r="C28" s="230"/>
      <c r="D28" s="230"/>
      <c r="E28" s="230"/>
      <c r="F28" s="230"/>
      <c r="G28" s="230"/>
      <c r="H28" s="186"/>
      <c r="I28" s="186"/>
    </row>
    <row r="29" spans="1:9" ht="15" x14ac:dyDescent="0.3">
      <c r="A29" s="231"/>
      <c r="B29" s="231"/>
      <c r="C29" s="186"/>
      <c r="D29" s="186"/>
      <c r="E29" s="186"/>
      <c r="F29" s="186"/>
      <c r="G29" s="186"/>
      <c r="H29" s="186"/>
      <c r="I29" s="186"/>
    </row>
    <row r="30" spans="1:9" ht="15" x14ac:dyDescent="0.3">
      <c r="A30" s="231"/>
      <c r="B30" s="231"/>
      <c r="C30" s="186"/>
      <c r="D30" s="186"/>
      <c r="E30" s="186"/>
      <c r="F30" s="186"/>
      <c r="G30" s="186"/>
      <c r="H30" s="186"/>
      <c r="I30" s="186"/>
    </row>
    <row r="31" spans="1:9" x14ac:dyDescent="0.2">
      <c r="A31" s="227"/>
      <c r="B31" s="227"/>
      <c r="C31" s="227"/>
      <c r="D31" s="227"/>
      <c r="E31" s="227"/>
      <c r="F31" s="227"/>
      <c r="G31" s="227"/>
      <c r="H31" s="227"/>
      <c r="I31" s="227"/>
    </row>
    <row r="32" spans="1:9" ht="15" x14ac:dyDescent="0.3">
      <c r="A32" s="192" t="s">
        <v>107</v>
      </c>
      <c r="B32" s="192"/>
      <c r="C32" s="186"/>
      <c r="D32" s="186"/>
      <c r="E32" s="186"/>
      <c r="F32" s="186"/>
      <c r="G32" s="186"/>
      <c r="H32" s="186"/>
      <c r="I32" s="186"/>
    </row>
    <row r="33" spans="1:9" ht="15" x14ac:dyDescent="0.3">
      <c r="A33" s="186"/>
      <c r="B33" s="186"/>
      <c r="C33" s="186"/>
      <c r="D33" s="186"/>
      <c r="E33" s="186"/>
      <c r="F33" s="186"/>
      <c r="G33" s="186"/>
      <c r="H33" s="186"/>
      <c r="I33" s="186"/>
    </row>
    <row r="34" spans="1:9" ht="15" x14ac:dyDescent="0.3">
      <c r="A34" s="186"/>
      <c r="B34" s="186"/>
      <c r="C34" s="186"/>
      <c r="D34" s="186"/>
      <c r="E34" s="190"/>
      <c r="F34" s="190"/>
      <c r="G34" s="190"/>
      <c r="H34" s="186"/>
      <c r="I34" s="186"/>
    </row>
    <row r="35" spans="1:9" ht="15" x14ac:dyDescent="0.3">
      <c r="A35" s="192"/>
      <c r="B35" s="192"/>
      <c r="C35" s="192" t="s">
        <v>394</v>
      </c>
      <c r="D35" s="192"/>
      <c r="E35" s="192"/>
      <c r="F35" s="192"/>
      <c r="G35" s="192"/>
      <c r="H35" s="186"/>
      <c r="I35" s="186"/>
    </row>
    <row r="36" spans="1:9" ht="15" x14ac:dyDescent="0.3">
      <c r="A36" s="186"/>
      <c r="B36" s="186"/>
      <c r="C36" s="186" t="s">
        <v>393</v>
      </c>
      <c r="D36" s="186"/>
      <c r="E36" s="186"/>
      <c r="F36" s="186"/>
      <c r="G36" s="186"/>
      <c r="H36" s="186"/>
      <c r="I36" s="186"/>
    </row>
    <row r="37" spans="1:9" x14ac:dyDescent="0.2">
      <c r="A37" s="194"/>
      <c r="B37" s="194"/>
      <c r="C37" s="194" t="s">
        <v>139</v>
      </c>
      <c r="D37" s="194"/>
      <c r="E37" s="194"/>
      <c r="F37" s="194"/>
      <c r="G37" s="194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G2" sqref="G2:H2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5" t="s">
        <v>477</v>
      </c>
      <c r="B1" s="78"/>
      <c r="C1" s="78"/>
      <c r="D1" s="78"/>
      <c r="E1" s="78"/>
      <c r="F1" s="78"/>
      <c r="G1" s="450" t="s">
        <v>109</v>
      </c>
      <c r="H1" s="450"/>
      <c r="I1" s="364"/>
    </row>
    <row r="2" spans="1:9" ht="15" x14ac:dyDescent="0.3">
      <c r="A2" s="77" t="s">
        <v>140</v>
      </c>
      <c r="B2" s="78"/>
      <c r="C2" s="78"/>
      <c r="D2" s="78"/>
      <c r="E2" s="78"/>
      <c r="F2" s="78"/>
      <c r="G2" s="448" t="s">
        <v>668</v>
      </c>
      <c r="H2" s="448"/>
      <c r="I2" s="77"/>
    </row>
    <row r="3" spans="1:9" ht="15" x14ac:dyDescent="0.3">
      <c r="A3" s="77"/>
      <c r="B3" s="77"/>
      <c r="C3" s="77"/>
      <c r="D3" s="77"/>
      <c r="E3" s="77"/>
      <c r="F3" s="77"/>
      <c r="G3" s="291"/>
      <c r="H3" s="291"/>
      <c r="I3" s="364"/>
    </row>
    <row r="4" spans="1:9" ht="15" x14ac:dyDescent="0.3">
      <c r="A4" s="78" t="s">
        <v>274</v>
      </c>
      <c r="B4" s="78"/>
      <c r="C4" s="78"/>
      <c r="D4" s="78"/>
      <c r="E4" s="78"/>
      <c r="F4" s="78"/>
      <c r="G4" s="77"/>
      <c r="H4" s="77"/>
      <c r="I4" s="77"/>
    </row>
    <row r="5" spans="1:9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  <c r="I5" s="82"/>
    </row>
    <row r="6" spans="1:9" ht="15" x14ac:dyDescent="0.3">
      <c r="A6" s="78"/>
      <c r="B6" s="78"/>
      <c r="C6" s="78"/>
      <c r="D6" s="78"/>
      <c r="E6" s="78"/>
      <c r="F6" s="78"/>
      <c r="G6" s="77"/>
      <c r="H6" s="77"/>
      <c r="I6" s="77"/>
    </row>
    <row r="7" spans="1:9" ht="15" x14ac:dyDescent="0.2">
      <c r="A7" s="290"/>
      <c r="B7" s="290"/>
      <c r="C7" s="290"/>
      <c r="D7" s="290"/>
      <c r="E7" s="290"/>
      <c r="F7" s="290"/>
      <c r="G7" s="79"/>
      <c r="H7" s="79"/>
      <c r="I7" s="364"/>
    </row>
    <row r="8" spans="1:9" ht="45" x14ac:dyDescent="0.2">
      <c r="A8" s="360" t="s">
        <v>64</v>
      </c>
      <c r="B8" s="80" t="s">
        <v>339</v>
      </c>
      <c r="C8" s="91" t="s">
        <v>340</v>
      </c>
      <c r="D8" s="91" t="s">
        <v>227</v>
      </c>
      <c r="E8" s="91" t="s">
        <v>343</v>
      </c>
      <c r="F8" s="91" t="s">
        <v>342</v>
      </c>
      <c r="G8" s="91" t="s">
        <v>389</v>
      </c>
      <c r="H8" s="80" t="s">
        <v>10</v>
      </c>
      <c r="I8" s="80" t="s">
        <v>9</v>
      </c>
    </row>
    <row r="9" spans="1:9" ht="15" x14ac:dyDescent="0.2">
      <c r="A9" s="361"/>
      <c r="B9" s="362"/>
      <c r="C9" s="99"/>
      <c r="D9" s="99"/>
      <c r="E9" s="99"/>
      <c r="F9" s="99"/>
      <c r="G9" s="99"/>
      <c r="H9" s="4"/>
      <c r="I9" s="4"/>
    </row>
    <row r="10" spans="1:9" ht="15" x14ac:dyDescent="0.2">
      <c r="A10" s="361"/>
      <c r="B10" s="362"/>
      <c r="C10" s="99"/>
      <c r="D10" s="99"/>
      <c r="E10" s="99"/>
      <c r="F10" s="99"/>
      <c r="G10" s="99"/>
      <c r="H10" s="4"/>
      <c r="I10" s="4"/>
    </row>
    <row r="11" spans="1:9" ht="15" x14ac:dyDescent="0.2">
      <c r="A11" s="361"/>
      <c r="B11" s="362"/>
      <c r="C11" s="88"/>
      <c r="D11" s="88"/>
      <c r="E11" s="88"/>
      <c r="F11" s="88"/>
      <c r="G11" s="88"/>
      <c r="H11" s="4"/>
      <c r="I11" s="4"/>
    </row>
    <row r="12" spans="1:9" ht="15" x14ac:dyDescent="0.2">
      <c r="A12" s="361"/>
      <c r="B12" s="362"/>
      <c r="C12" s="88"/>
      <c r="D12" s="88"/>
      <c r="E12" s="88"/>
      <c r="F12" s="88"/>
      <c r="G12" s="88"/>
      <c r="H12" s="4"/>
      <c r="I12" s="4"/>
    </row>
    <row r="13" spans="1:9" ht="15" x14ac:dyDescent="0.2">
      <c r="A13" s="361"/>
      <c r="B13" s="362"/>
      <c r="C13" s="88"/>
      <c r="D13" s="88"/>
      <c r="E13" s="88"/>
      <c r="F13" s="88"/>
      <c r="G13" s="88"/>
      <c r="H13" s="4"/>
      <c r="I13" s="4"/>
    </row>
    <row r="14" spans="1:9" ht="15" x14ac:dyDescent="0.2">
      <c r="A14" s="361"/>
      <c r="B14" s="362"/>
      <c r="C14" s="88"/>
      <c r="D14" s="88"/>
      <c r="E14" s="88"/>
      <c r="F14" s="88"/>
      <c r="G14" s="88"/>
      <c r="H14" s="4"/>
      <c r="I14" s="4"/>
    </row>
    <row r="15" spans="1:9" ht="15" x14ac:dyDescent="0.2">
      <c r="A15" s="361"/>
      <c r="B15" s="362"/>
      <c r="C15" s="88"/>
      <c r="D15" s="88"/>
      <c r="E15" s="88"/>
      <c r="F15" s="88"/>
      <c r="G15" s="88"/>
      <c r="H15" s="4"/>
      <c r="I15" s="4"/>
    </row>
    <row r="16" spans="1:9" ht="15" x14ac:dyDescent="0.2">
      <c r="A16" s="361"/>
      <c r="B16" s="362"/>
      <c r="C16" s="88"/>
      <c r="D16" s="88"/>
      <c r="E16" s="88"/>
      <c r="F16" s="88"/>
      <c r="G16" s="88"/>
      <c r="H16" s="4"/>
      <c r="I16" s="4"/>
    </row>
    <row r="17" spans="1:9" ht="15" x14ac:dyDescent="0.2">
      <c r="A17" s="361"/>
      <c r="B17" s="362"/>
      <c r="C17" s="88"/>
      <c r="D17" s="88"/>
      <c r="E17" s="88"/>
      <c r="F17" s="88"/>
      <c r="G17" s="88"/>
      <c r="H17" s="4"/>
      <c r="I17" s="4"/>
    </row>
    <row r="18" spans="1:9" ht="15" x14ac:dyDescent="0.2">
      <c r="A18" s="361"/>
      <c r="B18" s="362"/>
      <c r="C18" s="88"/>
      <c r="D18" s="88"/>
      <c r="E18" s="88"/>
      <c r="F18" s="88"/>
      <c r="G18" s="88"/>
      <c r="H18" s="4"/>
      <c r="I18" s="4"/>
    </row>
    <row r="19" spans="1:9" ht="15" x14ac:dyDescent="0.2">
      <c r="A19" s="361"/>
      <c r="B19" s="362"/>
      <c r="C19" s="88"/>
      <c r="D19" s="88"/>
      <c r="E19" s="88"/>
      <c r="F19" s="88"/>
      <c r="G19" s="88"/>
      <c r="H19" s="4"/>
      <c r="I19" s="4"/>
    </row>
    <row r="20" spans="1:9" ht="15" x14ac:dyDescent="0.2">
      <c r="A20" s="361"/>
      <c r="B20" s="362"/>
      <c r="C20" s="88"/>
      <c r="D20" s="88"/>
      <c r="E20" s="88"/>
      <c r="F20" s="88"/>
      <c r="G20" s="88"/>
      <c r="H20" s="4"/>
      <c r="I20" s="4"/>
    </row>
    <row r="21" spans="1:9" ht="15" x14ac:dyDescent="0.2">
      <c r="A21" s="361"/>
      <c r="B21" s="362"/>
      <c r="C21" s="88"/>
      <c r="D21" s="88"/>
      <c r="E21" s="88"/>
      <c r="F21" s="88"/>
      <c r="G21" s="88"/>
      <c r="H21" s="4"/>
      <c r="I21" s="4"/>
    </row>
    <row r="22" spans="1:9" ht="15" x14ac:dyDescent="0.2">
      <c r="A22" s="361"/>
      <c r="B22" s="362"/>
      <c r="C22" s="88"/>
      <c r="D22" s="88"/>
      <c r="E22" s="88"/>
      <c r="F22" s="88"/>
      <c r="G22" s="88"/>
      <c r="H22" s="4"/>
      <c r="I22" s="4"/>
    </row>
    <row r="23" spans="1:9" ht="15" x14ac:dyDescent="0.2">
      <c r="A23" s="361"/>
      <c r="B23" s="362"/>
      <c r="C23" s="88"/>
      <c r="D23" s="88"/>
      <c r="E23" s="88"/>
      <c r="F23" s="88"/>
      <c r="G23" s="88"/>
      <c r="H23" s="4"/>
      <c r="I23" s="4"/>
    </row>
    <row r="24" spans="1:9" ht="15" x14ac:dyDescent="0.2">
      <c r="A24" s="361"/>
      <c r="B24" s="362"/>
      <c r="C24" s="88"/>
      <c r="D24" s="88"/>
      <c r="E24" s="88"/>
      <c r="F24" s="88"/>
      <c r="G24" s="88"/>
      <c r="H24" s="4"/>
      <c r="I24" s="4"/>
    </row>
    <row r="25" spans="1:9" ht="15" x14ac:dyDescent="0.2">
      <c r="A25" s="361"/>
      <c r="B25" s="362"/>
      <c r="C25" s="88"/>
      <c r="D25" s="88"/>
      <c r="E25" s="88"/>
      <c r="F25" s="88"/>
      <c r="G25" s="88"/>
      <c r="H25" s="4"/>
      <c r="I25" s="4"/>
    </row>
    <row r="26" spans="1:9" ht="15" x14ac:dyDescent="0.2">
      <c r="A26" s="361"/>
      <c r="B26" s="362"/>
      <c r="C26" s="88"/>
      <c r="D26" s="88"/>
      <c r="E26" s="88"/>
      <c r="F26" s="88"/>
      <c r="G26" s="88"/>
      <c r="H26" s="4"/>
      <c r="I26" s="4"/>
    </row>
    <row r="27" spans="1:9" ht="15" x14ac:dyDescent="0.2">
      <c r="A27" s="361"/>
      <c r="B27" s="362"/>
      <c r="C27" s="88"/>
      <c r="D27" s="88"/>
      <c r="E27" s="88"/>
      <c r="F27" s="88"/>
      <c r="G27" s="88"/>
      <c r="H27" s="4"/>
      <c r="I27" s="4"/>
    </row>
    <row r="28" spans="1:9" ht="15" x14ac:dyDescent="0.2">
      <c r="A28" s="361"/>
      <c r="B28" s="362"/>
      <c r="C28" s="88"/>
      <c r="D28" s="88"/>
      <c r="E28" s="88"/>
      <c r="F28" s="88"/>
      <c r="G28" s="88"/>
      <c r="H28" s="4"/>
      <c r="I28" s="4"/>
    </row>
    <row r="29" spans="1:9" ht="15" x14ac:dyDescent="0.2">
      <c r="A29" s="361"/>
      <c r="B29" s="362"/>
      <c r="C29" s="88"/>
      <c r="D29" s="88"/>
      <c r="E29" s="88"/>
      <c r="F29" s="88"/>
      <c r="G29" s="88"/>
      <c r="H29" s="4"/>
      <c r="I29" s="4"/>
    </row>
    <row r="30" spans="1:9" ht="15" x14ac:dyDescent="0.2">
      <c r="A30" s="361"/>
      <c r="B30" s="362"/>
      <c r="C30" s="88"/>
      <c r="D30" s="88"/>
      <c r="E30" s="88"/>
      <c r="F30" s="88"/>
      <c r="G30" s="88"/>
      <c r="H30" s="4"/>
      <c r="I30" s="4"/>
    </row>
    <row r="31" spans="1:9" ht="15" x14ac:dyDescent="0.2">
      <c r="A31" s="361"/>
      <c r="B31" s="362"/>
      <c r="C31" s="88"/>
      <c r="D31" s="88"/>
      <c r="E31" s="88"/>
      <c r="F31" s="88"/>
      <c r="G31" s="88"/>
      <c r="H31" s="4"/>
      <c r="I31" s="4"/>
    </row>
    <row r="32" spans="1:9" ht="15" x14ac:dyDescent="0.2">
      <c r="A32" s="361"/>
      <c r="B32" s="362"/>
      <c r="C32" s="88"/>
      <c r="D32" s="88"/>
      <c r="E32" s="88"/>
      <c r="F32" s="88"/>
      <c r="G32" s="88"/>
      <c r="H32" s="4"/>
      <c r="I32" s="4"/>
    </row>
    <row r="33" spans="1:9" ht="15" x14ac:dyDescent="0.2">
      <c r="A33" s="361"/>
      <c r="B33" s="362"/>
      <c r="C33" s="88"/>
      <c r="D33" s="88"/>
      <c r="E33" s="88"/>
      <c r="F33" s="88"/>
      <c r="G33" s="88"/>
      <c r="H33" s="4"/>
      <c r="I33" s="4"/>
    </row>
    <row r="34" spans="1:9" ht="15" x14ac:dyDescent="0.3">
      <c r="A34" s="361"/>
      <c r="B34" s="363"/>
      <c r="C34" s="100"/>
      <c r="D34" s="100"/>
      <c r="E34" s="100"/>
      <c r="F34" s="100"/>
      <c r="G34" s="100" t="s">
        <v>338</v>
      </c>
      <c r="H34" s="87">
        <f>SUM(H9:H33)</f>
        <v>0</v>
      </c>
      <c r="I34" s="87">
        <f>SUM(I9:I33)</f>
        <v>0</v>
      </c>
    </row>
    <row r="35" spans="1:9" ht="15" x14ac:dyDescent="0.3">
      <c r="A35" s="44"/>
      <c r="B35" s="44"/>
      <c r="C35" s="44"/>
      <c r="D35" s="44"/>
      <c r="E35" s="44"/>
      <c r="F35" s="44"/>
      <c r="G35" s="2"/>
      <c r="H35" s="2"/>
    </row>
    <row r="36" spans="1:9" ht="15" x14ac:dyDescent="0.3">
      <c r="A36" s="217" t="s">
        <v>478</v>
      </c>
      <c r="B36" s="44"/>
      <c r="C36" s="44"/>
      <c r="D36" s="44"/>
      <c r="E36" s="44"/>
      <c r="F36" s="44"/>
      <c r="G36" s="2"/>
      <c r="H36" s="2"/>
    </row>
    <row r="37" spans="1:9" ht="15" x14ac:dyDescent="0.3">
      <c r="A37" s="217"/>
      <c r="B37" s="44"/>
      <c r="C37" s="44"/>
      <c r="D37" s="44"/>
      <c r="E37" s="44"/>
      <c r="F37" s="44"/>
      <c r="G37" s="2"/>
      <c r="H37" s="2"/>
    </row>
    <row r="38" spans="1:9" ht="15" x14ac:dyDescent="0.3">
      <c r="A38" s="217"/>
      <c r="B38" s="2"/>
      <c r="C38" s="2"/>
      <c r="D38" s="2"/>
      <c r="E38" s="2"/>
      <c r="F38" s="2"/>
      <c r="G38" s="2"/>
      <c r="H38" s="2"/>
    </row>
    <row r="39" spans="1:9" ht="15" x14ac:dyDescent="0.3">
      <c r="A39" s="217"/>
      <c r="B39" s="2"/>
      <c r="C39" s="2"/>
      <c r="D39" s="2"/>
      <c r="E39" s="2"/>
      <c r="F39" s="2"/>
      <c r="G39" s="2"/>
      <c r="H39" s="2"/>
    </row>
    <row r="40" spans="1:9" x14ac:dyDescent="0.2">
      <c r="A40" s="23"/>
      <c r="B40" s="23"/>
      <c r="C40" s="23"/>
      <c r="D40" s="23"/>
      <c r="E40" s="23"/>
      <c r="F40" s="23"/>
      <c r="G40" s="23"/>
      <c r="H40" s="23"/>
    </row>
    <row r="41" spans="1:9" ht="15" x14ac:dyDescent="0.3">
      <c r="A41" s="70" t="s">
        <v>107</v>
      </c>
      <c r="B41" s="2"/>
      <c r="C41" s="2"/>
      <c r="D41" s="2"/>
      <c r="E41" s="2"/>
      <c r="F41" s="2"/>
      <c r="G41" s="2"/>
      <c r="H41" s="2"/>
    </row>
    <row r="42" spans="1:9" ht="15" x14ac:dyDescent="0.3">
      <c r="A42" s="2"/>
      <c r="B42" s="2"/>
      <c r="C42" s="2"/>
      <c r="D42" s="2"/>
      <c r="E42" s="2"/>
      <c r="F42" s="2"/>
      <c r="G42" s="2"/>
      <c r="H42" s="2"/>
    </row>
    <row r="43" spans="1:9" ht="15" x14ac:dyDescent="0.3">
      <c r="A43" s="2"/>
      <c r="B43" s="2"/>
      <c r="C43" s="2"/>
      <c r="D43" s="2"/>
      <c r="E43" s="2"/>
      <c r="F43" s="2"/>
      <c r="G43" s="2"/>
      <c r="H43" s="12"/>
    </row>
    <row r="44" spans="1:9" ht="15" x14ac:dyDescent="0.3">
      <c r="A44" s="70"/>
      <c r="B44" s="70" t="s">
        <v>271</v>
      </c>
      <c r="C44" s="70"/>
      <c r="D44" s="70"/>
      <c r="E44" s="70"/>
      <c r="F44" s="70"/>
      <c r="G44" s="2"/>
      <c r="H44" s="12"/>
    </row>
    <row r="45" spans="1:9" ht="15" x14ac:dyDescent="0.3">
      <c r="A45" s="2"/>
      <c r="B45" s="2" t="s">
        <v>270</v>
      </c>
      <c r="C45" s="2"/>
      <c r="D45" s="2"/>
      <c r="E45" s="2"/>
      <c r="F45" s="2"/>
      <c r="G45" s="2"/>
      <c r="H45" s="12"/>
    </row>
    <row r="46" spans="1:9" x14ac:dyDescent="0.2">
      <c r="A46" s="66"/>
      <c r="B46" s="66" t="s">
        <v>139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2" sqref="G2:H2"/>
    </sheetView>
  </sheetViews>
  <sheetFormatPr defaultRowHeight="12.75" x14ac:dyDescent="0.2"/>
  <cols>
    <col min="1" max="1" width="5.42578125" style="187" customWidth="1"/>
    <col min="2" max="2" width="13.140625" style="187" customWidth="1"/>
    <col min="3" max="3" width="15.140625" style="187" customWidth="1"/>
    <col min="4" max="4" width="18" style="187" customWidth="1"/>
    <col min="5" max="5" width="20.5703125" style="187" customWidth="1"/>
    <col min="6" max="6" width="21.28515625" style="187" customWidth="1"/>
    <col min="7" max="7" width="15.140625" style="187" customWidth="1"/>
    <col min="8" max="8" width="15.5703125" style="187" customWidth="1"/>
    <col min="9" max="9" width="13.42578125" style="187" customWidth="1"/>
    <col min="10" max="10" width="0" style="187" hidden="1" customWidth="1"/>
    <col min="11" max="16384" width="9.140625" style="187"/>
  </cols>
  <sheetData>
    <row r="1" spans="1:10" ht="15" x14ac:dyDescent="0.3">
      <c r="A1" s="75" t="s">
        <v>479</v>
      </c>
      <c r="B1" s="75"/>
      <c r="C1" s="78"/>
      <c r="D1" s="78"/>
      <c r="E1" s="78"/>
      <c r="F1" s="78"/>
      <c r="G1" s="450" t="s">
        <v>109</v>
      </c>
      <c r="H1" s="450"/>
    </row>
    <row r="2" spans="1:10" ht="15" x14ac:dyDescent="0.3">
      <c r="A2" s="77" t="s">
        <v>140</v>
      </c>
      <c r="B2" s="75"/>
      <c r="C2" s="78"/>
      <c r="D2" s="78"/>
      <c r="E2" s="78"/>
      <c r="F2" s="78"/>
      <c r="G2" s="448" t="s">
        <v>668</v>
      </c>
      <c r="H2" s="448"/>
    </row>
    <row r="3" spans="1:10" ht="15" x14ac:dyDescent="0.3">
      <c r="A3" s="77"/>
      <c r="B3" s="77"/>
      <c r="C3" s="77"/>
      <c r="D3" s="77"/>
      <c r="E3" s="77"/>
      <c r="F3" s="77"/>
      <c r="G3" s="291"/>
      <c r="H3" s="291"/>
    </row>
    <row r="4" spans="1:10" ht="15" x14ac:dyDescent="0.3">
      <c r="A4" s="78" t="s">
        <v>274</v>
      </c>
      <c r="B4" s="78"/>
      <c r="C4" s="78"/>
      <c r="D4" s="78"/>
      <c r="E4" s="78"/>
      <c r="F4" s="78"/>
      <c r="G4" s="77"/>
      <c r="H4" s="77"/>
    </row>
    <row r="5" spans="1:10" ht="15" x14ac:dyDescent="0.3">
      <c r="A5" s="81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81"/>
      <c r="F5" s="81"/>
      <c r="G5" s="82"/>
      <c r="H5" s="82"/>
    </row>
    <row r="6" spans="1:10" ht="15" x14ac:dyDescent="0.3">
      <c r="A6" s="78"/>
      <c r="B6" s="78"/>
      <c r="C6" s="78"/>
      <c r="D6" s="78"/>
      <c r="E6" s="78"/>
      <c r="F6" s="78"/>
      <c r="G6" s="77"/>
      <c r="H6" s="77"/>
    </row>
    <row r="7" spans="1:10" ht="15" x14ac:dyDescent="0.2">
      <c r="A7" s="290"/>
      <c r="B7" s="290"/>
      <c r="C7" s="290"/>
      <c r="D7" s="290"/>
      <c r="E7" s="290"/>
      <c r="F7" s="290"/>
      <c r="G7" s="79"/>
      <c r="H7" s="79"/>
    </row>
    <row r="8" spans="1:10" ht="30" x14ac:dyDescent="0.2">
      <c r="A8" s="91" t="s">
        <v>64</v>
      </c>
      <c r="B8" s="91" t="s">
        <v>339</v>
      </c>
      <c r="C8" s="91" t="s">
        <v>340</v>
      </c>
      <c r="D8" s="91" t="s">
        <v>227</v>
      </c>
      <c r="E8" s="91" t="s">
        <v>348</v>
      </c>
      <c r="F8" s="91" t="s">
        <v>341</v>
      </c>
      <c r="G8" s="80" t="s">
        <v>10</v>
      </c>
      <c r="H8" s="80" t="s">
        <v>9</v>
      </c>
      <c r="J8" s="232" t="s">
        <v>347</v>
      </c>
    </row>
    <row r="9" spans="1:10" ht="15" x14ac:dyDescent="0.2">
      <c r="A9" s="99"/>
      <c r="B9" s="99"/>
      <c r="C9" s="99"/>
      <c r="D9" s="99"/>
      <c r="E9" s="99"/>
      <c r="F9" s="99"/>
      <c r="G9" s="4"/>
      <c r="H9" s="4"/>
      <c r="J9" s="232" t="s">
        <v>0</v>
      </c>
    </row>
    <row r="10" spans="1:10" ht="15" x14ac:dyDescent="0.2">
      <c r="A10" s="99"/>
      <c r="B10" s="99"/>
      <c r="C10" s="99"/>
      <c r="D10" s="99"/>
      <c r="E10" s="99"/>
      <c r="F10" s="99"/>
      <c r="G10" s="4"/>
      <c r="H10" s="4"/>
    </row>
    <row r="11" spans="1:10" ht="15" x14ac:dyDescent="0.2">
      <c r="A11" s="88"/>
      <c r="B11" s="88"/>
      <c r="C11" s="88"/>
      <c r="D11" s="88"/>
      <c r="E11" s="88"/>
      <c r="F11" s="88"/>
      <c r="G11" s="4"/>
      <c r="H11" s="4"/>
    </row>
    <row r="12" spans="1:10" ht="15" x14ac:dyDescent="0.2">
      <c r="A12" s="88"/>
      <c r="B12" s="88"/>
      <c r="C12" s="88"/>
      <c r="D12" s="88"/>
      <c r="E12" s="88"/>
      <c r="F12" s="88"/>
      <c r="G12" s="4"/>
      <c r="H12" s="4"/>
    </row>
    <row r="13" spans="1:10" ht="15" x14ac:dyDescent="0.2">
      <c r="A13" s="88"/>
      <c r="B13" s="88"/>
      <c r="C13" s="88"/>
      <c r="D13" s="88"/>
      <c r="E13" s="88"/>
      <c r="F13" s="88"/>
      <c r="G13" s="4"/>
      <c r="H13" s="4"/>
    </row>
    <row r="14" spans="1:10" ht="15" x14ac:dyDescent="0.2">
      <c r="A14" s="88"/>
      <c r="B14" s="88"/>
      <c r="C14" s="88"/>
      <c r="D14" s="88"/>
      <c r="E14" s="88"/>
      <c r="F14" s="88"/>
      <c r="G14" s="4"/>
      <c r="H14" s="4"/>
    </row>
    <row r="15" spans="1:10" ht="15" x14ac:dyDescent="0.2">
      <c r="A15" s="88"/>
      <c r="B15" s="88"/>
      <c r="C15" s="88"/>
      <c r="D15" s="88"/>
      <c r="E15" s="88"/>
      <c r="F15" s="88"/>
      <c r="G15" s="4"/>
      <c r="H15" s="4"/>
    </row>
    <row r="16" spans="1:10" ht="15" x14ac:dyDescent="0.2">
      <c r="A16" s="88"/>
      <c r="B16" s="88"/>
      <c r="C16" s="88"/>
      <c r="D16" s="88"/>
      <c r="E16" s="88"/>
      <c r="F16" s="88"/>
      <c r="G16" s="4"/>
      <c r="H16" s="4"/>
    </row>
    <row r="17" spans="1:8" ht="15" x14ac:dyDescent="0.2">
      <c r="A17" s="88"/>
      <c r="B17" s="88"/>
      <c r="C17" s="88"/>
      <c r="D17" s="88"/>
      <c r="E17" s="88"/>
      <c r="F17" s="88"/>
      <c r="G17" s="4"/>
      <c r="H17" s="4"/>
    </row>
    <row r="18" spans="1:8" ht="15" x14ac:dyDescent="0.2">
      <c r="A18" s="88"/>
      <c r="B18" s="88"/>
      <c r="C18" s="88"/>
      <c r="D18" s="88"/>
      <c r="E18" s="88"/>
      <c r="F18" s="88"/>
      <c r="G18" s="4"/>
      <c r="H18" s="4"/>
    </row>
    <row r="19" spans="1:8" ht="15" x14ac:dyDescent="0.2">
      <c r="A19" s="88"/>
      <c r="B19" s="88"/>
      <c r="C19" s="88"/>
      <c r="D19" s="88"/>
      <c r="E19" s="88"/>
      <c r="F19" s="88"/>
      <c r="G19" s="4"/>
      <c r="H19" s="4"/>
    </row>
    <row r="20" spans="1:8" ht="15" x14ac:dyDescent="0.2">
      <c r="A20" s="88"/>
      <c r="B20" s="88"/>
      <c r="C20" s="88"/>
      <c r="D20" s="88"/>
      <c r="E20" s="88"/>
      <c r="F20" s="88"/>
      <c r="G20" s="4"/>
      <c r="H20" s="4"/>
    </row>
    <row r="21" spans="1:8" ht="15" x14ac:dyDescent="0.2">
      <c r="A21" s="88"/>
      <c r="B21" s="88"/>
      <c r="C21" s="88"/>
      <c r="D21" s="88"/>
      <c r="E21" s="88"/>
      <c r="F21" s="88"/>
      <c r="G21" s="4"/>
      <c r="H21" s="4"/>
    </row>
    <row r="22" spans="1:8" ht="15" x14ac:dyDescent="0.2">
      <c r="A22" s="88"/>
      <c r="B22" s="88"/>
      <c r="C22" s="88"/>
      <c r="D22" s="88"/>
      <c r="E22" s="88"/>
      <c r="F22" s="88"/>
      <c r="G22" s="4"/>
      <c r="H22" s="4"/>
    </row>
    <row r="23" spans="1:8" ht="15" x14ac:dyDescent="0.2">
      <c r="A23" s="88"/>
      <c r="B23" s="88"/>
      <c r="C23" s="88"/>
      <c r="D23" s="88"/>
      <c r="E23" s="88"/>
      <c r="F23" s="88"/>
      <c r="G23" s="4"/>
      <c r="H23" s="4"/>
    </row>
    <row r="24" spans="1:8" ht="15" x14ac:dyDescent="0.2">
      <c r="A24" s="88"/>
      <c r="B24" s="88"/>
      <c r="C24" s="88"/>
      <c r="D24" s="88"/>
      <c r="E24" s="88"/>
      <c r="F24" s="88"/>
      <c r="G24" s="4"/>
      <c r="H24" s="4"/>
    </row>
    <row r="25" spans="1:8" ht="15" x14ac:dyDescent="0.2">
      <c r="A25" s="88"/>
      <c r="B25" s="88"/>
      <c r="C25" s="88"/>
      <c r="D25" s="88"/>
      <c r="E25" s="88"/>
      <c r="F25" s="88"/>
      <c r="G25" s="4"/>
      <c r="H25" s="4"/>
    </row>
    <row r="26" spans="1:8" ht="15" x14ac:dyDescent="0.2">
      <c r="A26" s="88"/>
      <c r="B26" s="88"/>
      <c r="C26" s="88"/>
      <c r="D26" s="88"/>
      <c r="E26" s="88"/>
      <c r="F26" s="88"/>
      <c r="G26" s="4"/>
      <c r="H26" s="4"/>
    </row>
    <row r="27" spans="1:8" ht="15" x14ac:dyDescent="0.2">
      <c r="A27" s="88"/>
      <c r="B27" s="88"/>
      <c r="C27" s="88"/>
      <c r="D27" s="88"/>
      <c r="E27" s="88"/>
      <c r="F27" s="88"/>
      <c r="G27" s="4"/>
      <c r="H27" s="4"/>
    </row>
    <row r="28" spans="1:8" ht="15" x14ac:dyDescent="0.2">
      <c r="A28" s="88"/>
      <c r="B28" s="88"/>
      <c r="C28" s="88"/>
      <c r="D28" s="88"/>
      <c r="E28" s="88"/>
      <c r="F28" s="88"/>
      <c r="G28" s="4"/>
      <c r="H28" s="4"/>
    </row>
    <row r="29" spans="1:8" ht="15" x14ac:dyDescent="0.2">
      <c r="A29" s="88"/>
      <c r="B29" s="88"/>
      <c r="C29" s="88"/>
      <c r="D29" s="88"/>
      <c r="E29" s="88"/>
      <c r="F29" s="88"/>
      <c r="G29" s="4"/>
      <c r="H29" s="4"/>
    </row>
    <row r="30" spans="1:8" ht="15" x14ac:dyDescent="0.2">
      <c r="A30" s="88"/>
      <c r="B30" s="88"/>
      <c r="C30" s="88"/>
      <c r="D30" s="88"/>
      <c r="E30" s="88"/>
      <c r="F30" s="88"/>
      <c r="G30" s="4"/>
      <c r="H30" s="4"/>
    </row>
    <row r="31" spans="1:8" ht="15" x14ac:dyDescent="0.2">
      <c r="A31" s="88"/>
      <c r="B31" s="88"/>
      <c r="C31" s="88"/>
      <c r="D31" s="88"/>
      <c r="E31" s="88"/>
      <c r="F31" s="88"/>
      <c r="G31" s="4"/>
      <c r="H31" s="4"/>
    </row>
    <row r="32" spans="1:8" ht="15" x14ac:dyDescent="0.2">
      <c r="A32" s="88"/>
      <c r="B32" s="88"/>
      <c r="C32" s="88"/>
      <c r="D32" s="88"/>
      <c r="E32" s="88"/>
      <c r="F32" s="88"/>
      <c r="G32" s="4"/>
      <c r="H32" s="4"/>
    </row>
    <row r="33" spans="1:9" ht="15" x14ac:dyDescent="0.2">
      <c r="A33" s="88"/>
      <c r="B33" s="88"/>
      <c r="C33" s="88"/>
      <c r="D33" s="88"/>
      <c r="E33" s="88"/>
      <c r="F33" s="88"/>
      <c r="G33" s="4"/>
      <c r="H33" s="4"/>
    </row>
    <row r="34" spans="1:9" ht="15" x14ac:dyDescent="0.3">
      <c r="A34" s="88"/>
      <c r="B34" s="100"/>
      <c r="C34" s="100"/>
      <c r="D34" s="100"/>
      <c r="E34" s="100"/>
      <c r="F34" s="100" t="s">
        <v>346</v>
      </c>
      <c r="G34" s="87">
        <f>SUM(G9:G33)</f>
        <v>0</v>
      </c>
      <c r="H34" s="87">
        <f>SUM(H9:H33)</f>
        <v>0</v>
      </c>
    </row>
    <row r="35" spans="1:9" ht="15" x14ac:dyDescent="0.3">
      <c r="A35" s="230"/>
      <c r="B35" s="230"/>
      <c r="C35" s="230"/>
      <c r="D35" s="230"/>
      <c r="E35" s="230"/>
      <c r="F35" s="230"/>
      <c r="G35" s="230"/>
      <c r="H35" s="186"/>
      <c r="I35" s="186"/>
    </row>
    <row r="36" spans="1:9" ht="15" x14ac:dyDescent="0.3">
      <c r="A36" s="231" t="s">
        <v>480</v>
      </c>
      <c r="B36" s="231"/>
      <c r="C36" s="230"/>
      <c r="D36" s="230"/>
      <c r="E36" s="230"/>
      <c r="F36" s="230"/>
      <c r="G36" s="230"/>
      <c r="H36" s="186"/>
      <c r="I36" s="186"/>
    </row>
    <row r="37" spans="1:9" ht="15" x14ac:dyDescent="0.3">
      <c r="A37" s="231"/>
      <c r="B37" s="231"/>
      <c r="C37" s="230"/>
      <c r="D37" s="230"/>
      <c r="E37" s="230"/>
      <c r="F37" s="230"/>
      <c r="G37" s="230"/>
      <c r="H37" s="186"/>
      <c r="I37" s="186"/>
    </row>
    <row r="38" spans="1:9" ht="15" x14ac:dyDescent="0.3">
      <c r="A38" s="231"/>
      <c r="B38" s="231"/>
      <c r="C38" s="186"/>
      <c r="D38" s="186"/>
      <c r="E38" s="186"/>
      <c r="F38" s="186"/>
      <c r="G38" s="186"/>
      <c r="H38" s="186"/>
      <c r="I38" s="186"/>
    </row>
    <row r="39" spans="1:9" ht="15" x14ac:dyDescent="0.3">
      <c r="A39" s="231"/>
      <c r="B39" s="231"/>
      <c r="C39" s="186"/>
      <c r="D39" s="186"/>
      <c r="E39" s="186"/>
      <c r="F39" s="186"/>
      <c r="G39" s="186"/>
      <c r="H39" s="186"/>
      <c r="I39" s="186"/>
    </row>
    <row r="40" spans="1:9" x14ac:dyDescent="0.2">
      <c r="A40" s="227"/>
      <c r="B40" s="227"/>
      <c r="C40" s="227"/>
      <c r="D40" s="227"/>
      <c r="E40" s="227"/>
      <c r="F40" s="227"/>
      <c r="G40" s="227"/>
      <c r="H40" s="227"/>
      <c r="I40" s="227"/>
    </row>
    <row r="41" spans="1:9" ht="15" x14ac:dyDescent="0.3">
      <c r="A41" s="192" t="s">
        <v>107</v>
      </c>
      <c r="B41" s="192"/>
      <c r="C41" s="186"/>
      <c r="D41" s="186"/>
      <c r="E41" s="186"/>
      <c r="F41" s="186"/>
      <c r="G41" s="186"/>
      <c r="H41" s="186"/>
      <c r="I41" s="186"/>
    </row>
    <row r="42" spans="1:9" ht="15" x14ac:dyDescent="0.3">
      <c r="A42" s="186"/>
      <c r="B42" s="186"/>
      <c r="C42" s="186"/>
      <c r="D42" s="186"/>
      <c r="E42" s="186"/>
      <c r="F42" s="186"/>
      <c r="G42" s="186"/>
      <c r="H42" s="186"/>
      <c r="I42" s="186"/>
    </row>
    <row r="43" spans="1:9" ht="15" x14ac:dyDescent="0.3">
      <c r="A43" s="186"/>
      <c r="B43" s="186"/>
      <c r="C43" s="186"/>
      <c r="D43" s="186"/>
      <c r="E43" s="186"/>
      <c r="F43" s="186"/>
      <c r="G43" s="186"/>
      <c r="H43" s="186"/>
      <c r="I43" s="193"/>
    </row>
    <row r="44" spans="1:9" ht="15" x14ac:dyDescent="0.3">
      <c r="A44" s="192"/>
      <c r="B44" s="192"/>
      <c r="C44" s="192" t="s">
        <v>433</v>
      </c>
      <c r="D44" s="192"/>
      <c r="E44" s="230"/>
      <c r="F44" s="192"/>
      <c r="G44" s="192"/>
      <c r="H44" s="186"/>
      <c r="I44" s="193"/>
    </row>
    <row r="45" spans="1:9" ht="15" x14ac:dyDescent="0.3">
      <c r="A45" s="186"/>
      <c r="B45" s="186"/>
      <c r="C45" s="186" t="s">
        <v>270</v>
      </c>
      <c r="D45" s="186"/>
      <c r="E45" s="186"/>
      <c r="F45" s="186"/>
      <c r="G45" s="186"/>
      <c r="H45" s="186"/>
      <c r="I45" s="193"/>
    </row>
    <row r="46" spans="1:9" x14ac:dyDescent="0.2">
      <c r="A46" s="194"/>
      <c r="B46" s="194"/>
      <c r="C46" s="194" t="s">
        <v>139</v>
      </c>
      <c r="D46" s="194"/>
      <c r="E46" s="194"/>
      <c r="F46" s="194"/>
      <c r="G46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0" zoomScaleSheetLayoutView="80" workbookViewId="0">
      <selection activeCell="K3" sqref="K3:L3"/>
    </sheetView>
  </sheetViews>
  <sheetFormatPr defaultRowHeight="12.75" x14ac:dyDescent="0.2"/>
  <cols>
    <col min="1" max="1" width="5.42578125" style="187" customWidth="1"/>
    <col min="2" max="2" width="27.5703125" style="187" customWidth="1"/>
    <col min="3" max="3" width="19.28515625" style="187" customWidth="1"/>
    <col min="4" max="4" width="16.85546875" style="187" customWidth="1"/>
    <col min="5" max="5" width="13.140625" style="187" customWidth="1"/>
    <col min="6" max="6" width="17" style="187" customWidth="1"/>
    <col min="7" max="7" width="13.7109375" style="187" customWidth="1"/>
    <col min="8" max="8" width="19.42578125" style="187" bestFit="1" customWidth="1"/>
    <col min="9" max="9" width="18.5703125" style="187" bestFit="1" customWidth="1"/>
    <col min="10" max="10" width="16.7109375" style="187" customWidth="1"/>
    <col min="11" max="11" width="17.7109375" style="187" customWidth="1"/>
    <col min="12" max="12" width="12.85546875" style="187" customWidth="1"/>
    <col min="13" max="16384" width="9.140625" style="187"/>
  </cols>
  <sheetData>
    <row r="2" spans="1:12" ht="15" x14ac:dyDescent="0.3">
      <c r="A2" s="455" t="s">
        <v>481</v>
      </c>
      <c r="B2" s="455"/>
      <c r="C2" s="455"/>
      <c r="D2" s="455"/>
      <c r="E2" s="351"/>
      <c r="F2" s="78"/>
      <c r="G2" s="78"/>
      <c r="H2" s="78"/>
      <c r="I2" s="78"/>
      <c r="J2" s="291"/>
      <c r="K2" s="292"/>
      <c r="L2" s="292" t="s">
        <v>109</v>
      </c>
    </row>
    <row r="3" spans="1:12" ht="15" x14ac:dyDescent="0.3">
      <c r="A3" s="77" t="s">
        <v>140</v>
      </c>
      <c r="B3" s="75"/>
      <c r="C3" s="78"/>
      <c r="D3" s="78"/>
      <c r="E3" s="78"/>
      <c r="F3" s="78"/>
      <c r="G3" s="78"/>
      <c r="H3" s="78"/>
      <c r="I3" s="78"/>
      <c r="J3" s="291"/>
      <c r="K3" s="448" t="s">
        <v>668</v>
      </c>
      <c r="L3" s="448"/>
    </row>
    <row r="4" spans="1:12" ht="15" x14ac:dyDescent="0.3">
      <c r="A4" s="77"/>
      <c r="B4" s="77"/>
      <c r="C4" s="75"/>
      <c r="D4" s="75"/>
      <c r="E4" s="75"/>
      <c r="F4" s="75"/>
      <c r="G4" s="75"/>
      <c r="H4" s="75"/>
      <c r="I4" s="75"/>
      <c r="J4" s="291"/>
      <c r="K4" s="291"/>
      <c r="L4" s="291"/>
    </row>
    <row r="5" spans="1:12" ht="15" x14ac:dyDescent="0.3">
      <c r="A5" s="78" t="s">
        <v>274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2" ht="15" x14ac:dyDescent="0.3">
      <c r="A6" s="81" t="str">
        <f>'ფორმა N1'!D4</f>
        <v>მოქალაქეთა პოლიტიკური გაერთიანება "ახალი პოლიტიკური ცენტრი"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2" ht="15" x14ac:dyDescent="0.3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2" ht="15" x14ac:dyDescent="0.2">
      <c r="A8" s="290"/>
      <c r="B8" s="290"/>
      <c r="C8" s="290"/>
      <c r="D8" s="290"/>
      <c r="E8" s="290"/>
      <c r="F8" s="290"/>
      <c r="G8" s="290"/>
      <c r="H8" s="290"/>
      <c r="I8" s="290"/>
      <c r="J8" s="79"/>
      <c r="K8" s="79"/>
      <c r="L8" s="79"/>
    </row>
    <row r="9" spans="1:12" ht="45" x14ac:dyDescent="0.2">
      <c r="A9" s="91" t="s">
        <v>64</v>
      </c>
      <c r="B9" s="91" t="s">
        <v>482</v>
      </c>
      <c r="C9" s="91" t="s">
        <v>483</v>
      </c>
      <c r="D9" s="91" t="s">
        <v>484</v>
      </c>
      <c r="E9" s="91" t="s">
        <v>485</v>
      </c>
      <c r="F9" s="91" t="s">
        <v>486</v>
      </c>
      <c r="G9" s="91" t="s">
        <v>487</v>
      </c>
      <c r="H9" s="91" t="s">
        <v>488</v>
      </c>
      <c r="I9" s="91" t="s">
        <v>489</v>
      </c>
      <c r="J9" s="91" t="s">
        <v>490</v>
      </c>
      <c r="K9" s="91" t="s">
        <v>491</v>
      </c>
      <c r="L9" s="91" t="s">
        <v>318</v>
      </c>
    </row>
    <row r="10" spans="1:12" ht="15" x14ac:dyDescent="0.2">
      <c r="A10" s="99">
        <v>1</v>
      </c>
      <c r="B10" s="352"/>
      <c r="C10" s="99"/>
      <c r="D10" s="99"/>
      <c r="E10" s="99"/>
      <c r="F10" s="99"/>
      <c r="G10" s="99"/>
      <c r="H10" s="99"/>
      <c r="I10" s="99"/>
      <c r="J10" s="4"/>
      <c r="K10" s="4"/>
      <c r="L10" s="99"/>
    </row>
    <row r="11" spans="1:12" ht="15" x14ac:dyDescent="0.2">
      <c r="A11" s="99">
        <v>2</v>
      </c>
      <c r="B11" s="352"/>
      <c r="C11" s="99"/>
      <c r="D11" s="99"/>
      <c r="E11" s="99"/>
      <c r="F11" s="99"/>
      <c r="G11" s="99"/>
      <c r="H11" s="99"/>
      <c r="I11" s="99"/>
      <c r="J11" s="4"/>
      <c r="K11" s="4"/>
      <c r="L11" s="99"/>
    </row>
    <row r="12" spans="1:12" ht="15" x14ac:dyDescent="0.2">
      <c r="A12" s="99">
        <v>3</v>
      </c>
      <c r="B12" s="352"/>
      <c r="C12" s="88"/>
      <c r="D12" s="88"/>
      <c r="E12" s="88"/>
      <c r="F12" s="88"/>
      <c r="G12" s="88"/>
      <c r="H12" s="88"/>
      <c r="I12" s="88"/>
      <c r="J12" s="4"/>
      <c r="K12" s="4"/>
      <c r="L12" s="88"/>
    </row>
    <row r="13" spans="1:12" ht="15" x14ac:dyDescent="0.2">
      <c r="A13" s="99">
        <v>4</v>
      </c>
      <c r="B13" s="352"/>
      <c r="C13" s="88"/>
      <c r="D13" s="88"/>
      <c r="E13" s="88"/>
      <c r="F13" s="88"/>
      <c r="G13" s="88"/>
      <c r="H13" s="88"/>
      <c r="I13" s="88"/>
      <c r="J13" s="4"/>
      <c r="K13" s="4"/>
      <c r="L13" s="88"/>
    </row>
    <row r="14" spans="1:12" ht="15" x14ac:dyDescent="0.2">
      <c r="A14" s="99">
        <v>5</v>
      </c>
      <c r="B14" s="352"/>
      <c r="C14" s="88"/>
      <c r="D14" s="88"/>
      <c r="E14" s="88"/>
      <c r="F14" s="88"/>
      <c r="G14" s="88"/>
      <c r="H14" s="88"/>
      <c r="I14" s="88"/>
      <c r="J14" s="4"/>
      <c r="K14" s="4"/>
      <c r="L14" s="88"/>
    </row>
    <row r="15" spans="1:12" ht="15" x14ac:dyDescent="0.2">
      <c r="A15" s="99">
        <v>6</v>
      </c>
      <c r="B15" s="352"/>
      <c r="C15" s="88"/>
      <c r="D15" s="88"/>
      <c r="E15" s="88"/>
      <c r="F15" s="88"/>
      <c r="G15" s="88"/>
      <c r="H15" s="88"/>
      <c r="I15" s="88"/>
      <c r="J15" s="4"/>
      <c r="K15" s="4"/>
      <c r="L15" s="88"/>
    </row>
    <row r="16" spans="1:12" ht="15" x14ac:dyDescent="0.2">
      <c r="A16" s="99">
        <v>7</v>
      </c>
      <c r="B16" s="352"/>
      <c r="C16" s="88"/>
      <c r="D16" s="88"/>
      <c r="E16" s="88"/>
      <c r="F16" s="88"/>
      <c r="G16" s="88"/>
      <c r="H16" s="88"/>
      <c r="I16" s="88"/>
      <c r="J16" s="4"/>
      <c r="K16" s="4"/>
      <c r="L16" s="88"/>
    </row>
    <row r="17" spans="1:12" ht="15" x14ac:dyDescent="0.2">
      <c r="A17" s="99">
        <v>8</v>
      </c>
      <c r="B17" s="352"/>
      <c r="C17" s="88"/>
      <c r="D17" s="88"/>
      <c r="E17" s="88"/>
      <c r="F17" s="88"/>
      <c r="G17" s="88"/>
      <c r="H17" s="88"/>
      <c r="I17" s="88"/>
      <c r="J17" s="4"/>
      <c r="K17" s="4"/>
      <c r="L17" s="88"/>
    </row>
    <row r="18" spans="1:12" ht="15" x14ac:dyDescent="0.2">
      <c r="A18" s="99">
        <v>9</v>
      </c>
      <c r="B18" s="352"/>
      <c r="C18" s="88"/>
      <c r="D18" s="88"/>
      <c r="E18" s="88"/>
      <c r="F18" s="88"/>
      <c r="G18" s="88"/>
      <c r="H18" s="88"/>
      <c r="I18" s="88"/>
      <c r="J18" s="4"/>
      <c r="K18" s="4"/>
      <c r="L18" s="88"/>
    </row>
    <row r="19" spans="1:12" ht="15" x14ac:dyDescent="0.2">
      <c r="A19" s="99">
        <v>10</v>
      </c>
      <c r="B19" s="352"/>
      <c r="C19" s="88"/>
      <c r="D19" s="88"/>
      <c r="E19" s="88"/>
      <c r="F19" s="88"/>
      <c r="G19" s="88"/>
      <c r="H19" s="88"/>
      <c r="I19" s="88"/>
      <c r="J19" s="4"/>
      <c r="K19" s="4"/>
      <c r="L19" s="88"/>
    </row>
    <row r="20" spans="1:12" ht="15" x14ac:dyDescent="0.2">
      <c r="A20" s="99">
        <v>11</v>
      </c>
      <c r="B20" s="352"/>
      <c r="C20" s="88"/>
      <c r="D20" s="88"/>
      <c r="E20" s="88"/>
      <c r="F20" s="88"/>
      <c r="G20" s="88"/>
      <c r="H20" s="88"/>
      <c r="I20" s="88"/>
      <c r="J20" s="4"/>
      <c r="K20" s="4"/>
      <c r="L20" s="88"/>
    </row>
    <row r="21" spans="1:12" ht="15" x14ac:dyDescent="0.2">
      <c r="A21" s="99">
        <v>12</v>
      </c>
      <c r="B21" s="352"/>
      <c r="C21" s="88"/>
      <c r="D21" s="88"/>
      <c r="E21" s="88"/>
      <c r="F21" s="88"/>
      <c r="G21" s="88"/>
      <c r="H21" s="88"/>
      <c r="I21" s="88"/>
      <c r="J21" s="4"/>
      <c r="K21" s="4"/>
      <c r="L21" s="88"/>
    </row>
    <row r="22" spans="1:12" ht="15" x14ac:dyDescent="0.2">
      <c r="A22" s="99">
        <v>13</v>
      </c>
      <c r="B22" s="352"/>
      <c r="C22" s="88"/>
      <c r="D22" s="88"/>
      <c r="E22" s="88"/>
      <c r="F22" s="88"/>
      <c r="G22" s="88"/>
      <c r="H22" s="88"/>
      <c r="I22" s="88"/>
      <c r="J22" s="4"/>
      <c r="K22" s="4"/>
      <c r="L22" s="88"/>
    </row>
    <row r="23" spans="1:12" ht="15" x14ac:dyDescent="0.2">
      <c r="A23" s="99">
        <v>14</v>
      </c>
      <c r="B23" s="352"/>
      <c r="C23" s="88"/>
      <c r="D23" s="88"/>
      <c r="E23" s="88"/>
      <c r="F23" s="88"/>
      <c r="G23" s="88"/>
      <c r="H23" s="88"/>
      <c r="I23" s="88"/>
      <c r="J23" s="4"/>
      <c r="K23" s="4"/>
      <c r="L23" s="88"/>
    </row>
    <row r="24" spans="1:12" ht="15" x14ac:dyDescent="0.2">
      <c r="A24" s="99">
        <v>15</v>
      </c>
      <c r="B24" s="352"/>
      <c r="C24" s="88"/>
      <c r="D24" s="88"/>
      <c r="E24" s="88"/>
      <c r="F24" s="88"/>
      <c r="G24" s="88"/>
      <c r="H24" s="88"/>
      <c r="I24" s="88"/>
      <c r="J24" s="4"/>
      <c r="K24" s="4"/>
      <c r="L24" s="88"/>
    </row>
    <row r="25" spans="1:12" ht="15" x14ac:dyDescent="0.2">
      <c r="A25" s="99">
        <v>16</v>
      </c>
      <c r="B25" s="352"/>
      <c r="C25" s="88"/>
      <c r="D25" s="88"/>
      <c r="E25" s="88"/>
      <c r="F25" s="88"/>
      <c r="G25" s="88"/>
      <c r="H25" s="88"/>
      <c r="I25" s="88"/>
      <c r="J25" s="4"/>
      <c r="K25" s="4"/>
      <c r="L25" s="88"/>
    </row>
    <row r="26" spans="1:12" ht="15" x14ac:dyDescent="0.2">
      <c r="A26" s="99">
        <v>17</v>
      </c>
      <c r="B26" s="352"/>
      <c r="C26" s="88"/>
      <c r="D26" s="88"/>
      <c r="E26" s="88"/>
      <c r="F26" s="88"/>
      <c r="G26" s="88"/>
      <c r="H26" s="88"/>
      <c r="I26" s="88"/>
      <c r="J26" s="4"/>
      <c r="K26" s="4"/>
      <c r="L26" s="88"/>
    </row>
    <row r="27" spans="1:12" ht="15" x14ac:dyDescent="0.2">
      <c r="A27" s="99">
        <v>18</v>
      </c>
      <c r="B27" s="352"/>
      <c r="C27" s="88"/>
      <c r="D27" s="88"/>
      <c r="E27" s="88"/>
      <c r="F27" s="88"/>
      <c r="G27" s="88"/>
      <c r="H27" s="88"/>
      <c r="I27" s="88"/>
      <c r="J27" s="4"/>
      <c r="K27" s="4"/>
      <c r="L27" s="88"/>
    </row>
    <row r="28" spans="1:12" ht="15" x14ac:dyDescent="0.2">
      <c r="A28" s="99">
        <v>19</v>
      </c>
      <c r="B28" s="352"/>
      <c r="C28" s="88"/>
      <c r="D28" s="88"/>
      <c r="E28" s="88"/>
      <c r="F28" s="88"/>
      <c r="G28" s="88"/>
      <c r="H28" s="88"/>
      <c r="I28" s="88"/>
      <c r="J28" s="4"/>
      <c r="K28" s="4"/>
      <c r="L28" s="88"/>
    </row>
    <row r="29" spans="1:12" ht="15" x14ac:dyDescent="0.2">
      <c r="A29" s="99">
        <v>20</v>
      </c>
      <c r="B29" s="352"/>
      <c r="C29" s="88"/>
      <c r="D29" s="88"/>
      <c r="E29" s="88"/>
      <c r="F29" s="88"/>
      <c r="G29" s="88"/>
      <c r="H29" s="88"/>
      <c r="I29" s="88"/>
      <c r="J29" s="4"/>
      <c r="K29" s="4"/>
      <c r="L29" s="88"/>
    </row>
    <row r="30" spans="1:12" ht="15" x14ac:dyDescent="0.2">
      <c r="A30" s="99">
        <v>21</v>
      </c>
      <c r="B30" s="352"/>
      <c r="C30" s="88"/>
      <c r="D30" s="88"/>
      <c r="E30" s="88"/>
      <c r="F30" s="88"/>
      <c r="G30" s="88"/>
      <c r="H30" s="88"/>
      <c r="I30" s="88"/>
      <c r="J30" s="4"/>
      <c r="K30" s="4"/>
      <c r="L30" s="88"/>
    </row>
    <row r="31" spans="1:12" ht="15" x14ac:dyDescent="0.2">
      <c r="A31" s="99">
        <v>22</v>
      </c>
      <c r="B31" s="352"/>
      <c r="C31" s="88"/>
      <c r="D31" s="88"/>
      <c r="E31" s="88"/>
      <c r="F31" s="88"/>
      <c r="G31" s="88"/>
      <c r="H31" s="88"/>
      <c r="I31" s="88"/>
      <c r="J31" s="4"/>
      <c r="K31" s="4"/>
      <c r="L31" s="88"/>
    </row>
    <row r="32" spans="1:12" ht="15" x14ac:dyDescent="0.2">
      <c r="A32" s="99">
        <v>23</v>
      </c>
      <c r="B32" s="352"/>
      <c r="C32" s="88"/>
      <c r="D32" s="88"/>
      <c r="E32" s="88"/>
      <c r="F32" s="88"/>
      <c r="G32" s="88"/>
      <c r="H32" s="88"/>
      <c r="I32" s="88"/>
      <c r="J32" s="4"/>
      <c r="K32" s="4"/>
      <c r="L32" s="88"/>
    </row>
    <row r="33" spans="1:12" ht="15" x14ac:dyDescent="0.2">
      <c r="A33" s="99">
        <v>24</v>
      </c>
      <c r="B33" s="352"/>
      <c r="C33" s="88"/>
      <c r="D33" s="88"/>
      <c r="E33" s="88"/>
      <c r="F33" s="88"/>
      <c r="G33" s="88"/>
      <c r="H33" s="88"/>
      <c r="I33" s="88"/>
      <c r="J33" s="4"/>
      <c r="K33" s="4"/>
      <c r="L33" s="88"/>
    </row>
    <row r="34" spans="1:12" ht="15" x14ac:dyDescent="0.2">
      <c r="A34" s="88" t="s">
        <v>276</v>
      </c>
      <c r="B34" s="352"/>
      <c r="C34" s="88"/>
      <c r="D34" s="88"/>
      <c r="E34" s="88"/>
      <c r="F34" s="88"/>
      <c r="G34" s="88"/>
      <c r="H34" s="88"/>
      <c r="I34" s="88"/>
      <c r="J34" s="4"/>
      <c r="K34" s="4"/>
      <c r="L34" s="88"/>
    </row>
    <row r="35" spans="1:12" ht="15" x14ac:dyDescent="0.3">
      <c r="A35" s="88"/>
      <c r="B35" s="352"/>
      <c r="C35" s="100"/>
      <c r="D35" s="100"/>
      <c r="E35" s="100"/>
      <c r="F35" s="100"/>
      <c r="G35" s="88"/>
      <c r="H35" s="88"/>
      <c r="I35" s="88"/>
      <c r="J35" s="88" t="s">
        <v>492</v>
      </c>
      <c r="K35" s="87">
        <f>SUM(K10:K34)</f>
        <v>0</v>
      </c>
      <c r="L35" s="88"/>
    </row>
    <row r="36" spans="1:12" ht="15" x14ac:dyDescent="0.3">
      <c r="A36" s="230"/>
      <c r="B36" s="230"/>
      <c r="C36" s="230"/>
      <c r="D36" s="230"/>
      <c r="E36" s="230"/>
      <c r="F36" s="230"/>
      <c r="G36" s="230"/>
      <c r="H36" s="230"/>
      <c r="I36" s="230"/>
      <c r="J36" s="230"/>
      <c r="K36" s="186"/>
    </row>
    <row r="37" spans="1:12" ht="15" x14ac:dyDescent="0.3">
      <c r="A37" s="231" t="s">
        <v>493</v>
      </c>
      <c r="B37" s="231"/>
      <c r="C37" s="230"/>
      <c r="D37" s="230"/>
      <c r="E37" s="230"/>
      <c r="F37" s="230"/>
      <c r="G37" s="230"/>
      <c r="H37" s="230"/>
      <c r="I37" s="230"/>
      <c r="J37" s="230"/>
      <c r="K37" s="186"/>
    </row>
    <row r="38" spans="1:12" ht="15" x14ac:dyDescent="0.3">
      <c r="A38" s="231" t="s">
        <v>494</v>
      </c>
      <c r="B38" s="231"/>
      <c r="C38" s="230"/>
      <c r="D38" s="230"/>
      <c r="E38" s="230"/>
      <c r="F38" s="230"/>
      <c r="G38" s="230"/>
      <c r="H38" s="230"/>
      <c r="I38" s="230"/>
      <c r="J38" s="230"/>
      <c r="K38" s="186"/>
    </row>
    <row r="39" spans="1:12" ht="15" x14ac:dyDescent="0.3">
      <c r="A39" s="217" t="s">
        <v>495</v>
      </c>
      <c r="B39" s="231"/>
      <c r="C39" s="186"/>
      <c r="D39" s="186"/>
      <c r="E39" s="186"/>
      <c r="F39" s="186"/>
      <c r="G39" s="186"/>
      <c r="H39" s="186"/>
      <c r="I39" s="186"/>
      <c r="J39" s="186"/>
      <c r="K39" s="186"/>
    </row>
    <row r="40" spans="1:12" ht="15" x14ac:dyDescent="0.3">
      <c r="A40" s="217" t="s">
        <v>496</v>
      </c>
      <c r="B40" s="231"/>
      <c r="C40" s="186"/>
      <c r="D40" s="186"/>
      <c r="E40" s="186"/>
      <c r="F40" s="186"/>
      <c r="G40" s="186"/>
      <c r="H40" s="186"/>
      <c r="I40" s="186"/>
      <c r="J40" s="186"/>
      <c r="K40" s="186"/>
    </row>
    <row r="41" spans="1:12" ht="15" customHeight="1" x14ac:dyDescent="0.2">
      <c r="A41" s="460" t="s">
        <v>513</v>
      </c>
      <c r="B41" s="460"/>
      <c r="C41" s="460"/>
      <c r="D41" s="460"/>
      <c r="E41" s="460"/>
      <c r="F41" s="460"/>
      <c r="G41" s="460"/>
      <c r="H41" s="460"/>
      <c r="I41" s="460"/>
      <c r="J41" s="460"/>
      <c r="K41" s="460"/>
    </row>
    <row r="42" spans="1:12" ht="15" customHeight="1" x14ac:dyDescent="0.2">
      <c r="A42" s="460"/>
      <c r="B42" s="460"/>
      <c r="C42" s="460"/>
      <c r="D42" s="460"/>
      <c r="E42" s="460"/>
      <c r="F42" s="460"/>
      <c r="G42" s="460"/>
      <c r="H42" s="460"/>
      <c r="I42" s="460"/>
      <c r="J42" s="460"/>
      <c r="K42" s="460"/>
    </row>
    <row r="43" spans="1:12" ht="12.75" customHeight="1" x14ac:dyDescent="0.2">
      <c r="A43" s="383"/>
      <c r="B43" s="383"/>
      <c r="C43" s="383"/>
      <c r="D43" s="383"/>
      <c r="E43" s="383"/>
      <c r="F43" s="383"/>
      <c r="G43" s="383"/>
      <c r="H43" s="383"/>
      <c r="I43" s="383"/>
      <c r="J43" s="383"/>
      <c r="K43" s="383"/>
    </row>
    <row r="44" spans="1:12" ht="15" x14ac:dyDescent="0.3">
      <c r="A44" s="456" t="s">
        <v>107</v>
      </c>
      <c r="B44" s="456"/>
      <c r="C44" s="353"/>
      <c r="D44" s="354"/>
      <c r="E44" s="354"/>
      <c r="F44" s="353"/>
      <c r="G44" s="353"/>
      <c r="H44" s="353"/>
      <c r="I44" s="353"/>
      <c r="J44" s="353"/>
      <c r="K44" s="186"/>
    </row>
    <row r="45" spans="1:12" ht="15" x14ac:dyDescent="0.3">
      <c r="A45" s="353"/>
      <c r="B45" s="354"/>
      <c r="C45" s="353"/>
      <c r="D45" s="354"/>
      <c r="E45" s="354"/>
      <c r="F45" s="353"/>
      <c r="G45" s="353"/>
      <c r="H45" s="353"/>
      <c r="I45" s="353"/>
      <c r="J45" s="355"/>
      <c r="K45" s="186"/>
    </row>
    <row r="46" spans="1:12" ht="15" customHeight="1" x14ac:dyDescent="0.3">
      <c r="A46" s="353"/>
      <c r="B46" s="354"/>
      <c r="C46" s="457" t="s">
        <v>268</v>
      </c>
      <c r="D46" s="457"/>
      <c r="E46" s="356"/>
      <c r="F46" s="357"/>
      <c r="G46" s="458" t="s">
        <v>497</v>
      </c>
      <c r="H46" s="458"/>
      <c r="I46" s="458"/>
      <c r="J46" s="358"/>
      <c r="K46" s="186"/>
    </row>
    <row r="47" spans="1:12" ht="15" x14ac:dyDescent="0.3">
      <c r="A47" s="353"/>
      <c r="B47" s="354"/>
      <c r="C47" s="353"/>
      <c r="D47" s="354"/>
      <c r="E47" s="354"/>
      <c r="F47" s="353"/>
      <c r="G47" s="459"/>
      <c r="H47" s="459"/>
      <c r="I47" s="459"/>
      <c r="J47" s="358"/>
      <c r="K47" s="186"/>
    </row>
    <row r="48" spans="1:12" ht="15" x14ac:dyDescent="0.3">
      <c r="A48" s="353"/>
      <c r="B48" s="354"/>
      <c r="C48" s="454" t="s">
        <v>139</v>
      </c>
      <c r="D48" s="454"/>
      <c r="E48" s="356"/>
      <c r="F48" s="357"/>
      <c r="G48" s="353"/>
      <c r="H48" s="353"/>
      <c r="I48" s="353"/>
      <c r="J48" s="353"/>
      <c r="K48" s="186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75" t="s">
        <v>457</v>
      </c>
      <c r="B1" s="77"/>
      <c r="C1" s="462" t="s">
        <v>109</v>
      </c>
      <c r="D1" s="462"/>
    </row>
    <row r="2" spans="1:5" x14ac:dyDescent="0.3">
      <c r="A2" s="75" t="s">
        <v>458</v>
      </c>
      <c r="B2" s="77"/>
      <c r="C2" s="448" t="s">
        <v>668</v>
      </c>
      <c r="D2" s="449"/>
    </row>
    <row r="3" spans="1:5" x14ac:dyDescent="0.3">
      <c r="A3" s="77" t="s">
        <v>140</v>
      </c>
      <c r="B3" s="77"/>
      <c r="C3" s="76"/>
      <c r="D3" s="76"/>
    </row>
    <row r="4" spans="1:5" x14ac:dyDescent="0.3">
      <c r="A4" s="75"/>
      <c r="B4" s="77"/>
      <c r="C4" s="76"/>
      <c r="D4" s="76"/>
    </row>
    <row r="5" spans="1:5" x14ac:dyDescent="0.3">
      <c r="A5" s="78" t="str">
        <f>'ფორმა N2'!A4</f>
        <v>ანგარიშვალდებული პირის დასახელება:</v>
      </c>
      <c r="B5" s="78"/>
      <c r="C5" s="78"/>
      <c r="D5" s="77"/>
      <c r="E5" s="5"/>
    </row>
    <row r="6" spans="1:5" x14ac:dyDescent="0.3">
      <c r="A6" s="120" t="str">
        <f>'ფორმა N1'!D4</f>
        <v>მოქალაქეთა პოლიტიკური გაერთიანება "ახალი პოლიტიკური ცენტრი"</v>
      </c>
      <c r="B6" s="121"/>
      <c r="C6" s="121"/>
      <c r="D6" s="59"/>
      <c r="E6" s="5"/>
    </row>
    <row r="7" spans="1:5" x14ac:dyDescent="0.3">
      <c r="A7" s="78"/>
      <c r="B7" s="78"/>
      <c r="C7" s="78"/>
      <c r="D7" s="77"/>
      <c r="E7" s="5"/>
    </row>
    <row r="8" spans="1:5" s="6" customFormat="1" x14ac:dyDescent="0.3">
      <c r="A8" s="101"/>
      <c r="B8" s="101"/>
      <c r="C8" s="79"/>
      <c r="D8" s="79"/>
    </row>
    <row r="9" spans="1:5" s="6" customFormat="1" ht="30" x14ac:dyDescent="0.3">
      <c r="A9" s="107" t="s">
        <v>64</v>
      </c>
      <c r="B9" s="80" t="s">
        <v>11</v>
      </c>
      <c r="C9" s="80" t="s">
        <v>10</v>
      </c>
      <c r="D9" s="80" t="s">
        <v>9</v>
      </c>
    </row>
    <row r="10" spans="1:5" s="7" customFormat="1" x14ac:dyDescent="0.2">
      <c r="A10" s="13">
        <v>1</v>
      </c>
      <c r="B10" s="13" t="s">
        <v>108</v>
      </c>
      <c r="C10" s="83">
        <f>SUM(C11,C14,C17,C20:C22)</f>
        <v>0</v>
      </c>
      <c r="D10" s="83">
        <f>SUM(D11,D14,D17,D20:D22)</f>
        <v>0</v>
      </c>
    </row>
    <row r="11" spans="1:5" s="9" customFormat="1" ht="18" x14ac:dyDescent="0.2">
      <c r="A11" s="14">
        <v>1.1000000000000001</v>
      </c>
      <c r="B11" s="14" t="s">
        <v>68</v>
      </c>
      <c r="C11" s="83">
        <f>SUM(C12:C13)</f>
        <v>0</v>
      </c>
      <c r="D11" s="83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3"/>
      <c r="D12" s="34"/>
    </row>
    <row r="13" spans="1:5" s="9" customFormat="1" ht="18" x14ac:dyDescent="0.2">
      <c r="A13" s="16" t="s">
        <v>31</v>
      </c>
      <c r="B13" s="16" t="s">
        <v>71</v>
      </c>
      <c r="C13" s="33"/>
      <c r="D13" s="34"/>
    </row>
    <row r="14" spans="1:5" s="3" customFormat="1" x14ac:dyDescent="0.2">
      <c r="A14" s="14">
        <v>1.2</v>
      </c>
      <c r="B14" s="14" t="s">
        <v>69</v>
      </c>
      <c r="C14" s="83">
        <f>SUM(C15:C16)</f>
        <v>0</v>
      </c>
      <c r="D14" s="83">
        <f>SUM(D15:D16)</f>
        <v>0</v>
      </c>
    </row>
    <row r="15" spans="1:5" x14ac:dyDescent="0.3">
      <c r="A15" s="16" t="s">
        <v>32</v>
      </c>
      <c r="B15" s="16" t="s">
        <v>72</v>
      </c>
      <c r="C15" s="33"/>
      <c r="D15" s="34"/>
    </row>
    <row r="16" spans="1:5" x14ac:dyDescent="0.3">
      <c r="A16" s="16" t="s">
        <v>33</v>
      </c>
      <c r="B16" s="16" t="s">
        <v>73</v>
      </c>
      <c r="C16" s="33"/>
      <c r="D16" s="34"/>
    </row>
    <row r="17" spans="1:9" x14ac:dyDescent="0.3">
      <c r="A17" s="14">
        <v>1.3</v>
      </c>
      <c r="B17" s="14" t="s">
        <v>74</v>
      </c>
      <c r="C17" s="83">
        <f>SUM(C18:C19)</f>
        <v>0</v>
      </c>
      <c r="D17" s="83">
        <f>SUM(D18:D19)</f>
        <v>0</v>
      </c>
    </row>
    <row r="18" spans="1:9" x14ac:dyDescent="0.3">
      <c r="A18" s="16" t="s">
        <v>50</v>
      </c>
      <c r="B18" s="16" t="s">
        <v>75</v>
      </c>
      <c r="C18" s="33"/>
      <c r="D18" s="34"/>
    </row>
    <row r="19" spans="1:9" x14ac:dyDescent="0.3">
      <c r="A19" s="16" t="s">
        <v>51</v>
      </c>
      <c r="B19" s="16" t="s">
        <v>76</v>
      </c>
      <c r="C19" s="33"/>
      <c r="D19" s="34"/>
    </row>
    <row r="20" spans="1:9" x14ac:dyDescent="0.3">
      <c r="A20" s="14">
        <v>1.4</v>
      </c>
      <c r="B20" s="14" t="s">
        <v>77</v>
      </c>
      <c r="C20" s="33"/>
      <c r="D20" s="34"/>
    </row>
    <row r="21" spans="1:9" x14ac:dyDescent="0.3">
      <c r="A21" s="14">
        <v>1.5</v>
      </c>
      <c r="B21" s="14" t="s">
        <v>78</v>
      </c>
      <c r="C21" s="33"/>
      <c r="D21" s="34"/>
    </row>
    <row r="22" spans="1:9" x14ac:dyDescent="0.3">
      <c r="A22" s="14">
        <v>1.6</v>
      </c>
      <c r="B22" s="14" t="s">
        <v>8</v>
      </c>
      <c r="C22" s="33"/>
      <c r="D22" s="34"/>
    </row>
    <row r="25" spans="1:9" s="23" customFormat="1" ht="12.75" x14ac:dyDescent="0.2"/>
    <row r="26" spans="1:9" x14ac:dyDescent="0.3">
      <c r="A26" s="70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70" t="s">
        <v>271</v>
      </c>
      <c r="D29" s="12"/>
      <c r="E29"/>
      <c r="F29"/>
      <c r="G29"/>
      <c r="H29"/>
      <c r="I29"/>
    </row>
    <row r="30" spans="1:9" x14ac:dyDescent="0.3">
      <c r="A30"/>
      <c r="B30" s="2" t="s">
        <v>270</v>
      </c>
      <c r="D30" s="12"/>
      <c r="E30"/>
      <c r="F30"/>
      <c r="G30"/>
      <c r="H30"/>
      <c r="I30"/>
    </row>
    <row r="31" spans="1:9" customFormat="1" ht="12.75" x14ac:dyDescent="0.2">
      <c r="B31" s="66" t="s">
        <v>139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5" t="s">
        <v>459</v>
      </c>
      <c r="B1" s="78"/>
      <c r="C1" s="450" t="s">
        <v>109</v>
      </c>
      <c r="D1" s="450"/>
      <c r="E1" s="92"/>
    </row>
    <row r="2" spans="1:5" s="6" customFormat="1" x14ac:dyDescent="0.3">
      <c r="A2" s="75" t="s">
        <v>456</v>
      </c>
      <c r="B2" s="78"/>
      <c r="C2" s="448" t="s">
        <v>668</v>
      </c>
      <c r="D2" s="448"/>
      <c r="E2" s="92"/>
    </row>
    <row r="3" spans="1:5" s="6" customFormat="1" x14ac:dyDescent="0.3">
      <c r="A3" s="77" t="s">
        <v>140</v>
      </c>
      <c r="B3" s="75"/>
      <c r="C3" s="163"/>
      <c r="D3" s="163"/>
      <c r="E3" s="92"/>
    </row>
    <row r="4" spans="1:5" s="6" customFormat="1" x14ac:dyDescent="0.3">
      <c r="A4" s="77"/>
      <c r="B4" s="77"/>
      <c r="C4" s="163"/>
      <c r="D4" s="163"/>
      <c r="E4" s="92"/>
    </row>
    <row r="5" spans="1:5" x14ac:dyDescent="0.3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 x14ac:dyDescent="0.3">
      <c r="A6" s="81" t="str">
        <f>'ფორმა N1'!D4</f>
        <v>მოქალაქეთა პოლიტიკური გაერთიანება "ახალი პოლიტიკური ცენტრი"</v>
      </c>
      <c r="B6" s="81"/>
      <c r="C6" s="82"/>
      <c r="D6" s="82"/>
      <c r="E6" s="93"/>
    </row>
    <row r="7" spans="1:5" x14ac:dyDescent="0.3">
      <c r="A7" s="78"/>
      <c r="B7" s="78"/>
      <c r="C7" s="77"/>
      <c r="D7" s="77"/>
      <c r="E7" s="93"/>
    </row>
    <row r="8" spans="1:5" s="6" customFormat="1" x14ac:dyDescent="0.3">
      <c r="A8" s="162"/>
      <c r="B8" s="162"/>
      <c r="C8" s="79"/>
      <c r="D8" s="79"/>
      <c r="E8" s="92"/>
    </row>
    <row r="9" spans="1:5" s="6" customFormat="1" ht="30" x14ac:dyDescent="0.3">
      <c r="A9" s="90" t="s">
        <v>64</v>
      </c>
      <c r="B9" s="90" t="s">
        <v>333</v>
      </c>
      <c r="C9" s="80" t="s">
        <v>10</v>
      </c>
      <c r="D9" s="80" t="s">
        <v>9</v>
      </c>
      <c r="E9" s="92"/>
    </row>
    <row r="10" spans="1:5" s="9" customFormat="1" ht="18" x14ac:dyDescent="0.2">
      <c r="A10" s="99" t="s">
        <v>297</v>
      </c>
      <c r="B10" s="99"/>
      <c r="C10" s="4"/>
      <c r="D10" s="4"/>
      <c r="E10" s="94"/>
    </row>
    <row r="11" spans="1:5" s="10" customFormat="1" x14ac:dyDescent="0.2">
      <c r="A11" s="99" t="s">
        <v>298</v>
      </c>
      <c r="B11" s="99"/>
      <c r="C11" s="4"/>
      <c r="D11" s="4"/>
      <c r="E11" s="95"/>
    </row>
    <row r="12" spans="1:5" s="10" customFormat="1" x14ac:dyDescent="0.2">
      <c r="A12" s="99" t="s">
        <v>299</v>
      </c>
      <c r="B12" s="88"/>
      <c r="C12" s="4"/>
      <c r="D12" s="4"/>
      <c r="E12" s="95"/>
    </row>
    <row r="13" spans="1:5" s="10" customFormat="1" x14ac:dyDescent="0.2">
      <c r="A13" s="88" t="s">
        <v>278</v>
      </c>
      <c r="B13" s="88"/>
      <c r="C13" s="4"/>
      <c r="D13" s="4"/>
      <c r="E13" s="95"/>
    </row>
    <row r="14" spans="1:5" s="10" customFormat="1" x14ac:dyDescent="0.2">
      <c r="A14" s="88" t="s">
        <v>278</v>
      </c>
      <c r="B14" s="88"/>
      <c r="C14" s="4"/>
      <c r="D14" s="4"/>
      <c r="E14" s="95"/>
    </row>
    <row r="15" spans="1:5" s="10" customFormat="1" x14ac:dyDescent="0.2">
      <c r="A15" s="88" t="s">
        <v>278</v>
      </c>
      <c r="B15" s="88"/>
      <c r="C15" s="4"/>
      <c r="D15" s="4"/>
      <c r="E15" s="95"/>
    </row>
    <row r="16" spans="1:5" s="10" customFormat="1" x14ac:dyDescent="0.2">
      <c r="A16" s="88" t="s">
        <v>278</v>
      </c>
      <c r="B16" s="88"/>
      <c r="C16" s="4"/>
      <c r="D16" s="4"/>
      <c r="E16" s="95"/>
    </row>
    <row r="17" spans="1:9" x14ac:dyDescent="0.3">
      <c r="A17" s="100"/>
      <c r="B17" s="100" t="s">
        <v>335</v>
      </c>
      <c r="C17" s="87">
        <f>SUM(C10:C16)</f>
        <v>0</v>
      </c>
      <c r="D17" s="87">
        <f>SUM(D10:D16)</f>
        <v>0</v>
      </c>
      <c r="E17" s="97"/>
    </row>
    <row r="18" spans="1:9" x14ac:dyDescent="0.3">
      <c r="A18" s="44"/>
      <c r="B18" s="44"/>
    </row>
    <row r="19" spans="1:9" x14ac:dyDescent="0.3">
      <c r="A19" s="2" t="s">
        <v>401</v>
      </c>
      <c r="E19" s="5"/>
    </row>
    <row r="20" spans="1:9" x14ac:dyDescent="0.3">
      <c r="A20" s="2" t="s">
        <v>403</v>
      </c>
    </row>
    <row r="21" spans="1:9" x14ac:dyDescent="0.3">
      <c r="A21" s="217"/>
    </row>
    <row r="22" spans="1:9" x14ac:dyDescent="0.3">
      <c r="A22" s="217" t="s">
        <v>402</v>
      </c>
    </row>
    <row r="23" spans="1:9" s="23" customFormat="1" ht="12.75" x14ac:dyDescent="0.2"/>
    <row r="24" spans="1:9" x14ac:dyDescent="0.3">
      <c r="A24" s="70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70"/>
      <c r="B27" s="70" t="s">
        <v>447</v>
      </c>
      <c r="D27" s="12"/>
      <c r="E27"/>
      <c r="F27"/>
      <c r="G27"/>
      <c r="H27"/>
      <c r="I27"/>
    </row>
    <row r="28" spans="1:9" x14ac:dyDescent="0.3">
      <c r="B28" s="2" t="s">
        <v>448</v>
      </c>
      <c r="D28" s="12"/>
      <c r="E28"/>
      <c r="F28"/>
      <c r="G28"/>
      <c r="H28"/>
      <c r="I28"/>
    </row>
    <row r="29" spans="1:9" customFormat="1" ht="12.75" x14ac:dyDescent="0.2">
      <c r="A29" s="66"/>
      <c r="B29" s="66" t="s">
        <v>139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4"/>
  <sheetViews>
    <sheetView showGridLines="0" view="pageBreakPreview" topLeftCell="A46" zoomScale="80" zoomScaleNormal="100" zoomScaleSheetLayoutView="80" workbookViewId="0">
      <selection activeCell="Y70" sqref="Y70"/>
    </sheetView>
  </sheetViews>
  <sheetFormatPr defaultRowHeight="15" x14ac:dyDescent="0.3"/>
  <cols>
    <col min="1" max="1" width="12.85546875" style="29" customWidth="1"/>
    <col min="2" max="2" width="65.5703125" style="28" customWidth="1"/>
    <col min="3" max="3" width="13" style="2" customWidth="1"/>
    <col min="4" max="4" width="22.42578125" style="2" customWidth="1"/>
    <col min="5" max="5" width="1" style="2" customWidth="1"/>
    <col min="6" max="16384" width="9.140625" style="2"/>
  </cols>
  <sheetData>
    <row r="1" spans="1:5" x14ac:dyDescent="0.3">
      <c r="A1" s="75" t="s">
        <v>224</v>
      </c>
      <c r="B1" s="122"/>
      <c r="C1" s="463" t="s">
        <v>198</v>
      </c>
      <c r="D1" s="463"/>
      <c r="E1" s="106"/>
    </row>
    <row r="2" spans="1:5" x14ac:dyDescent="0.3">
      <c r="A2" s="77" t="s">
        <v>140</v>
      </c>
      <c r="B2" s="122"/>
      <c r="C2" s="78"/>
      <c r="D2" s="448" t="s">
        <v>668</v>
      </c>
      <c r="E2" s="448"/>
    </row>
    <row r="3" spans="1:5" x14ac:dyDescent="0.3">
      <c r="A3" s="117"/>
      <c r="B3" s="122"/>
      <c r="C3" s="78"/>
      <c r="D3" s="78"/>
      <c r="E3" s="106"/>
    </row>
    <row r="4" spans="1: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09"/>
    </row>
    <row r="5" spans="1:5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121"/>
      <c r="C5" s="121"/>
      <c r="D5" s="59"/>
      <c r="E5" s="109"/>
    </row>
    <row r="6" spans="1:5" x14ac:dyDescent="0.3">
      <c r="A6" s="78"/>
      <c r="B6" s="77"/>
      <c r="C6" s="77"/>
      <c r="D6" s="77"/>
      <c r="E6" s="109"/>
    </row>
    <row r="7" spans="1:5" x14ac:dyDescent="0.3">
      <c r="A7" s="116"/>
      <c r="B7" s="123"/>
      <c r="C7" s="124"/>
      <c r="D7" s="124"/>
      <c r="E7" s="106"/>
    </row>
    <row r="8" spans="1:5" ht="45" x14ac:dyDescent="0.3">
      <c r="A8" s="125" t="s">
        <v>113</v>
      </c>
      <c r="B8" s="125" t="s">
        <v>190</v>
      </c>
      <c r="C8" s="125" t="s">
        <v>303</v>
      </c>
      <c r="D8" s="125" t="s">
        <v>257</v>
      </c>
      <c r="E8" s="106"/>
    </row>
    <row r="9" spans="1:5" x14ac:dyDescent="0.3">
      <c r="A9" s="49"/>
      <c r="B9" s="50"/>
      <c r="C9" s="159"/>
      <c r="D9" s="159"/>
      <c r="E9" s="106"/>
    </row>
    <row r="10" spans="1:5" x14ac:dyDescent="0.3">
      <c r="A10" s="51" t="s">
        <v>191</v>
      </c>
      <c r="B10" s="52"/>
      <c r="C10" s="390">
        <f>SUM(C11,C34)</f>
        <v>47932.229999999996</v>
      </c>
      <c r="D10" s="390">
        <f>SUM(D11,D34)</f>
        <v>51156.950000000004</v>
      </c>
      <c r="E10" s="106"/>
    </row>
    <row r="11" spans="1:5" x14ac:dyDescent="0.3">
      <c r="A11" s="53" t="s">
        <v>192</v>
      </c>
      <c r="B11" s="54"/>
      <c r="C11" s="390">
        <f>SUM(C12:C32)</f>
        <v>47932.229999999996</v>
      </c>
      <c r="D11" s="390">
        <f>SUM(D12:D32)</f>
        <v>51156.950000000004</v>
      </c>
      <c r="E11" s="106"/>
    </row>
    <row r="12" spans="1:5" x14ac:dyDescent="0.3">
      <c r="A12" s="57">
        <v>1110</v>
      </c>
      <c r="B12" s="56" t="s">
        <v>142</v>
      </c>
      <c r="C12" s="8"/>
      <c r="D12" s="8"/>
      <c r="E12" s="106"/>
    </row>
    <row r="13" spans="1:5" x14ac:dyDescent="0.3">
      <c r="A13" s="57">
        <v>1120</v>
      </c>
      <c r="B13" s="56" t="s">
        <v>143</v>
      </c>
      <c r="C13" s="390">
        <v>398.67</v>
      </c>
      <c r="D13" s="390">
        <v>354.13</v>
      </c>
      <c r="E13" s="106"/>
    </row>
    <row r="14" spans="1:5" x14ac:dyDescent="0.3">
      <c r="A14" s="57">
        <v>1211</v>
      </c>
      <c r="B14" s="56" t="s">
        <v>144</v>
      </c>
      <c r="C14" s="390">
        <v>852.21</v>
      </c>
      <c r="D14" s="390">
        <v>843.63</v>
      </c>
      <c r="E14" s="106"/>
    </row>
    <row r="15" spans="1:5" x14ac:dyDescent="0.3">
      <c r="A15" s="57">
        <v>1212</v>
      </c>
      <c r="B15" s="56" t="s">
        <v>145</v>
      </c>
      <c r="C15" s="390"/>
      <c r="D15" s="390"/>
      <c r="E15" s="106"/>
    </row>
    <row r="16" spans="1:5" x14ac:dyDescent="0.3">
      <c r="A16" s="57">
        <v>1213</v>
      </c>
      <c r="B16" s="56" t="s">
        <v>146</v>
      </c>
      <c r="C16" s="390"/>
      <c r="D16" s="390"/>
      <c r="E16" s="106"/>
    </row>
    <row r="17" spans="1:5" x14ac:dyDescent="0.3">
      <c r="A17" s="57">
        <v>1214</v>
      </c>
      <c r="B17" s="56" t="s">
        <v>147</v>
      </c>
      <c r="C17" s="390"/>
      <c r="D17" s="390"/>
      <c r="E17" s="106"/>
    </row>
    <row r="18" spans="1:5" x14ac:dyDescent="0.3">
      <c r="A18" s="57">
        <v>1215</v>
      </c>
      <c r="B18" s="56" t="s">
        <v>148</v>
      </c>
      <c r="C18" s="390"/>
      <c r="D18" s="390"/>
      <c r="E18" s="106"/>
    </row>
    <row r="19" spans="1:5" x14ac:dyDescent="0.3">
      <c r="A19" s="57">
        <v>1300</v>
      </c>
      <c r="B19" s="56" t="s">
        <v>149</v>
      </c>
      <c r="C19" s="390"/>
      <c r="D19" s="390"/>
      <c r="E19" s="106"/>
    </row>
    <row r="20" spans="1:5" x14ac:dyDescent="0.3">
      <c r="A20" s="57">
        <v>1410</v>
      </c>
      <c r="B20" s="56" t="s">
        <v>150</v>
      </c>
      <c r="C20" s="390"/>
      <c r="D20" s="390"/>
      <c r="E20" s="106"/>
    </row>
    <row r="21" spans="1:5" x14ac:dyDescent="0.3">
      <c r="A21" s="57">
        <v>1421</v>
      </c>
      <c r="B21" s="56" t="s">
        <v>151</v>
      </c>
      <c r="C21" s="390"/>
      <c r="D21" s="390"/>
      <c r="E21" s="106"/>
    </row>
    <row r="22" spans="1:5" x14ac:dyDescent="0.3">
      <c r="A22" s="57">
        <v>1422</v>
      </c>
      <c r="B22" s="56" t="s">
        <v>152</v>
      </c>
      <c r="C22" s="390"/>
      <c r="D22" s="390"/>
      <c r="E22" s="106"/>
    </row>
    <row r="23" spans="1:5" x14ac:dyDescent="0.3">
      <c r="A23" s="57">
        <v>1423</v>
      </c>
      <c r="B23" s="56" t="s">
        <v>153</v>
      </c>
      <c r="C23" s="390"/>
      <c r="D23" s="390"/>
      <c r="E23" s="106"/>
    </row>
    <row r="24" spans="1:5" x14ac:dyDescent="0.3">
      <c r="A24" s="57">
        <v>1431</v>
      </c>
      <c r="B24" s="56" t="s">
        <v>154</v>
      </c>
      <c r="C24" s="390"/>
      <c r="D24" s="390"/>
      <c r="E24" s="106"/>
    </row>
    <row r="25" spans="1:5" x14ac:dyDescent="0.3">
      <c r="A25" s="57">
        <v>1432</v>
      </c>
      <c r="B25" s="56" t="s">
        <v>155</v>
      </c>
      <c r="C25" s="390"/>
      <c r="D25" s="390"/>
      <c r="E25" s="106"/>
    </row>
    <row r="26" spans="1:5" x14ac:dyDescent="0.3">
      <c r="A26" s="57">
        <v>1433</v>
      </c>
      <c r="B26" s="56" t="s">
        <v>156</v>
      </c>
      <c r="C26" s="390"/>
      <c r="D26" s="390"/>
      <c r="E26" s="106"/>
    </row>
    <row r="27" spans="1:5" x14ac:dyDescent="0.3">
      <c r="A27" s="57">
        <v>1441</v>
      </c>
      <c r="B27" s="56" t="s">
        <v>157</v>
      </c>
      <c r="C27" s="390">
        <v>46681.35</v>
      </c>
      <c r="D27" s="390">
        <v>49959.19</v>
      </c>
      <c r="E27" s="106"/>
    </row>
    <row r="28" spans="1:5" x14ac:dyDescent="0.3">
      <c r="A28" s="57">
        <v>1442</v>
      </c>
      <c r="B28" s="56" t="s">
        <v>158</v>
      </c>
      <c r="C28" s="390"/>
      <c r="D28" s="390"/>
      <c r="E28" s="106"/>
    </row>
    <row r="29" spans="1:5" x14ac:dyDescent="0.3">
      <c r="A29" s="57">
        <v>1443</v>
      </c>
      <c r="B29" s="56" t="s">
        <v>159</v>
      </c>
      <c r="C29" s="8"/>
      <c r="D29" s="8"/>
      <c r="E29" s="106"/>
    </row>
    <row r="30" spans="1:5" x14ac:dyDescent="0.3">
      <c r="A30" s="57">
        <v>1444</v>
      </c>
      <c r="B30" s="56" t="s">
        <v>160</v>
      </c>
      <c r="C30" s="8"/>
      <c r="D30" s="8"/>
      <c r="E30" s="106"/>
    </row>
    <row r="31" spans="1:5" x14ac:dyDescent="0.3">
      <c r="A31" s="57">
        <v>1445</v>
      </c>
      <c r="B31" s="56" t="s">
        <v>161</v>
      </c>
      <c r="C31" s="8"/>
      <c r="D31" s="8"/>
      <c r="E31" s="106"/>
    </row>
    <row r="32" spans="1:5" x14ac:dyDescent="0.3">
      <c r="A32" s="57">
        <v>1446</v>
      </c>
      <c r="B32" s="56" t="s">
        <v>162</v>
      </c>
      <c r="C32" s="8"/>
      <c r="D32" s="8"/>
      <c r="E32" s="106"/>
    </row>
    <row r="33" spans="1:5" x14ac:dyDescent="0.3">
      <c r="A33" s="30"/>
      <c r="E33" s="106"/>
    </row>
    <row r="34" spans="1:5" x14ac:dyDescent="0.3">
      <c r="A34" s="58" t="s">
        <v>193</v>
      </c>
      <c r="B34" s="56"/>
      <c r="C34" s="86">
        <f>SUM(C35:C42)</f>
        <v>0</v>
      </c>
      <c r="D34" s="86">
        <f>SUM(D35:D42)</f>
        <v>0</v>
      </c>
      <c r="E34" s="106"/>
    </row>
    <row r="35" spans="1:5" x14ac:dyDescent="0.3">
      <c r="A35" s="57">
        <v>2110</v>
      </c>
      <c r="B35" s="56" t="s">
        <v>100</v>
      </c>
      <c r="C35" s="8"/>
      <c r="D35" s="8"/>
      <c r="E35" s="106"/>
    </row>
    <row r="36" spans="1:5" x14ac:dyDescent="0.3">
      <c r="A36" s="57">
        <v>2120</v>
      </c>
      <c r="B36" s="56" t="s">
        <v>163</v>
      </c>
      <c r="C36" s="8"/>
      <c r="D36" s="8"/>
      <c r="E36" s="106"/>
    </row>
    <row r="37" spans="1:5" x14ac:dyDescent="0.3">
      <c r="A37" s="57">
        <v>2130</v>
      </c>
      <c r="B37" s="56" t="s">
        <v>101</v>
      </c>
      <c r="C37" s="8"/>
      <c r="D37" s="8"/>
      <c r="E37" s="106"/>
    </row>
    <row r="38" spans="1:5" x14ac:dyDescent="0.3">
      <c r="A38" s="57">
        <v>2140</v>
      </c>
      <c r="B38" s="56" t="s">
        <v>411</v>
      </c>
      <c r="C38" s="8"/>
      <c r="D38" s="8"/>
      <c r="E38" s="106"/>
    </row>
    <row r="39" spans="1:5" x14ac:dyDescent="0.3">
      <c r="A39" s="57">
        <v>2150</v>
      </c>
      <c r="B39" s="56" t="s">
        <v>415</v>
      </c>
      <c r="C39" s="8"/>
      <c r="D39" s="8"/>
      <c r="E39" s="106"/>
    </row>
    <row r="40" spans="1:5" x14ac:dyDescent="0.3">
      <c r="A40" s="57">
        <v>2220</v>
      </c>
      <c r="B40" s="56" t="s">
        <v>102</v>
      </c>
      <c r="C40" s="8"/>
      <c r="D40" s="8"/>
      <c r="E40" s="106"/>
    </row>
    <row r="41" spans="1:5" x14ac:dyDescent="0.3">
      <c r="A41" s="57">
        <v>2300</v>
      </c>
      <c r="B41" s="56" t="s">
        <v>164</v>
      </c>
      <c r="C41" s="8"/>
      <c r="D41" s="8"/>
      <c r="E41" s="106"/>
    </row>
    <row r="42" spans="1:5" x14ac:dyDescent="0.3">
      <c r="A42" s="57">
        <v>2400</v>
      </c>
      <c r="B42" s="56" t="s">
        <v>165</v>
      </c>
      <c r="C42" s="8"/>
      <c r="D42" s="8"/>
      <c r="E42" s="106"/>
    </row>
    <row r="43" spans="1:5" x14ac:dyDescent="0.3">
      <c r="A43" s="31"/>
      <c r="E43" s="106"/>
    </row>
    <row r="44" spans="1:5" x14ac:dyDescent="0.3">
      <c r="A44" s="55" t="s">
        <v>197</v>
      </c>
      <c r="B44" s="56"/>
      <c r="C44" s="86">
        <f>SUM(C45,C64)</f>
        <v>47932.23</v>
      </c>
      <c r="D44" s="86">
        <f>SUM(D45,D64)</f>
        <v>51156.95</v>
      </c>
      <c r="E44" s="106"/>
    </row>
    <row r="45" spans="1:5" x14ac:dyDescent="0.3">
      <c r="A45" s="58" t="s">
        <v>194</v>
      </c>
      <c r="B45" s="56"/>
      <c r="C45" s="86">
        <f>SUM(C46:C61)</f>
        <v>0</v>
      </c>
      <c r="D45" s="86">
        <f>SUM(D46:D61)</f>
        <v>0</v>
      </c>
      <c r="E45" s="106"/>
    </row>
    <row r="46" spans="1:5" x14ac:dyDescent="0.3">
      <c r="A46" s="57">
        <v>3100</v>
      </c>
      <c r="B46" s="56" t="s">
        <v>166</v>
      </c>
      <c r="C46" s="8"/>
      <c r="D46" s="8"/>
      <c r="E46" s="106"/>
    </row>
    <row r="47" spans="1:5" x14ac:dyDescent="0.3">
      <c r="A47" s="57">
        <v>3210</v>
      </c>
      <c r="B47" s="56" t="s">
        <v>167</v>
      </c>
      <c r="C47" s="8"/>
      <c r="D47" s="8"/>
      <c r="E47" s="106"/>
    </row>
    <row r="48" spans="1:5" x14ac:dyDescent="0.3">
      <c r="A48" s="57">
        <v>3221</v>
      </c>
      <c r="B48" s="56" t="s">
        <v>168</v>
      </c>
      <c r="C48" s="8"/>
      <c r="D48" s="8"/>
      <c r="E48" s="106"/>
    </row>
    <row r="49" spans="1:5" x14ac:dyDescent="0.3">
      <c r="A49" s="57">
        <v>3222</v>
      </c>
      <c r="B49" s="56" t="s">
        <v>169</v>
      </c>
      <c r="C49" s="8"/>
      <c r="D49" s="8"/>
      <c r="E49" s="106"/>
    </row>
    <row r="50" spans="1:5" x14ac:dyDescent="0.3">
      <c r="A50" s="57">
        <v>3223</v>
      </c>
      <c r="B50" s="56" t="s">
        <v>170</v>
      </c>
      <c r="C50" s="8"/>
      <c r="D50" s="8"/>
      <c r="E50" s="106"/>
    </row>
    <row r="51" spans="1:5" x14ac:dyDescent="0.3">
      <c r="A51" s="57">
        <v>3224</v>
      </c>
      <c r="B51" s="56" t="s">
        <v>171</v>
      </c>
      <c r="C51" s="8"/>
      <c r="D51" s="8"/>
      <c r="E51" s="106"/>
    </row>
    <row r="52" spans="1:5" x14ac:dyDescent="0.3">
      <c r="A52" s="57">
        <v>3231</v>
      </c>
      <c r="B52" s="56" t="s">
        <v>172</v>
      </c>
      <c r="C52" s="8"/>
      <c r="D52" s="8"/>
      <c r="E52" s="106"/>
    </row>
    <row r="53" spans="1:5" x14ac:dyDescent="0.3">
      <c r="A53" s="57">
        <v>3232</v>
      </c>
      <c r="B53" s="56" t="s">
        <v>173</v>
      </c>
      <c r="C53" s="8"/>
      <c r="D53" s="8"/>
      <c r="E53" s="106"/>
    </row>
    <row r="54" spans="1:5" x14ac:dyDescent="0.3">
      <c r="A54" s="57">
        <v>3234</v>
      </c>
      <c r="B54" s="56" t="s">
        <v>174</v>
      </c>
      <c r="C54" s="8"/>
      <c r="D54" s="8"/>
      <c r="E54" s="106"/>
    </row>
    <row r="55" spans="1:5" ht="30" x14ac:dyDescent="0.3">
      <c r="A55" s="57">
        <v>3236</v>
      </c>
      <c r="B55" s="56" t="s">
        <v>189</v>
      </c>
      <c r="C55" s="8"/>
      <c r="D55" s="8"/>
      <c r="E55" s="106"/>
    </row>
    <row r="56" spans="1:5" ht="45" x14ac:dyDescent="0.3">
      <c r="A56" s="57">
        <v>3237</v>
      </c>
      <c r="B56" s="56" t="s">
        <v>175</v>
      </c>
      <c r="C56" s="8"/>
      <c r="D56" s="8"/>
      <c r="E56" s="106"/>
    </row>
    <row r="57" spans="1:5" x14ac:dyDescent="0.3">
      <c r="A57" s="57">
        <v>3241</v>
      </c>
      <c r="B57" s="56" t="s">
        <v>176</v>
      </c>
      <c r="C57" s="8"/>
      <c r="D57" s="8"/>
      <c r="E57" s="106"/>
    </row>
    <row r="58" spans="1:5" x14ac:dyDescent="0.3">
      <c r="A58" s="57">
        <v>3242</v>
      </c>
      <c r="B58" s="56" t="s">
        <v>177</v>
      </c>
      <c r="C58" s="8"/>
      <c r="D58" s="8"/>
      <c r="E58" s="106"/>
    </row>
    <row r="59" spans="1:5" x14ac:dyDescent="0.3">
      <c r="A59" s="57">
        <v>3243</v>
      </c>
      <c r="B59" s="56" t="s">
        <v>178</v>
      </c>
      <c r="C59" s="8"/>
      <c r="D59" s="8"/>
      <c r="E59" s="106"/>
    </row>
    <row r="60" spans="1:5" x14ac:dyDescent="0.3">
      <c r="A60" s="57">
        <v>3245</v>
      </c>
      <c r="B60" s="56" t="s">
        <v>179</v>
      </c>
      <c r="C60" s="8"/>
      <c r="D60" s="8"/>
      <c r="E60" s="106"/>
    </row>
    <row r="61" spans="1:5" x14ac:dyDescent="0.3">
      <c r="A61" s="57">
        <v>3246</v>
      </c>
      <c r="B61" s="56" t="s">
        <v>180</v>
      </c>
      <c r="C61" s="8"/>
      <c r="D61" s="8"/>
      <c r="E61" s="106"/>
    </row>
    <row r="62" spans="1:5" x14ac:dyDescent="0.3">
      <c r="A62" s="31"/>
      <c r="E62" s="106"/>
    </row>
    <row r="63" spans="1:5" x14ac:dyDescent="0.3">
      <c r="A63" s="32"/>
      <c r="E63" s="106"/>
    </row>
    <row r="64" spans="1:5" x14ac:dyDescent="0.3">
      <c r="A64" s="58" t="s">
        <v>195</v>
      </c>
      <c r="B64" s="56"/>
      <c r="C64" s="86">
        <f>SUM(C65:C68)</f>
        <v>47932.23</v>
      </c>
      <c r="D64" s="86">
        <f>SUM(D65:D68)</f>
        <v>51156.95</v>
      </c>
      <c r="E64" s="106"/>
    </row>
    <row r="65" spans="1:5" x14ac:dyDescent="0.3">
      <c r="A65" s="57">
        <v>5100</v>
      </c>
      <c r="B65" s="56" t="s">
        <v>255</v>
      </c>
      <c r="C65" s="8"/>
      <c r="D65" s="8"/>
      <c r="E65" s="106"/>
    </row>
    <row r="66" spans="1:5" x14ac:dyDescent="0.3">
      <c r="A66" s="57">
        <v>5130</v>
      </c>
      <c r="B66" s="56" t="s">
        <v>516</v>
      </c>
      <c r="C66" s="126">
        <v>47932.23</v>
      </c>
      <c r="D66" s="126">
        <v>51156.95</v>
      </c>
      <c r="E66" s="106"/>
    </row>
    <row r="67" spans="1:5" x14ac:dyDescent="0.3">
      <c r="A67" s="57">
        <v>5220</v>
      </c>
      <c r="B67" s="56" t="s">
        <v>435</v>
      </c>
      <c r="C67" s="8"/>
      <c r="D67" s="8"/>
      <c r="E67" s="106"/>
    </row>
    <row r="68" spans="1:5" x14ac:dyDescent="0.3">
      <c r="A68" s="57">
        <v>5230</v>
      </c>
      <c r="B68" s="56" t="s">
        <v>436</v>
      </c>
      <c r="C68" s="8"/>
      <c r="D68" s="8"/>
      <c r="E68" s="106"/>
    </row>
    <row r="69" spans="1:5" x14ac:dyDescent="0.3">
      <c r="A69" s="31"/>
      <c r="E69" s="106"/>
    </row>
    <row r="70" spans="1:5" x14ac:dyDescent="0.3">
      <c r="A70" s="2"/>
      <c r="E70" s="106"/>
    </row>
    <row r="71" spans="1:5" x14ac:dyDescent="0.3">
      <c r="A71" s="55" t="s">
        <v>196</v>
      </c>
      <c r="B71" s="56"/>
      <c r="C71" s="8"/>
      <c r="D71" s="8"/>
      <c r="E71" s="106"/>
    </row>
    <row r="72" spans="1:5" ht="30" x14ac:dyDescent="0.3">
      <c r="A72" s="57">
        <v>1</v>
      </c>
      <c r="B72" s="56" t="s">
        <v>181</v>
      </c>
      <c r="C72" s="8"/>
      <c r="D72" s="8"/>
      <c r="E72" s="106"/>
    </row>
    <row r="73" spans="1:5" x14ac:dyDescent="0.3">
      <c r="A73" s="57">
        <v>2</v>
      </c>
      <c r="B73" s="56" t="s">
        <v>182</v>
      </c>
      <c r="C73" s="8"/>
      <c r="D73" s="8"/>
      <c r="E73" s="106"/>
    </row>
    <row r="74" spans="1:5" x14ac:dyDescent="0.3">
      <c r="A74" s="57">
        <v>3</v>
      </c>
      <c r="B74" s="56" t="s">
        <v>183</v>
      </c>
      <c r="C74" s="8"/>
      <c r="D74" s="8"/>
      <c r="E74" s="106"/>
    </row>
    <row r="75" spans="1:5" x14ac:dyDescent="0.3">
      <c r="A75" s="57">
        <v>4</v>
      </c>
      <c r="B75" s="56" t="s">
        <v>366</v>
      </c>
      <c r="C75" s="8"/>
      <c r="D75" s="8"/>
      <c r="E75" s="106"/>
    </row>
    <row r="76" spans="1:5" x14ac:dyDescent="0.3">
      <c r="A76" s="57">
        <v>5</v>
      </c>
      <c r="B76" s="56" t="s">
        <v>184</v>
      </c>
      <c r="C76" s="8"/>
      <c r="D76" s="8"/>
      <c r="E76" s="106"/>
    </row>
    <row r="77" spans="1:5" x14ac:dyDescent="0.3">
      <c r="A77" s="57">
        <v>6</v>
      </c>
      <c r="B77" s="56" t="s">
        <v>185</v>
      </c>
      <c r="C77" s="8"/>
      <c r="D77" s="8"/>
      <c r="E77" s="106"/>
    </row>
    <row r="78" spans="1:5" x14ac:dyDescent="0.3">
      <c r="A78" s="57">
        <v>7</v>
      </c>
      <c r="B78" s="56" t="s">
        <v>186</v>
      </c>
      <c r="C78" s="8"/>
      <c r="D78" s="8"/>
      <c r="E78" s="106"/>
    </row>
    <row r="79" spans="1:5" x14ac:dyDescent="0.3">
      <c r="A79" s="57">
        <v>8</v>
      </c>
      <c r="B79" s="56" t="s">
        <v>187</v>
      </c>
      <c r="C79" s="8"/>
      <c r="D79" s="8"/>
      <c r="E79" s="106"/>
    </row>
    <row r="80" spans="1:5" x14ac:dyDescent="0.3">
      <c r="A80" s="57">
        <v>9</v>
      </c>
      <c r="B80" s="56" t="s">
        <v>188</v>
      </c>
      <c r="C80" s="8"/>
      <c r="D80" s="8"/>
    </row>
    <row r="84" spans="1:9" x14ac:dyDescent="0.3">
      <c r="A84" s="2"/>
      <c r="B84" s="2"/>
      <c r="E84" s="5"/>
    </row>
    <row r="85" spans="1:9" x14ac:dyDescent="0.3">
      <c r="A85" s="70" t="s">
        <v>107</v>
      </c>
      <c r="B85" s="2"/>
      <c r="E85"/>
      <c r="F85"/>
      <c r="G85"/>
      <c r="H85"/>
      <c r="I85"/>
    </row>
    <row r="86" spans="1:9" x14ac:dyDescent="0.3">
      <c r="A86" s="2"/>
      <c r="B86" s="2"/>
      <c r="E86"/>
      <c r="F86"/>
      <c r="G86"/>
      <c r="H86"/>
      <c r="I86"/>
    </row>
    <row r="87" spans="1:9" x14ac:dyDescent="0.3">
      <c r="A87" s="2"/>
      <c r="B87" s="2"/>
      <c r="D87" s="12"/>
      <c r="E87"/>
      <c r="F87"/>
      <c r="G87"/>
      <c r="H87"/>
      <c r="I87"/>
    </row>
    <row r="88" spans="1:9" x14ac:dyDescent="0.3">
      <c r="A88"/>
      <c r="B88" s="70" t="s">
        <v>447</v>
      </c>
      <c r="D88" s="12"/>
      <c r="E88"/>
      <c r="F88"/>
      <c r="G88"/>
      <c r="H88"/>
      <c r="I88"/>
    </row>
    <row r="89" spans="1:9" customFormat="1" x14ac:dyDescent="0.3">
      <c r="B89" s="2" t="s">
        <v>448</v>
      </c>
      <c r="C89" s="2"/>
      <c r="D89" s="12"/>
    </row>
    <row r="90" spans="1:9" customFormat="1" ht="12.75" x14ac:dyDescent="0.2">
      <c r="B90" s="66" t="s">
        <v>139</v>
      </c>
    </row>
    <row r="91" spans="1:9" customFormat="1" ht="12.75" x14ac:dyDescent="0.2"/>
    <row r="92" spans="1:9" customFormat="1" ht="12.75" x14ac:dyDescent="0.2"/>
    <row r="93" spans="1:9" customFormat="1" ht="12.75" x14ac:dyDescent="0.2"/>
    <row r="94" spans="1:9" x14ac:dyDescent="0.3">
      <c r="A94"/>
      <c r="B94"/>
      <c r="C94"/>
      <c r="D94"/>
    </row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85" fitToHeight="2" orientation="portrait" r:id="rId1"/>
  <rowBreaks count="1" manualBreakCount="1">
    <brk id="43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7"/>
  <sheetViews>
    <sheetView showGridLines="0" zoomScaleNormal="100" zoomScaleSheetLayoutView="80" workbookViewId="0">
      <selection activeCell="J23" sqref="J23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24.28515625" style="2" customWidth="1"/>
    <col min="4" max="4" width="11.5703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5" t="s">
        <v>453</v>
      </c>
      <c r="B1" s="77"/>
      <c r="C1" s="77"/>
      <c r="D1" s="77"/>
      <c r="E1" s="77"/>
      <c r="F1" s="77"/>
      <c r="G1" s="77"/>
      <c r="H1" s="77"/>
      <c r="I1" s="450" t="s">
        <v>109</v>
      </c>
      <c r="J1" s="450"/>
      <c r="K1" s="106"/>
    </row>
    <row r="2" spans="1:11" x14ac:dyDescent="0.3">
      <c r="A2" s="77" t="s">
        <v>140</v>
      </c>
      <c r="B2" s="77"/>
      <c r="C2" s="77"/>
      <c r="D2" s="77"/>
      <c r="E2" s="77"/>
      <c r="F2" s="77"/>
      <c r="G2" s="77"/>
      <c r="H2" s="77"/>
      <c r="I2" s="448" t="s">
        <v>668</v>
      </c>
      <c r="J2" s="448"/>
      <c r="K2" s="106"/>
    </row>
    <row r="3" spans="1:11" x14ac:dyDescent="0.3">
      <c r="A3" s="77"/>
      <c r="B3" s="77"/>
      <c r="C3" s="77"/>
      <c r="D3" s="77"/>
      <c r="E3" s="77"/>
      <c r="F3" s="77"/>
      <c r="G3" s="77"/>
      <c r="H3" s="77"/>
      <c r="I3" s="76"/>
      <c r="J3" s="76"/>
      <c r="K3" s="106"/>
    </row>
    <row r="4" spans="1:11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127"/>
      <c r="G4" s="77"/>
      <c r="H4" s="77"/>
      <c r="I4" s="77"/>
      <c r="J4" s="77"/>
      <c r="K4" s="106"/>
    </row>
    <row r="5" spans="1:11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377"/>
      <c r="C5" s="377"/>
      <c r="D5" s="377"/>
      <c r="E5" s="377"/>
      <c r="F5" s="378"/>
      <c r="G5" s="377"/>
      <c r="H5" s="377"/>
      <c r="I5" s="377"/>
      <c r="J5" s="377"/>
      <c r="K5" s="106"/>
    </row>
    <row r="6" spans="1:11" x14ac:dyDescent="0.3">
      <c r="A6" s="78"/>
      <c r="B6" s="78"/>
      <c r="C6" s="77"/>
      <c r="D6" s="77"/>
      <c r="E6" s="77"/>
      <c r="F6" s="127"/>
      <c r="G6" s="77"/>
      <c r="H6" s="77"/>
      <c r="I6" s="77"/>
      <c r="J6" s="77"/>
      <c r="K6" s="106"/>
    </row>
    <row r="7" spans="1:11" x14ac:dyDescent="0.3">
      <c r="A7" s="128"/>
      <c r="B7" s="124"/>
      <c r="C7" s="124"/>
      <c r="D7" s="124"/>
      <c r="E7" s="124"/>
      <c r="F7" s="124"/>
      <c r="G7" s="124"/>
      <c r="H7" s="124"/>
      <c r="I7" s="124"/>
      <c r="J7" s="124"/>
      <c r="K7" s="106"/>
    </row>
    <row r="8" spans="1:11" s="27" customFormat="1" ht="45" x14ac:dyDescent="0.3">
      <c r="A8" s="130" t="s">
        <v>64</v>
      </c>
      <c r="B8" s="130" t="s">
        <v>111</v>
      </c>
      <c r="C8" s="131" t="s">
        <v>113</v>
      </c>
      <c r="D8" s="131" t="s">
        <v>275</v>
      </c>
      <c r="E8" s="131" t="s">
        <v>112</v>
      </c>
      <c r="F8" s="129" t="s">
        <v>256</v>
      </c>
      <c r="G8" s="129" t="s">
        <v>294</v>
      </c>
      <c r="H8" s="129" t="s">
        <v>295</v>
      </c>
      <c r="I8" s="129" t="s">
        <v>257</v>
      </c>
      <c r="J8" s="132" t="s">
        <v>114</v>
      </c>
      <c r="K8" s="106"/>
    </row>
    <row r="9" spans="1:11" s="27" customFormat="1" x14ac:dyDescent="0.3">
      <c r="A9" s="160">
        <v>1</v>
      </c>
      <c r="B9" s="160">
        <v>2</v>
      </c>
      <c r="C9" s="161">
        <v>3</v>
      </c>
      <c r="D9" s="161">
        <v>4</v>
      </c>
      <c r="E9" s="161">
        <v>5</v>
      </c>
      <c r="F9" s="161">
        <v>6</v>
      </c>
      <c r="G9" s="161">
        <v>7</v>
      </c>
      <c r="H9" s="161">
        <v>8</v>
      </c>
      <c r="I9" s="161">
        <v>9</v>
      </c>
      <c r="J9" s="161">
        <v>10</v>
      </c>
      <c r="K9" s="106"/>
    </row>
    <row r="10" spans="1:11" s="27" customFormat="1" x14ac:dyDescent="0.3">
      <c r="A10" s="279">
        <v>1</v>
      </c>
      <c r="B10" s="279" t="s">
        <v>517</v>
      </c>
      <c r="C10" s="279" t="s">
        <v>584</v>
      </c>
      <c r="D10" s="279" t="s">
        <v>221</v>
      </c>
      <c r="E10" s="279" t="s">
        <v>585</v>
      </c>
      <c r="F10" s="279">
        <v>852.21</v>
      </c>
      <c r="G10" s="405">
        <v>66166</v>
      </c>
      <c r="H10" s="279">
        <v>66174.58</v>
      </c>
      <c r="I10" s="279">
        <v>843.63</v>
      </c>
      <c r="J10" s="279" t="s">
        <v>518</v>
      </c>
      <c r="K10" s="106"/>
    </row>
    <row r="11" spans="1:11" s="27" customFormat="1" x14ac:dyDescent="0.3">
      <c r="A11" s="279">
        <v>2</v>
      </c>
      <c r="B11" s="279" t="s">
        <v>517</v>
      </c>
      <c r="C11" s="279" t="s">
        <v>664</v>
      </c>
      <c r="D11" s="279" t="s">
        <v>663</v>
      </c>
      <c r="E11" s="279" t="s">
        <v>665</v>
      </c>
      <c r="F11" s="279">
        <v>398.67</v>
      </c>
      <c r="G11" s="279">
        <v>693.45</v>
      </c>
      <c r="H11" s="279">
        <v>737.99</v>
      </c>
      <c r="I11" s="279">
        <v>354.13</v>
      </c>
      <c r="J11" s="279" t="s">
        <v>518</v>
      </c>
      <c r="K11" s="106"/>
    </row>
    <row r="12" spans="1:11" s="27" customFormat="1" x14ac:dyDescent="0.3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106"/>
    </row>
    <row r="13" spans="1:11" x14ac:dyDescent="0.3">
      <c r="A13" s="105"/>
      <c r="B13" s="105"/>
      <c r="C13" s="105"/>
      <c r="D13" s="105"/>
      <c r="E13" s="105"/>
      <c r="F13" s="105"/>
      <c r="G13" s="105"/>
      <c r="H13" s="105"/>
      <c r="I13" s="105"/>
      <c r="J13" s="105"/>
    </row>
    <row r="14" spans="1:11" x14ac:dyDescent="0.3">
      <c r="A14" s="105"/>
      <c r="B14" s="105"/>
      <c r="C14" s="105"/>
      <c r="D14" s="105"/>
      <c r="E14" s="105"/>
      <c r="F14" s="105"/>
      <c r="G14" s="105"/>
      <c r="H14" s="105"/>
      <c r="I14" s="105"/>
      <c r="J14" s="105"/>
    </row>
    <row r="15" spans="1:11" x14ac:dyDescent="0.3">
      <c r="A15" s="105"/>
      <c r="B15" s="105"/>
      <c r="C15" s="105"/>
      <c r="D15" s="105"/>
      <c r="E15" s="105"/>
      <c r="F15" s="105"/>
      <c r="G15" s="105"/>
      <c r="H15" s="105"/>
      <c r="I15" s="105"/>
      <c r="J15" s="105"/>
    </row>
    <row r="16" spans="1:11" x14ac:dyDescent="0.3">
      <c r="A16" s="105"/>
      <c r="B16" s="105"/>
      <c r="C16" s="105"/>
      <c r="D16" s="105"/>
      <c r="E16" s="105"/>
      <c r="F16" s="105"/>
      <c r="G16" s="105"/>
      <c r="H16" s="105"/>
      <c r="I16" s="105"/>
      <c r="J16" s="105"/>
    </row>
    <row r="17" spans="1:10" x14ac:dyDescent="0.3">
      <c r="A17" s="105"/>
      <c r="B17" s="235" t="s">
        <v>107</v>
      </c>
      <c r="C17" s="105"/>
      <c r="D17" s="105"/>
      <c r="E17" s="105"/>
      <c r="F17" s="236"/>
      <c r="G17" s="105"/>
      <c r="H17" s="105"/>
      <c r="I17" s="105"/>
      <c r="J17" s="105"/>
    </row>
    <row r="18" spans="1:10" x14ac:dyDescent="0.3">
      <c r="A18" s="105"/>
      <c r="B18" s="105"/>
      <c r="C18" s="105"/>
      <c r="D18" s="105"/>
      <c r="E18" s="105"/>
      <c r="F18" s="102"/>
      <c r="G18" s="102"/>
      <c r="H18" s="102"/>
      <c r="I18" s="102"/>
      <c r="J18" s="102"/>
    </row>
    <row r="19" spans="1:10" x14ac:dyDescent="0.3">
      <c r="A19" s="105"/>
      <c r="B19" s="105"/>
      <c r="C19" s="288"/>
      <c r="D19" s="105"/>
      <c r="E19" s="105"/>
      <c r="F19" s="288"/>
      <c r="G19" s="289"/>
      <c r="H19" s="289"/>
      <c r="I19" s="102"/>
      <c r="J19" s="102"/>
    </row>
    <row r="20" spans="1:10" x14ac:dyDescent="0.3">
      <c r="A20" s="102"/>
      <c r="B20" s="105"/>
      <c r="C20" s="237" t="s">
        <v>268</v>
      </c>
      <c r="D20" s="237"/>
      <c r="E20" s="105"/>
      <c r="F20" s="105" t="s">
        <v>273</v>
      </c>
      <c r="G20" s="102"/>
      <c r="H20" s="102"/>
      <c r="I20" s="102"/>
      <c r="J20" s="102"/>
    </row>
    <row r="21" spans="1:10" x14ac:dyDescent="0.3">
      <c r="A21" s="102"/>
      <c r="B21" s="105"/>
      <c r="C21" s="238" t="s">
        <v>139</v>
      </c>
      <c r="D21" s="105"/>
      <c r="E21" s="105"/>
      <c r="F21" s="105" t="s">
        <v>269</v>
      </c>
      <c r="G21" s="102"/>
      <c r="H21" s="102"/>
      <c r="I21" s="102"/>
      <c r="J21" s="102"/>
    </row>
    <row r="22" spans="1:10" customFormat="1" x14ac:dyDescent="0.3">
      <c r="A22" s="102"/>
      <c r="B22" s="105"/>
      <c r="C22" s="105"/>
      <c r="D22" s="238"/>
      <c r="E22" s="102"/>
      <c r="F22" s="102"/>
      <c r="G22" s="102"/>
      <c r="H22" s="102"/>
      <c r="I22" s="102"/>
      <c r="J22" s="102"/>
    </row>
    <row r="23" spans="1:10" customFormat="1" ht="12.75" x14ac:dyDescent="0.2">
      <c r="A23" s="102"/>
      <c r="B23" s="102"/>
      <c r="C23" s="102"/>
      <c r="D23" s="102"/>
      <c r="E23" s="102"/>
      <c r="F23" s="102"/>
      <c r="G23" s="102"/>
      <c r="H23" s="102"/>
      <c r="I23" s="102"/>
      <c r="J23" s="102"/>
    </row>
    <row r="24" spans="1:10" customFormat="1" ht="12.75" x14ac:dyDescent="0.2"/>
    <row r="25" spans="1:10" customFormat="1" ht="12.75" x14ac:dyDescent="0.2"/>
    <row r="26" spans="1:10" customFormat="1" ht="12.75" x14ac:dyDescent="0.2"/>
    <row r="27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2"/>
    <dataValidation allowBlank="1" showInputMessage="1" showErrorMessage="1" prompt="თვე/დღე/წელი" sqref="J12"/>
  </dataValidations>
  <printOptions gridLines="1"/>
  <pageMargins left="0.25" right="0.25" top="0.75" bottom="0.75" header="0.3" footer="0.3"/>
  <pageSetup paperSize="9" scale="94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Normal="100" zoomScaleSheetLayoutView="80" workbookViewId="0">
      <selection activeCell="F21" sqref="F20:F21"/>
    </sheetView>
  </sheetViews>
  <sheetFormatPr defaultRowHeight="15" x14ac:dyDescent="0.3"/>
  <cols>
    <col min="1" max="1" width="12" style="186" customWidth="1"/>
    <col min="2" max="2" width="13.28515625" style="186" customWidth="1"/>
    <col min="3" max="3" width="21.42578125" style="186" customWidth="1"/>
    <col min="4" max="4" width="17.85546875" style="186" customWidth="1"/>
    <col min="5" max="5" width="12.7109375" style="186" customWidth="1"/>
    <col min="6" max="6" width="36.85546875" style="186" customWidth="1"/>
    <col min="7" max="7" width="22.28515625" style="186" customWidth="1"/>
    <col min="8" max="8" width="0.5703125" style="186" customWidth="1"/>
    <col min="9" max="16384" width="9.140625" style="186"/>
  </cols>
  <sheetData>
    <row r="1" spans="1:8" x14ac:dyDescent="0.3">
      <c r="A1" s="75" t="s">
        <v>369</v>
      </c>
      <c r="B1" s="77"/>
      <c r="C1" s="77"/>
      <c r="D1" s="77"/>
      <c r="E1" s="77"/>
      <c r="F1" s="77"/>
      <c r="G1" s="166" t="s">
        <v>109</v>
      </c>
      <c r="H1" s="167"/>
    </row>
    <row r="2" spans="1:8" x14ac:dyDescent="0.3">
      <c r="A2" s="77" t="s">
        <v>140</v>
      </c>
      <c r="B2" s="77"/>
      <c r="C2" s="77"/>
      <c r="D2" s="77"/>
      <c r="E2" s="77"/>
      <c r="F2" s="77"/>
      <c r="G2" s="448" t="s">
        <v>668</v>
      </c>
      <c r="H2" s="448"/>
    </row>
    <row r="3" spans="1:8" x14ac:dyDescent="0.3">
      <c r="A3" s="77"/>
      <c r="B3" s="77"/>
      <c r="C3" s="77"/>
      <c r="D3" s="77"/>
      <c r="E3" s="77"/>
      <c r="F3" s="77"/>
      <c r="G3" s="103"/>
      <c r="H3" s="167"/>
    </row>
    <row r="4" spans="1:8" x14ac:dyDescent="0.3">
      <c r="A4" s="78" t="str">
        <f>'[2]ფორმა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105"/>
    </row>
    <row r="5" spans="1:8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224"/>
      <c r="C5" s="224"/>
      <c r="D5" s="224"/>
      <c r="E5" s="224"/>
      <c r="F5" s="224"/>
      <c r="G5" s="224"/>
      <c r="H5" s="105"/>
    </row>
    <row r="6" spans="1:8" x14ac:dyDescent="0.3">
      <c r="A6" s="78"/>
      <c r="B6" s="77"/>
      <c r="C6" s="77"/>
      <c r="D6" s="77"/>
      <c r="E6" s="77"/>
      <c r="F6" s="77"/>
      <c r="G6" s="77"/>
      <c r="H6" s="105"/>
    </row>
    <row r="7" spans="1:8" x14ac:dyDescent="0.3">
      <c r="A7" s="77"/>
      <c r="B7" s="77"/>
      <c r="C7" s="77"/>
      <c r="D7" s="77"/>
      <c r="E7" s="77"/>
      <c r="F7" s="77"/>
      <c r="G7" s="77"/>
      <c r="H7" s="106"/>
    </row>
    <row r="8" spans="1:8" ht="45.75" customHeight="1" x14ac:dyDescent="0.3">
      <c r="A8" s="168" t="s">
        <v>313</v>
      </c>
      <c r="B8" s="168" t="s">
        <v>141</v>
      </c>
      <c r="C8" s="169" t="s">
        <v>367</v>
      </c>
      <c r="D8" s="169" t="s">
        <v>368</v>
      </c>
      <c r="E8" s="169" t="s">
        <v>275</v>
      </c>
      <c r="F8" s="168" t="s">
        <v>320</v>
      </c>
      <c r="G8" s="169" t="s">
        <v>314</v>
      </c>
      <c r="H8" s="106"/>
    </row>
    <row r="9" spans="1:8" x14ac:dyDescent="0.3">
      <c r="A9" s="170" t="s">
        <v>315</v>
      </c>
      <c r="B9" s="171"/>
      <c r="C9" s="172"/>
      <c r="D9" s="173"/>
      <c r="E9" s="173"/>
      <c r="F9" s="173"/>
      <c r="G9" s="174">
        <v>0</v>
      </c>
      <c r="H9" s="106"/>
    </row>
    <row r="10" spans="1:8" x14ac:dyDescent="0.3">
      <c r="A10" s="171">
        <v>1</v>
      </c>
      <c r="B10" s="385"/>
      <c r="C10" s="175"/>
      <c r="D10" s="176"/>
      <c r="E10" s="176"/>
      <c r="F10" s="176"/>
      <c r="G10" s="177" t="str">
        <f>IF(ISBLANK(B10),"",G9+C10-D10)</f>
        <v/>
      </c>
      <c r="H10" s="106"/>
    </row>
    <row r="11" spans="1:8" ht="15.75" x14ac:dyDescent="0.3">
      <c r="A11" s="171">
        <v>2</v>
      </c>
      <c r="B11" s="158"/>
      <c r="C11" s="175"/>
      <c r="D11" s="176"/>
      <c r="E11" s="176"/>
      <c r="F11" s="176"/>
      <c r="G11" s="177" t="str">
        <f t="shared" ref="G11:G38" si="0">IF(ISBLANK(B11),"",G10+C11-D11)</f>
        <v/>
      </c>
      <c r="H11" s="106"/>
    </row>
    <row r="12" spans="1:8" ht="15.75" x14ac:dyDescent="0.3">
      <c r="A12" s="171">
        <v>3</v>
      </c>
      <c r="B12" s="158"/>
      <c r="C12" s="175"/>
      <c r="D12" s="176"/>
      <c r="E12" s="176"/>
      <c r="F12" s="176"/>
      <c r="G12" s="177" t="str">
        <f t="shared" si="0"/>
        <v/>
      </c>
      <c r="H12" s="106"/>
    </row>
    <row r="13" spans="1:8" ht="15.75" x14ac:dyDescent="0.3">
      <c r="A13" s="171">
        <v>4</v>
      </c>
      <c r="B13" s="158"/>
      <c r="C13" s="175"/>
      <c r="D13" s="176"/>
      <c r="E13" s="176"/>
      <c r="F13" s="176"/>
      <c r="G13" s="177" t="str">
        <f t="shared" si="0"/>
        <v/>
      </c>
      <c r="H13" s="106"/>
    </row>
    <row r="14" spans="1:8" ht="15.75" x14ac:dyDescent="0.3">
      <c r="A14" s="171">
        <v>5</v>
      </c>
      <c r="B14" s="158"/>
      <c r="C14" s="175"/>
      <c r="D14" s="176"/>
      <c r="E14" s="176"/>
      <c r="F14" s="176"/>
      <c r="G14" s="177" t="str">
        <f t="shared" si="0"/>
        <v/>
      </c>
      <c r="H14" s="106"/>
    </row>
    <row r="15" spans="1:8" ht="15.75" x14ac:dyDescent="0.3">
      <c r="A15" s="171">
        <v>6</v>
      </c>
      <c r="B15" s="158"/>
      <c r="C15" s="175"/>
      <c r="D15" s="176"/>
      <c r="E15" s="176"/>
      <c r="F15" s="176"/>
      <c r="G15" s="177" t="str">
        <f t="shared" si="0"/>
        <v/>
      </c>
      <c r="H15" s="106"/>
    </row>
    <row r="16" spans="1:8" ht="15.75" x14ac:dyDescent="0.3">
      <c r="A16" s="171">
        <v>7</v>
      </c>
      <c r="B16" s="158"/>
      <c r="C16" s="175"/>
      <c r="D16" s="176"/>
      <c r="E16" s="176"/>
      <c r="F16" s="176"/>
      <c r="G16" s="177" t="str">
        <f t="shared" si="0"/>
        <v/>
      </c>
      <c r="H16" s="106"/>
    </row>
    <row r="17" spans="1:8" ht="15.75" x14ac:dyDescent="0.3">
      <c r="A17" s="171">
        <v>8</v>
      </c>
      <c r="B17" s="158"/>
      <c r="C17" s="175"/>
      <c r="D17" s="176"/>
      <c r="E17" s="176"/>
      <c r="F17" s="176"/>
      <c r="G17" s="177" t="str">
        <f t="shared" si="0"/>
        <v/>
      </c>
      <c r="H17" s="106"/>
    </row>
    <row r="18" spans="1:8" ht="15.75" x14ac:dyDescent="0.3">
      <c r="A18" s="171">
        <v>9</v>
      </c>
      <c r="B18" s="158"/>
      <c r="C18" s="175"/>
      <c r="D18" s="176"/>
      <c r="E18" s="176"/>
      <c r="F18" s="176"/>
      <c r="G18" s="177" t="str">
        <f t="shared" si="0"/>
        <v/>
      </c>
      <c r="H18" s="106"/>
    </row>
    <row r="19" spans="1:8" ht="15.75" x14ac:dyDescent="0.3">
      <c r="A19" s="171">
        <v>10</v>
      </c>
      <c r="B19" s="158"/>
      <c r="C19" s="175"/>
      <c r="D19" s="176"/>
      <c r="E19" s="176"/>
      <c r="F19" s="176"/>
      <c r="G19" s="177" t="str">
        <f t="shared" si="0"/>
        <v/>
      </c>
      <c r="H19" s="106"/>
    </row>
    <row r="20" spans="1:8" ht="15.75" x14ac:dyDescent="0.3">
      <c r="A20" s="171">
        <v>11</v>
      </c>
      <c r="B20" s="158"/>
      <c r="C20" s="175"/>
      <c r="D20" s="176"/>
      <c r="E20" s="176"/>
      <c r="F20" s="176"/>
      <c r="G20" s="177" t="str">
        <f t="shared" si="0"/>
        <v/>
      </c>
      <c r="H20" s="106"/>
    </row>
    <row r="21" spans="1:8" ht="15.75" x14ac:dyDescent="0.3">
      <c r="A21" s="171">
        <v>12</v>
      </c>
      <c r="B21" s="158"/>
      <c r="C21" s="175"/>
      <c r="D21" s="176"/>
      <c r="E21" s="176"/>
      <c r="F21" s="176"/>
      <c r="G21" s="177" t="str">
        <f t="shared" si="0"/>
        <v/>
      </c>
      <c r="H21" s="106"/>
    </row>
    <row r="22" spans="1:8" ht="15.75" x14ac:dyDescent="0.3">
      <c r="A22" s="171">
        <v>13</v>
      </c>
      <c r="B22" s="158"/>
      <c r="C22" s="175"/>
      <c r="D22" s="176"/>
      <c r="E22" s="176"/>
      <c r="F22" s="176"/>
      <c r="G22" s="177" t="str">
        <f t="shared" si="0"/>
        <v/>
      </c>
      <c r="H22" s="106"/>
    </row>
    <row r="23" spans="1:8" ht="15.75" x14ac:dyDescent="0.3">
      <c r="A23" s="171">
        <v>14</v>
      </c>
      <c r="B23" s="158"/>
      <c r="C23" s="175"/>
      <c r="D23" s="176"/>
      <c r="E23" s="176"/>
      <c r="F23" s="176"/>
      <c r="G23" s="177" t="str">
        <f t="shared" si="0"/>
        <v/>
      </c>
      <c r="H23" s="106"/>
    </row>
    <row r="24" spans="1:8" ht="15.75" x14ac:dyDescent="0.3">
      <c r="A24" s="171">
        <v>15</v>
      </c>
      <c r="B24" s="158"/>
      <c r="C24" s="175"/>
      <c r="D24" s="176"/>
      <c r="E24" s="176"/>
      <c r="F24" s="176"/>
      <c r="G24" s="177" t="str">
        <f t="shared" si="0"/>
        <v/>
      </c>
      <c r="H24" s="106"/>
    </row>
    <row r="25" spans="1:8" ht="15.75" x14ac:dyDescent="0.3">
      <c r="A25" s="171">
        <v>16</v>
      </c>
      <c r="B25" s="158"/>
      <c r="C25" s="175"/>
      <c r="D25" s="176"/>
      <c r="E25" s="176"/>
      <c r="F25" s="176"/>
      <c r="G25" s="177" t="str">
        <f t="shared" si="0"/>
        <v/>
      </c>
      <c r="H25" s="106"/>
    </row>
    <row r="26" spans="1:8" ht="15.75" x14ac:dyDescent="0.3">
      <c r="A26" s="171">
        <v>17</v>
      </c>
      <c r="B26" s="158"/>
      <c r="C26" s="175"/>
      <c r="D26" s="176"/>
      <c r="E26" s="176"/>
      <c r="F26" s="176"/>
      <c r="G26" s="177" t="str">
        <f t="shared" si="0"/>
        <v/>
      </c>
      <c r="H26" s="106"/>
    </row>
    <row r="27" spans="1:8" ht="15.75" x14ac:dyDescent="0.3">
      <c r="A27" s="171">
        <v>18</v>
      </c>
      <c r="B27" s="158"/>
      <c r="C27" s="175"/>
      <c r="D27" s="176"/>
      <c r="E27" s="176"/>
      <c r="F27" s="176"/>
      <c r="G27" s="177" t="str">
        <f t="shared" si="0"/>
        <v/>
      </c>
      <c r="H27" s="106"/>
    </row>
    <row r="28" spans="1:8" ht="15.75" x14ac:dyDescent="0.3">
      <c r="A28" s="171">
        <v>19</v>
      </c>
      <c r="B28" s="158"/>
      <c r="C28" s="175"/>
      <c r="D28" s="176"/>
      <c r="E28" s="176"/>
      <c r="F28" s="176"/>
      <c r="G28" s="177" t="str">
        <f t="shared" si="0"/>
        <v/>
      </c>
      <c r="H28" s="106"/>
    </row>
    <row r="29" spans="1:8" ht="15.75" x14ac:dyDescent="0.3">
      <c r="A29" s="171">
        <v>20</v>
      </c>
      <c r="B29" s="158"/>
      <c r="C29" s="175"/>
      <c r="D29" s="176"/>
      <c r="E29" s="176"/>
      <c r="F29" s="176"/>
      <c r="G29" s="177" t="str">
        <f t="shared" si="0"/>
        <v/>
      </c>
      <c r="H29" s="106"/>
    </row>
    <row r="30" spans="1:8" ht="15.75" x14ac:dyDescent="0.3">
      <c r="A30" s="171">
        <v>21</v>
      </c>
      <c r="B30" s="158"/>
      <c r="C30" s="178"/>
      <c r="D30" s="179"/>
      <c r="E30" s="179"/>
      <c r="F30" s="179"/>
      <c r="G30" s="177" t="str">
        <f t="shared" si="0"/>
        <v/>
      </c>
      <c r="H30" s="106"/>
    </row>
    <row r="31" spans="1:8" ht="15.75" x14ac:dyDescent="0.3">
      <c r="A31" s="171">
        <v>22</v>
      </c>
      <c r="B31" s="158"/>
      <c r="C31" s="178"/>
      <c r="D31" s="179"/>
      <c r="E31" s="179"/>
      <c r="F31" s="179"/>
      <c r="G31" s="177" t="str">
        <f t="shared" si="0"/>
        <v/>
      </c>
      <c r="H31" s="106"/>
    </row>
    <row r="32" spans="1:8" ht="15.75" x14ac:dyDescent="0.3">
      <c r="A32" s="171">
        <v>23</v>
      </c>
      <c r="B32" s="158"/>
      <c r="C32" s="178"/>
      <c r="D32" s="179"/>
      <c r="E32" s="179"/>
      <c r="F32" s="179"/>
      <c r="G32" s="177" t="str">
        <f t="shared" si="0"/>
        <v/>
      </c>
      <c r="H32" s="106"/>
    </row>
    <row r="33" spans="1:10" ht="15.75" x14ac:dyDescent="0.3">
      <c r="A33" s="171">
        <v>24</v>
      </c>
      <c r="B33" s="158"/>
      <c r="C33" s="178"/>
      <c r="D33" s="179"/>
      <c r="E33" s="179"/>
      <c r="F33" s="179"/>
      <c r="G33" s="177" t="str">
        <f t="shared" si="0"/>
        <v/>
      </c>
      <c r="H33" s="106"/>
    </row>
    <row r="34" spans="1:10" ht="15.75" x14ac:dyDescent="0.3">
      <c r="A34" s="171">
        <v>25</v>
      </c>
      <c r="B34" s="158"/>
      <c r="C34" s="178"/>
      <c r="D34" s="179"/>
      <c r="E34" s="179"/>
      <c r="F34" s="179"/>
      <c r="G34" s="177" t="str">
        <f t="shared" si="0"/>
        <v/>
      </c>
      <c r="H34" s="106"/>
    </row>
    <row r="35" spans="1:10" ht="15.75" x14ac:dyDescent="0.3">
      <c r="A35" s="171">
        <v>26</v>
      </c>
      <c r="B35" s="158"/>
      <c r="C35" s="178"/>
      <c r="D35" s="179"/>
      <c r="E35" s="179"/>
      <c r="F35" s="179"/>
      <c r="G35" s="177" t="str">
        <f t="shared" si="0"/>
        <v/>
      </c>
      <c r="H35" s="106"/>
    </row>
    <row r="36" spans="1:10" ht="15.75" x14ac:dyDescent="0.3">
      <c r="A36" s="171">
        <v>27</v>
      </c>
      <c r="B36" s="158"/>
      <c r="C36" s="178"/>
      <c r="D36" s="179"/>
      <c r="E36" s="179"/>
      <c r="F36" s="179"/>
      <c r="G36" s="177" t="str">
        <f t="shared" si="0"/>
        <v/>
      </c>
      <c r="H36" s="106"/>
    </row>
    <row r="37" spans="1:10" ht="15.75" x14ac:dyDescent="0.3">
      <c r="A37" s="171">
        <v>28</v>
      </c>
      <c r="B37" s="158"/>
      <c r="C37" s="178"/>
      <c r="D37" s="179"/>
      <c r="E37" s="179"/>
      <c r="F37" s="179"/>
      <c r="G37" s="177" t="str">
        <f t="shared" si="0"/>
        <v/>
      </c>
      <c r="H37" s="106"/>
    </row>
    <row r="38" spans="1:10" ht="15.75" x14ac:dyDescent="0.3">
      <c r="A38" s="171">
        <v>29</v>
      </c>
      <c r="B38" s="158"/>
      <c r="C38" s="178"/>
      <c r="D38" s="179"/>
      <c r="E38" s="179"/>
      <c r="F38" s="179"/>
      <c r="G38" s="177" t="str">
        <f t="shared" si="0"/>
        <v/>
      </c>
      <c r="H38" s="106"/>
    </row>
    <row r="39" spans="1:10" ht="15.75" x14ac:dyDescent="0.3">
      <c r="A39" s="171" t="s">
        <v>278</v>
      </c>
      <c r="B39" s="158"/>
      <c r="C39" s="178"/>
      <c r="D39" s="179"/>
      <c r="E39" s="179"/>
      <c r="F39" s="179"/>
      <c r="G39" s="177" t="str">
        <f>IF(ISBLANK(B39),"",#REF!+C39-D39)</f>
        <v/>
      </c>
      <c r="H39" s="106"/>
    </row>
    <row r="40" spans="1:10" x14ac:dyDescent="0.3">
      <c r="A40" s="180" t="s">
        <v>316</v>
      </c>
      <c r="B40" s="181"/>
      <c r="C40" s="182"/>
      <c r="D40" s="183"/>
      <c r="E40" s="183"/>
      <c r="F40" s="184"/>
      <c r="G40" s="185" t="str">
        <f>G39</f>
        <v/>
      </c>
      <c r="H40" s="106"/>
    </row>
    <row r="44" spans="1:10" x14ac:dyDescent="0.3">
      <c r="B44" s="188" t="s">
        <v>107</v>
      </c>
      <c r="F44" s="189"/>
    </row>
    <row r="45" spans="1:10" x14ac:dyDescent="0.3">
      <c r="F45" s="187"/>
      <c r="G45" s="187"/>
      <c r="H45" s="187"/>
      <c r="I45" s="187"/>
      <c r="J45" s="187"/>
    </row>
    <row r="46" spans="1:10" x14ac:dyDescent="0.3">
      <c r="C46" s="190"/>
      <c r="F46" s="190"/>
      <c r="G46" s="191"/>
      <c r="H46" s="187"/>
      <c r="I46" s="187"/>
      <c r="J46" s="187"/>
    </row>
    <row r="47" spans="1:10" x14ac:dyDescent="0.3">
      <c r="A47" s="187"/>
      <c r="C47" s="192" t="s">
        <v>268</v>
      </c>
      <c r="F47" s="193" t="s">
        <v>273</v>
      </c>
      <c r="G47" s="191"/>
      <c r="H47" s="187"/>
      <c r="I47" s="187"/>
      <c r="J47" s="187"/>
    </row>
    <row r="48" spans="1:10" x14ac:dyDescent="0.3">
      <c r="A48" s="187"/>
      <c r="C48" s="194" t="s">
        <v>139</v>
      </c>
      <c r="F48" s="186" t="s">
        <v>269</v>
      </c>
      <c r="G48" s="187"/>
      <c r="H48" s="187"/>
      <c r="I48" s="187"/>
      <c r="J48" s="187"/>
    </row>
    <row r="49" spans="2:2" s="187" customFormat="1" x14ac:dyDescent="0.3">
      <c r="B49" s="186"/>
    </row>
    <row r="50" spans="2:2" s="187" customFormat="1" ht="12.75" x14ac:dyDescent="0.2"/>
    <row r="51" spans="2:2" s="187" customFormat="1" ht="12.75" x14ac:dyDescent="0.2"/>
    <row r="52" spans="2:2" s="187" customFormat="1" ht="12.75" x14ac:dyDescent="0.2"/>
    <row r="53" spans="2:2" s="187" customFormat="1" ht="12.75" x14ac:dyDescent="0.2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I2" sqref="I2:J2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38" t="s">
        <v>304</v>
      </c>
      <c r="B1" s="139"/>
      <c r="C1" s="139"/>
      <c r="D1" s="139"/>
      <c r="E1" s="139"/>
      <c r="F1" s="79"/>
      <c r="G1" s="79"/>
      <c r="H1" s="79"/>
      <c r="I1" s="462" t="s">
        <v>109</v>
      </c>
      <c r="J1" s="462"/>
      <c r="K1" s="145"/>
    </row>
    <row r="2" spans="1:12" s="23" customFormat="1" ht="15" x14ac:dyDescent="0.3">
      <c r="A2" s="106" t="s">
        <v>140</v>
      </c>
      <c r="B2" s="139"/>
      <c r="C2" s="139"/>
      <c r="D2" s="139"/>
      <c r="E2" s="139"/>
      <c r="F2" s="140"/>
      <c r="G2" s="141"/>
      <c r="H2" s="141"/>
      <c r="I2" s="448" t="s">
        <v>668</v>
      </c>
      <c r="J2" s="448"/>
      <c r="K2" s="145"/>
    </row>
    <row r="3" spans="1:12" s="23" customFormat="1" ht="15" x14ac:dyDescent="0.2">
      <c r="A3" s="139"/>
      <c r="B3" s="139"/>
      <c r="C3" s="139"/>
      <c r="D3" s="139"/>
      <c r="E3" s="139"/>
      <c r="F3" s="140"/>
      <c r="G3" s="141"/>
      <c r="H3" s="141"/>
      <c r="I3" s="142"/>
      <c r="J3" s="76"/>
      <c r="K3" s="145"/>
    </row>
    <row r="4" spans="1:12" s="2" customFormat="1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78"/>
      <c r="G4" s="78"/>
      <c r="H4" s="78"/>
      <c r="I4" s="127"/>
      <c r="J4" s="77"/>
      <c r="K4" s="106"/>
      <c r="L4" s="23"/>
    </row>
    <row r="5" spans="1:12" s="2" customFormat="1" ht="15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121"/>
      <c r="C5" s="121"/>
      <c r="D5" s="121"/>
      <c r="E5" s="121"/>
      <c r="F5" s="59"/>
      <c r="G5" s="59"/>
      <c r="H5" s="59"/>
      <c r="I5" s="133"/>
      <c r="J5" s="59"/>
      <c r="K5" s="106"/>
    </row>
    <row r="6" spans="1:12" s="23" customFormat="1" ht="13.5" x14ac:dyDescent="0.2">
      <c r="A6" s="143"/>
      <c r="B6" s="144"/>
      <c r="C6" s="144"/>
      <c r="D6" s="139"/>
      <c r="E6" s="139"/>
      <c r="F6" s="139"/>
      <c r="G6" s="139"/>
      <c r="H6" s="139"/>
      <c r="I6" s="139"/>
      <c r="J6" s="139"/>
      <c r="K6" s="145"/>
    </row>
    <row r="7" spans="1:12" ht="45" x14ac:dyDescent="0.2">
      <c r="A7" s="134"/>
      <c r="B7" s="464" t="s">
        <v>220</v>
      </c>
      <c r="C7" s="464"/>
      <c r="D7" s="464" t="s">
        <v>292</v>
      </c>
      <c r="E7" s="464"/>
      <c r="F7" s="464" t="s">
        <v>293</v>
      </c>
      <c r="G7" s="464"/>
      <c r="H7" s="157" t="s">
        <v>279</v>
      </c>
      <c r="I7" s="464" t="s">
        <v>223</v>
      </c>
      <c r="J7" s="464"/>
      <c r="K7" s="146"/>
    </row>
    <row r="8" spans="1:12" ht="15" x14ac:dyDescent="0.2">
      <c r="A8" s="135" t="s">
        <v>115</v>
      </c>
      <c r="B8" s="136" t="s">
        <v>222</v>
      </c>
      <c r="C8" s="137" t="s">
        <v>221</v>
      </c>
      <c r="D8" s="136" t="s">
        <v>222</v>
      </c>
      <c r="E8" s="137" t="s">
        <v>221</v>
      </c>
      <c r="F8" s="136" t="s">
        <v>222</v>
      </c>
      <c r="G8" s="137" t="s">
        <v>221</v>
      </c>
      <c r="H8" s="137" t="s">
        <v>221</v>
      </c>
      <c r="I8" s="136" t="s">
        <v>222</v>
      </c>
      <c r="J8" s="137" t="s">
        <v>221</v>
      </c>
      <c r="K8" s="146"/>
    </row>
    <row r="9" spans="1:12" ht="15" x14ac:dyDescent="0.2">
      <c r="A9" s="60" t="s">
        <v>116</v>
      </c>
      <c r="B9" s="83">
        <f>SUM(B10,B14,B17)</f>
        <v>0</v>
      </c>
      <c r="C9" s="83">
        <f t="shared" ref="C9" si="0">SUM(C10,C14,C17)</f>
        <v>0</v>
      </c>
      <c r="D9" s="83">
        <f t="shared" ref="D9:J9" si="1">SUM(D10,D14,D17)</f>
        <v>0</v>
      </c>
      <c r="E9" s="83">
        <f>SUM(E10,E14,E17)</f>
        <v>0</v>
      </c>
      <c r="F9" s="83">
        <f t="shared" si="1"/>
        <v>0</v>
      </c>
      <c r="G9" s="83">
        <f>SUM(G10,G14,G17)</f>
        <v>0</v>
      </c>
      <c r="H9" s="83">
        <f>SUM(H10,H14,H17)</f>
        <v>0</v>
      </c>
      <c r="I9" s="83">
        <f>SUM(I10,I14,I17)</f>
        <v>0</v>
      </c>
      <c r="J9" s="83">
        <f t="shared" si="1"/>
        <v>0</v>
      </c>
      <c r="K9" s="146"/>
    </row>
    <row r="10" spans="1:12" ht="15" x14ac:dyDescent="0.2">
      <c r="A10" s="61" t="s">
        <v>117</v>
      </c>
      <c r="B10" s="134">
        <f>SUM(B11:B13)</f>
        <v>0</v>
      </c>
      <c r="C10" s="134">
        <f t="shared" ref="C10" si="2">SUM(C11:C13)</f>
        <v>0</v>
      </c>
      <c r="D10" s="134">
        <f t="shared" ref="D10:J10" si="3">SUM(D11:D13)</f>
        <v>0</v>
      </c>
      <c r="E10" s="134">
        <f>SUM(E11:E13)</f>
        <v>0</v>
      </c>
      <c r="F10" s="134">
        <f t="shared" si="3"/>
        <v>0</v>
      </c>
      <c r="G10" s="134">
        <f>SUM(G11:G13)</f>
        <v>0</v>
      </c>
      <c r="H10" s="134">
        <f>SUM(H11:H13)</f>
        <v>0</v>
      </c>
      <c r="I10" s="134">
        <f>SUM(I11:I13)</f>
        <v>0</v>
      </c>
      <c r="J10" s="134">
        <f t="shared" si="3"/>
        <v>0</v>
      </c>
      <c r="K10" s="146"/>
    </row>
    <row r="11" spans="1:12" ht="15" x14ac:dyDescent="0.2">
      <c r="A11" s="61" t="s">
        <v>118</v>
      </c>
      <c r="B11" s="26"/>
      <c r="C11" s="26"/>
      <c r="D11" s="26"/>
      <c r="E11" s="26"/>
      <c r="F11" s="26"/>
      <c r="G11" s="26"/>
      <c r="H11" s="26"/>
      <c r="I11" s="26"/>
      <c r="J11" s="26"/>
      <c r="K11" s="146"/>
    </row>
    <row r="12" spans="1:12" ht="15" x14ac:dyDescent="0.2">
      <c r="A12" s="61" t="s">
        <v>119</v>
      </c>
      <c r="B12" s="26"/>
      <c r="C12" s="26"/>
      <c r="D12" s="26"/>
      <c r="E12" s="26"/>
      <c r="F12" s="26"/>
      <c r="G12" s="26"/>
      <c r="H12" s="26"/>
      <c r="I12" s="26"/>
      <c r="J12" s="26"/>
      <c r="K12" s="146"/>
    </row>
    <row r="13" spans="1:12" ht="15" x14ac:dyDescent="0.2">
      <c r="A13" s="61" t="s">
        <v>120</v>
      </c>
      <c r="B13" s="26"/>
      <c r="C13" s="26"/>
      <c r="D13" s="26"/>
      <c r="E13" s="26"/>
      <c r="F13" s="26"/>
      <c r="G13" s="26"/>
      <c r="H13" s="26"/>
      <c r="I13" s="26"/>
      <c r="J13" s="26"/>
      <c r="K13" s="146"/>
    </row>
    <row r="14" spans="1:12" ht="15" x14ac:dyDescent="0.2">
      <c r="A14" s="61" t="s">
        <v>121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46"/>
    </row>
    <row r="15" spans="1:12" ht="15" x14ac:dyDescent="0.2">
      <c r="A15" s="61" t="s">
        <v>122</v>
      </c>
      <c r="B15" s="26"/>
      <c r="C15" s="26"/>
      <c r="D15" s="26"/>
      <c r="E15" s="26"/>
      <c r="F15" s="26"/>
      <c r="G15" s="26"/>
      <c r="H15" s="26"/>
      <c r="I15" s="26"/>
      <c r="J15" s="26"/>
      <c r="K15" s="146"/>
    </row>
    <row r="16" spans="1:12" ht="15" x14ac:dyDescent="0.2">
      <c r="A16" s="61" t="s">
        <v>123</v>
      </c>
      <c r="B16" s="134"/>
      <c r="C16" s="134"/>
      <c r="D16" s="26"/>
      <c r="E16" s="26"/>
      <c r="F16" s="26"/>
      <c r="G16" s="26"/>
      <c r="H16" s="134"/>
      <c r="I16" s="134"/>
      <c r="J16" s="134"/>
      <c r="K16" s="146"/>
    </row>
    <row r="17" spans="1:11" ht="15" x14ac:dyDescent="0.2">
      <c r="A17" s="61" t="s">
        <v>124</v>
      </c>
      <c r="B17" s="134"/>
      <c r="C17" s="134"/>
      <c r="D17" s="26"/>
      <c r="E17" s="26"/>
      <c r="F17" s="26"/>
      <c r="G17" s="26"/>
      <c r="H17" s="134"/>
      <c r="I17" s="134"/>
      <c r="J17" s="134"/>
      <c r="K17" s="146"/>
    </row>
    <row r="18" spans="1:11" ht="15" x14ac:dyDescent="0.2">
      <c r="A18" s="61" t="s">
        <v>125</v>
      </c>
      <c r="B18" s="26"/>
      <c r="C18" s="26"/>
      <c r="D18" s="26"/>
      <c r="E18" s="26"/>
      <c r="F18" s="26"/>
      <c r="G18" s="26"/>
      <c r="H18" s="26"/>
      <c r="I18" s="26"/>
      <c r="J18" s="26"/>
      <c r="K18" s="146"/>
    </row>
    <row r="19" spans="1:11" ht="15" x14ac:dyDescent="0.2">
      <c r="A19" s="61" t="s">
        <v>126</v>
      </c>
      <c r="B19" s="134">
        <f>SUM(B20:B21)</f>
        <v>0</v>
      </c>
      <c r="C19" s="134">
        <f t="shared" ref="C19" si="4">SUM(C20:C21)</f>
        <v>0</v>
      </c>
      <c r="D19" s="134">
        <f t="shared" ref="D19:J19" si="5">SUM(D20:D21)</f>
        <v>0</v>
      </c>
      <c r="E19" s="134">
        <f>SUM(E20:E21)</f>
        <v>0</v>
      </c>
      <c r="F19" s="134">
        <f t="shared" si="5"/>
        <v>0</v>
      </c>
      <c r="G19" s="134">
        <f>SUM(G20:G21)</f>
        <v>0</v>
      </c>
      <c r="H19" s="134">
        <f>SUM(H20:H21)</f>
        <v>0</v>
      </c>
      <c r="I19" s="134">
        <f>SUM(I20:I21)</f>
        <v>0</v>
      </c>
      <c r="J19" s="134">
        <f t="shared" si="5"/>
        <v>0</v>
      </c>
      <c r="K19" s="146"/>
    </row>
    <row r="20" spans="1:11" ht="15" x14ac:dyDescent="0.2">
      <c r="A20" s="61" t="s">
        <v>127</v>
      </c>
      <c r="B20" s="26"/>
      <c r="C20" s="26"/>
      <c r="D20" s="26"/>
      <c r="E20" s="26"/>
      <c r="F20" s="26"/>
      <c r="G20" s="26"/>
      <c r="H20" s="26"/>
      <c r="I20" s="26"/>
      <c r="J20" s="26"/>
      <c r="K20" s="146"/>
    </row>
    <row r="21" spans="1:11" ht="15" x14ac:dyDescent="0.2">
      <c r="A21" s="61" t="s">
        <v>128</v>
      </c>
      <c r="B21" s="26"/>
      <c r="C21" s="26"/>
      <c r="D21" s="26"/>
      <c r="E21" s="26"/>
      <c r="F21" s="26"/>
      <c r="G21" s="26"/>
      <c r="H21" s="26"/>
      <c r="I21" s="26"/>
      <c r="J21" s="26"/>
      <c r="K21" s="146"/>
    </row>
    <row r="22" spans="1:11" ht="15" x14ac:dyDescent="0.2">
      <c r="A22" s="61" t="s">
        <v>129</v>
      </c>
      <c r="B22" s="26"/>
      <c r="C22" s="26"/>
      <c r="D22" s="26"/>
      <c r="E22" s="26"/>
      <c r="F22" s="26"/>
      <c r="G22" s="26"/>
      <c r="H22" s="26"/>
      <c r="I22" s="26"/>
      <c r="J22" s="26"/>
      <c r="K22" s="146"/>
    </row>
    <row r="23" spans="1:11" ht="15" x14ac:dyDescent="0.2">
      <c r="A23" s="61" t="s">
        <v>130</v>
      </c>
      <c r="B23" s="26"/>
      <c r="C23" s="26"/>
      <c r="D23" s="26"/>
      <c r="E23" s="26"/>
      <c r="F23" s="26"/>
      <c r="G23" s="26"/>
      <c r="H23" s="26"/>
      <c r="I23" s="26"/>
      <c r="J23" s="26"/>
      <c r="K23" s="146"/>
    </row>
    <row r="24" spans="1:11" ht="15" x14ac:dyDescent="0.2">
      <c r="A24" s="60" t="s">
        <v>131</v>
      </c>
      <c r="B24" s="83">
        <f t="shared" ref="B24:C24" si="6">SUM(B25:B31)</f>
        <v>0</v>
      </c>
      <c r="C24" s="83">
        <f t="shared" si="6"/>
        <v>0</v>
      </c>
      <c r="D24" s="83">
        <f t="shared" ref="D24:J24" si="7">SUM(D25:D31)</f>
        <v>0</v>
      </c>
      <c r="E24" s="83">
        <f t="shared" si="7"/>
        <v>0</v>
      </c>
      <c r="F24" s="83">
        <f t="shared" si="7"/>
        <v>0</v>
      </c>
      <c r="G24" s="83">
        <f t="shared" si="7"/>
        <v>0</v>
      </c>
      <c r="H24" s="83">
        <f t="shared" si="7"/>
        <v>0</v>
      </c>
      <c r="I24" s="83">
        <f t="shared" si="7"/>
        <v>0</v>
      </c>
      <c r="J24" s="83">
        <f t="shared" si="7"/>
        <v>0</v>
      </c>
      <c r="K24" s="146"/>
    </row>
    <row r="25" spans="1:11" ht="15" x14ac:dyDescent="0.2">
      <c r="A25" s="61" t="s">
        <v>258</v>
      </c>
      <c r="B25" s="26"/>
      <c r="C25" s="26"/>
      <c r="D25" s="26"/>
      <c r="E25" s="26"/>
      <c r="F25" s="26"/>
      <c r="G25" s="26"/>
      <c r="H25" s="26"/>
      <c r="I25" s="26"/>
      <c r="J25" s="26"/>
      <c r="K25" s="146"/>
    </row>
    <row r="26" spans="1:11" ht="15" x14ac:dyDescent="0.2">
      <c r="A26" s="61" t="s">
        <v>259</v>
      </c>
      <c r="B26" s="26"/>
      <c r="C26" s="26"/>
      <c r="D26" s="26"/>
      <c r="E26" s="26"/>
      <c r="F26" s="26"/>
      <c r="G26" s="26"/>
      <c r="H26" s="26"/>
      <c r="I26" s="26"/>
      <c r="J26" s="26"/>
      <c r="K26" s="146"/>
    </row>
    <row r="27" spans="1:11" ht="15" x14ac:dyDescent="0.2">
      <c r="A27" s="61" t="s">
        <v>260</v>
      </c>
      <c r="B27" s="26"/>
      <c r="C27" s="26"/>
      <c r="D27" s="26"/>
      <c r="E27" s="26"/>
      <c r="F27" s="26"/>
      <c r="G27" s="26"/>
      <c r="H27" s="26"/>
      <c r="I27" s="26"/>
      <c r="J27" s="26"/>
      <c r="K27" s="146"/>
    </row>
    <row r="28" spans="1:11" ht="15" x14ac:dyDescent="0.2">
      <c r="A28" s="61" t="s">
        <v>261</v>
      </c>
      <c r="B28" s="26"/>
      <c r="C28" s="26"/>
      <c r="D28" s="26"/>
      <c r="E28" s="26"/>
      <c r="F28" s="26"/>
      <c r="G28" s="26"/>
      <c r="H28" s="26"/>
      <c r="I28" s="26"/>
      <c r="J28" s="26"/>
      <c r="K28" s="146"/>
    </row>
    <row r="29" spans="1:11" ht="15" x14ac:dyDescent="0.2">
      <c r="A29" s="61" t="s">
        <v>262</v>
      </c>
      <c r="B29" s="26"/>
      <c r="C29" s="26"/>
      <c r="D29" s="26"/>
      <c r="E29" s="26"/>
      <c r="F29" s="26"/>
      <c r="G29" s="26"/>
      <c r="H29" s="26"/>
      <c r="I29" s="26"/>
      <c r="J29" s="26"/>
      <c r="K29" s="146"/>
    </row>
    <row r="30" spans="1:11" ht="15" x14ac:dyDescent="0.2">
      <c r="A30" s="61" t="s">
        <v>263</v>
      </c>
      <c r="B30" s="26"/>
      <c r="C30" s="26"/>
      <c r="D30" s="26"/>
      <c r="E30" s="26"/>
      <c r="F30" s="26"/>
      <c r="G30" s="26"/>
      <c r="H30" s="26"/>
      <c r="I30" s="26"/>
      <c r="J30" s="26"/>
      <c r="K30" s="146"/>
    </row>
    <row r="31" spans="1:11" ht="15" x14ac:dyDescent="0.2">
      <c r="A31" s="61" t="s">
        <v>264</v>
      </c>
      <c r="B31" s="26"/>
      <c r="C31" s="26"/>
      <c r="D31" s="26"/>
      <c r="E31" s="26"/>
      <c r="F31" s="26"/>
      <c r="G31" s="26"/>
      <c r="H31" s="26"/>
      <c r="I31" s="26"/>
      <c r="J31" s="26"/>
      <c r="K31" s="146"/>
    </row>
    <row r="32" spans="1:11" ht="15" x14ac:dyDescent="0.2">
      <c r="A32" s="60" t="s">
        <v>132</v>
      </c>
      <c r="B32" s="83">
        <f>SUM(B33:B35)</f>
        <v>0</v>
      </c>
      <c r="C32" s="83">
        <f t="shared" ref="C32" si="8">SUM(C33:C35)</f>
        <v>0</v>
      </c>
      <c r="D32" s="83">
        <f t="shared" ref="D32:J32" si="9">SUM(D33:D35)</f>
        <v>0</v>
      </c>
      <c r="E32" s="83">
        <f>SUM(E33:E35)</f>
        <v>0</v>
      </c>
      <c r="F32" s="83">
        <f t="shared" si="9"/>
        <v>0</v>
      </c>
      <c r="G32" s="83">
        <f>SUM(G33:G35)</f>
        <v>0</v>
      </c>
      <c r="H32" s="83">
        <f>SUM(H33:H35)</f>
        <v>0</v>
      </c>
      <c r="I32" s="83">
        <f>SUM(I33:I35)</f>
        <v>0</v>
      </c>
      <c r="J32" s="83">
        <f t="shared" si="9"/>
        <v>0</v>
      </c>
      <c r="K32" s="146"/>
    </row>
    <row r="33" spans="1:11" ht="15" x14ac:dyDescent="0.2">
      <c r="A33" s="61" t="s">
        <v>265</v>
      </c>
      <c r="B33" s="26"/>
      <c r="C33" s="26"/>
      <c r="D33" s="26"/>
      <c r="E33" s="26"/>
      <c r="F33" s="26"/>
      <c r="G33" s="26"/>
      <c r="H33" s="26"/>
      <c r="I33" s="26"/>
      <c r="J33" s="26"/>
      <c r="K33" s="146"/>
    </row>
    <row r="34" spans="1:11" ht="15" x14ac:dyDescent="0.2">
      <c r="A34" s="61" t="s">
        <v>266</v>
      </c>
      <c r="B34" s="26"/>
      <c r="C34" s="26"/>
      <c r="D34" s="26"/>
      <c r="E34" s="26"/>
      <c r="F34" s="26"/>
      <c r="G34" s="26"/>
      <c r="H34" s="26"/>
      <c r="I34" s="26"/>
      <c r="J34" s="26"/>
      <c r="K34" s="146"/>
    </row>
    <row r="35" spans="1:11" ht="15" x14ac:dyDescent="0.2">
      <c r="A35" s="61" t="s">
        <v>267</v>
      </c>
      <c r="B35" s="26"/>
      <c r="C35" s="26"/>
      <c r="D35" s="26"/>
      <c r="E35" s="26"/>
      <c r="F35" s="26"/>
      <c r="G35" s="26"/>
      <c r="H35" s="26"/>
      <c r="I35" s="26"/>
      <c r="J35" s="26"/>
      <c r="K35" s="146"/>
    </row>
    <row r="36" spans="1:11" ht="15" x14ac:dyDescent="0.2">
      <c r="A36" s="60" t="s">
        <v>133</v>
      </c>
      <c r="B36" s="83">
        <f t="shared" ref="B36:C36" si="10">SUM(B37:B39,B42)</f>
        <v>0</v>
      </c>
      <c r="C36" s="83">
        <f t="shared" si="10"/>
        <v>0</v>
      </c>
      <c r="D36" s="83">
        <f t="shared" ref="D36:J36" si="11">SUM(D37:D39,D42)</f>
        <v>0</v>
      </c>
      <c r="E36" s="83">
        <f t="shared" si="11"/>
        <v>0</v>
      </c>
      <c r="F36" s="83">
        <f t="shared" si="11"/>
        <v>0</v>
      </c>
      <c r="G36" s="83">
        <f t="shared" si="11"/>
        <v>0</v>
      </c>
      <c r="H36" s="83">
        <f t="shared" si="11"/>
        <v>0</v>
      </c>
      <c r="I36" s="83">
        <f t="shared" si="11"/>
        <v>0</v>
      </c>
      <c r="J36" s="83">
        <f t="shared" si="11"/>
        <v>0</v>
      </c>
      <c r="K36" s="146"/>
    </row>
    <row r="37" spans="1:11" ht="15" x14ac:dyDescent="0.2">
      <c r="A37" s="61" t="s">
        <v>134</v>
      </c>
      <c r="B37" s="26"/>
      <c r="C37" s="26"/>
      <c r="D37" s="26"/>
      <c r="E37" s="26"/>
      <c r="F37" s="26"/>
      <c r="G37" s="26"/>
      <c r="H37" s="26"/>
      <c r="I37" s="26"/>
      <c r="J37" s="26"/>
      <c r="K37" s="146"/>
    </row>
    <row r="38" spans="1:11" ht="15" x14ac:dyDescent="0.2">
      <c r="A38" s="61" t="s">
        <v>135</v>
      </c>
      <c r="B38" s="26"/>
      <c r="C38" s="26"/>
      <c r="D38" s="26"/>
      <c r="E38" s="26"/>
      <c r="F38" s="26"/>
      <c r="G38" s="26"/>
      <c r="H38" s="26"/>
      <c r="I38" s="26"/>
      <c r="J38" s="26"/>
      <c r="K38" s="146"/>
    </row>
    <row r="39" spans="1:11" ht="15" x14ac:dyDescent="0.2">
      <c r="A39" s="61" t="s">
        <v>136</v>
      </c>
      <c r="B39" s="134">
        <f t="shared" ref="B39:C39" si="12">SUM(B40:B41)</f>
        <v>0</v>
      </c>
      <c r="C39" s="134">
        <f t="shared" si="12"/>
        <v>0</v>
      </c>
      <c r="D39" s="134">
        <f t="shared" ref="D39:J39" si="13">SUM(D40:D41)</f>
        <v>0</v>
      </c>
      <c r="E39" s="134">
        <f t="shared" si="13"/>
        <v>0</v>
      </c>
      <c r="F39" s="134">
        <f t="shared" si="13"/>
        <v>0</v>
      </c>
      <c r="G39" s="134">
        <f t="shared" si="13"/>
        <v>0</v>
      </c>
      <c r="H39" s="134">
        <f t="shared" si="13"/>
        <v>0</v>
      </c>
      <c r="I39" s="134">
        <f t="shared" si="13"/>
        <v>0</v>
      </c>
      <c r="J39" s="134">
        <f t="shared" si="13"/>
        <v>0</v>
      </c>
      <c r="K39" s="146"/>
    </row>
    <row r="40" spans="1:11" ht="30" x14ac:dyDescent="0.2">
      <c r="A40" s="61" t="s">
        <v>437</v>
      </c>
      <c r="B40" s="26"/>
      <c r="C40" s="26"/>
      <c r="D40" s="26"/>
      <c r="E40" s="26"/>
      <c r="F40" s="26"/>
      <c r="G40" s="26"/>
      <c r="H40" s="26"/>
      <c r="I40" s="26"/>
      <c r="J40" s="26"/>
      <c r="K40" s="146"/>
    </row>
    <row r="41" spans="1:11" ht="15" x14ac:dyDescent="0.2">
      <c r="A41" s="61" t="s">
        <v>137</v>
      </c>
      <c r="B41" s="26"/>
      <c r="C41" s="26"/>
      <c r="D41" s="26"/>
      <c r="E41" s="26"/>
      <c r="F41" s="26"/>
      <c r="G41" s="26"/>
      <c r="H41" s="26"/>
      <c r="I41" s="26"/>
      <c r="J41" s="26"/>
      <c r="K41" s="146"/>
    </row>
    <row r="42" spans="1:11" ht="15" x14ac:dyDescent="0.2">
      <c r="A42" s="61" t="s">
        <v>138</v>
      </c>
      <c r="B42" s="26"/>
      <c r="C42" s="26"/>
      <c r="D42" s="26"/>
      <c r="E42" s="26"/>
      <c r="F42" s="26"/>
      <c r="G42" s="26"/>
      <c r="H42" s="26"/>
      <c r="I42" s="26"/>
      <c r="J42" s="26"/>
      <c r="K42" s="146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72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71"/>
      <c r="C48" s="71"/>
      <c r="F48" s="71"/>
      <c r="G48" s="74"/>
      <c r="H48" s="71"/>
      <c r="I48"/>
      <c r="J48"/>
    </row>
    <row r="49" spans="1:10" s="2" customFormat="1" ht="15" x14ac:dyDescent="0.3">
      <c r="B49" s="70" t="s">
        <v>268</v>
      </c>
      <c r="F49" s="12" t="s">
        <v>273</v>
      </c>
      <c r="G49" s="73"/>
      <c r="I49"/>
      <c r="J49"/>
    </row>
    <row r="50" spans="1:10" s="2" customFormat="1" ht="15" x14ac:dyDescent="0.3">
      <c r="B50" s="66" t="s">
        <v>139</v>
      </c>
      <c r="F50" s="2" t="s">
        <v>269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59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H2" sqref="H2:I2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4" customWidth="1"/>
    <col min="11" max="11" width="12.7109375" style="64" customWidth="1"/>
    <col min="12" max="12" width="9.140625" style="65"/>
    <col min="13" max="16384" width="9.140625" style="25"/>
  </cols>
  <sheetData>
    <row r="1" spans="1:12" s="23" customFormat="1" ht="15" x14ac:dyDescent="0.2">
      <c r="A1" s="138" t="s">
        <v>305</v>
      </c>
      <c r="B1" s="139"/>
      <c r="C1" s="139"/>
      <c r="D1" s="139"/>
      <c r="E1" s="139"/>
      <c r="F1" s="139"/>
      <c r="G1" s="145"/>
      <c r="H1" s="101" t="s">
        <v>198</v>
      </c>
      <c r="I1" s="145"/>
      <c r="J1" s="67"/>
      <c r="K1" s="67"/>
      <c r="L1" s="67"/>
    </row>
    <row r="2" spans="1:12" s="23" customFormat="1" ht="15" x14ac:dyDescent="0.3">
      <c r="A2" s="106" t="s">
        <v>140</v>
      </c>
      <c r="B2" s="139"/>
      <c r="C2" s="139"/>
      <c r="D2" s="139"/>
      <c r="E2" s="139"/>
      <c r="F2" s="139"/>
      <c r="G2" s="147"/>
      <c r="H2" s="448" t="s">
        <v>668</v>
      </c>
      <c r="I2" s="448"/>
      <c r="J2" s="67"/>
      <c r="K2" s="67"/>
      <c r="L2" s="67"/>
    </row>
    <row r="3" spans="1:12" s="23" customFormat="1" ht="15" x14ac:dyDescent="0.2">
      <c r="A3" s="139"/>
      <c r="B3" s="139"/>
      <c r="C3" s="139"/>
      <c r="D3" s="139"/>
      <c r="E3" s="139"/>
      <c r="F3" s="139"/>
      <c r="G3" s="147"/>
      <c r="H3" s="142"/>
      <c r="I3" s="147"/>
      <c r="J3" s="67"/>
      <c r="K3" s="67"/>
      <c r="L3" s="67"/>
    </row>
    <row r="4" spans="1:12" s="2" customFormat="1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39"/>
      <c r="F4" s="139"/>
      <c r="G4" s="139"/>
      <c r="H4" s="139"/>
      <c r="I4" s="145"/>
      <c r="J4" s="64"/>
      <c r="K4" s="64"/>
      <c r="L4" s="23"/>
    </row>
    <row r="5" spans="1:12" s="2" customFormat="1" ht="15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121"/>
      <c r="C5" s="121"/>
      <c r="D5" s="121"/>
      <c r="E5" s="149"/>
      <c r="F5" s="150"/>
      <c r="G5" s="150"/>
      <c r="H5" s="150"/>
      <c r="I5" s="145"/>
      <c r="J5" s="64"/>
      <c r="K5" s="64"/>
      <c r="L5" s="12"/>
    </row>
    <row r="6" spans="1:12" s="23" customFormat="1" ht="13.5" x14ac:dyDescent="0.2">
      <c r="A6" s="143"/>
      <c r="B6" s="144"/>
      <c r="C6" s="144"/>
      <c r="D6" s="144"/>
      <c r="E6" s="139"/>
      <c r="F6" s="139"/>
      <c r="G6" s="139"/>
      <c r="H6" s="139"/>
      <c r="I6" s="145"/>
      <c r="J6" s="64"/>
      <c r="K6" s="64"/>
      <c r="L6" s="64"/>
    </row>
    <row r="7" spans="1:12" ht="30" x14ac:dyDescent="0.2">
      <c r="A7" s="135" t="s">
        <v>64</v>
      </c>
      <c r="B7" s="135" t="s">
        <v>378</v>
      </c>
      <c r="C7" s="137" t="s">
        <v>379</v>
      </c>
      <c r="D7" s="137" t="s">
        <v>235</v>
      </c>
      <c r="E7" s="137" t="s">
        <v>240</v>
      </c>
      <c r="F7" s="137" t="s">
        <v>241</v>
      </c>
      <c r="G7" s="137" t="s">
        <v>242</v>
      </c>
      <c r="H7" s="137" t="s">
        <v>243</v>
      </c>
      <c r="I7" s="145"/>
    </row>
    <row r="8" spans="1:12" ht="15" x14ac:dyDescent="0.2">
      <c r="A8" s="135">
        <v>1</v>
      </c>
      <c r="B8" s="135">
        <v>2</v>
      </c>
      <c r="C8" s="137">
        <v>3</v>
      </c>
      <c r="D8" s="135">
        <v>4</v>
      </c>
      <c r="E8" s="137">
        <v>5</v>
      </c>
      <c r="F8" s="135">
        <v>6</v>
      </c>
      <c r="G8" s="137">
        <v>7</v>
      </c>
      <c r="H8" s="137">
        <v>8</v>
      </c>
      <c r="I8" s="145"/>
    </row>
    <row r="9" spans="1:12" ht="15" x14ac:dyDescent="0.25">
      <c r="A9" s="68">
        <v>1</v>
      </c>
      <c r="B9" s="26"/>
      <c r="C9" s="26"/>
      <c r="D9" s="26"/>
      <c r="E9" s="26"/>
      <c r="F9" s="26"/>
      <c r="G9" s="158"/>
      <c r="H9" s="26"/>
      <c r="I9" s="145"/>
    </row>
    <row r="10" spans="1:12" ht="15" x14ac:dyDescent="0.25">
      <c r="A10" s="68">
        <v>2</v>
      </c>
      <c r="B10" s="26"/>
      <c r="C10" s="26"/>
      <c r="D10" s="26"/>
      <c r="E10" s="26"/>
      <c r="F10" s="26"/>
      <c r="G10" s="158"/>
      <c r="H10" s="26"/>
      <c r="I10" s="145"/>
    </row>
    <row r="11" spans="1:12" ht="15" x14ac:dyDescent="0.25">
      <c r="A11" s="68">
        <v>3</v>
      </c>
      <c r="B11" s="26"/>
      <c r="C11" s="26"/>
      <c r="D11" s="26"/>
      <c r="E11" s="26"/>
      <c r="F11" s="26"/>
      <c r="G11" s="158"/>
      <c r="H11" s="26"/>
      <c r="I11" s="145"/>
    </row>
    <row r="12" spans="1:12" ht="15" x14ac:dyDescent="0.25">
      <c r="A12" s="68">
        <v>4</v>
      </c>
      <c r="B12" s="26"/>
      <c r="C12" s="26"/>
      <c r="D12" s="26"/>
      <c r="E12" s="26"/>
      <c r="F12" s="26"/>
      <c r="G12" s="158"/>
      <c r="H12" s="26"/>
      <c r="I12" s="145"/>
    </row>
    <row r="13" spans="1:12" ht="15" x14ac:dyDescent="0.25">
      <c r="A13" s="68">
        <v>5</v>
      </c>
      <c r="B13" s="26"/>
      <c r="C13" s="26"/>
      <c r="D13" s="26"/>
      <c r="E13" s="26"/>
      <c r="F13" s="26"/>
      <c r="G13" s="158"/>
      <c r="H13" s="26"/>
      <c r="I13" s="145"/>
    </row>
    <row r="14" spans="1:12" ht="15" x14ac:dyDescent="0.25">
      <c r="A14" s="68">
        <v>6</v>
      </c>
      <c r="B14" s="26"/>
      <c r="C14" s="26"/>
      <c r="D14" s="26"/>
      <c r="E14" s="26"/>
      <c r="F14" s="26"/>
      <c r="G14" s="158"/>
      <c r="H14" s="26"/>
      <c r="I14" s="145"/>
    </row>
    <row r="15" spans="1:12" s="23" customFormat="1" ht="15" x14ac:dyDescent="0.25">
      <c r="A15" s="68">
        <v>7</v>
      </c>
      <c r="B15" s="26"/>
      <c r="C15" s="26"/>
      <c r="D15" s="26"/>
      <c r="E15" s="26"/>
      <c r="F15" s="26"/>
      <c r="G15" s="158"/>
      <c r="H15" s="26"/>
      <c r="I15" s="145"/>
      <c r="J15" s="64"/>
      <c r="K15" s="64"/>
      <c r="L15" s="64"/>
    </row>
    <row r="16" spans="1:12" s="23" customFormat="1" ht="15" x14ac:dyDescent="0.25">
      <c r="A16" s="68">
        <v>8</v>
      </c>
      <c r="B16" s="26"/>
      <c r="C16" s="26"/>
      <c r="D16" s="26"/>
      <c r="E16" s="26"/>
      <c r="F16" s="26"/>
      <c r="G16" s="158"/>
      <c r="H16" s="26"/>
      <c r="I16" s="145"/>
      <c r="J16" s="64"/>
      <c r="K16" s="64"/>
      <c r="L16" s="64"/>
    </row>
    <row r="17" spans="1:12" s="23" customFormat="1" ht="15" x14ac:dyDescent="0.25">
      <c r="A17" s="68">
        <v>9</v>
      </c>
      <c r="B17" s="26"/>
      <c r="C17" s="26"/>
      <c r="D17" s="26"/>
      <c r="E17" s="26"/>
      <c r="F17" s="26"/>
      <c r="G17" s="158"/>
      <c r="H17" s="26"/>
      <c r="I17" s="145"/>
      <c r="J17" s="64"/>
      <c r="K17" s="64"/>
      <c r="L17" s="64"/>
    </row>
    <row r="18" spans="1:12" s="23" customFormat="1" ht="15" x14ac:dyDescent="0.25">
      <c r="A18" s="68">
        <v>10</v>
      </c>
      <c r="B18" s="26"/>
      <c r="C18" s="26"/>
      <c r="D18" s="26"/>
      <c r="E18" s="26"/>
      <c r="F18" s="26"/>
      <c r="G18" s="158"/>
      <c r="H18" s="26"/>
      <c r="I18" s="145"/>
      <c r="J18" s="64"/>
      <c r="K18" s="64"/>
      <c r="L18" s="64"/>
    </row>
    <row r="19" spans="1:12" s="23" customFormat="1" ht="15" x14ac:dyDescent="0.25">
      <c r="A19" s="68">
        <v>11</v>
      </c>
      <c r="B19" s="26"/>
      <c r="C19" s="26"/>
      <c r="D19" s="26"/>
      <c r="E19" s="26"/>
      <c r="F19" s="26"/>
      <c r="G19" s="158"/>
      <c r="H19" s="26"/>
      <c r="I19" s="145"/>
      <c r="J19" s="64"/>
      <c r="K19" s="64"/>
      <c r="L19" s="64"/>
    </row>
    <row r="20" spans="1:12" s="23" customFormat="1" ht="15" x14ac:dyDescent="0.25">
      <c r="A20" s="68">
        <v>12</v>
      </c>
      <c r="B20" s="26"/>
      <c r="C20" s="26"/>
      <c r="D20" s="26"/>
      <c r="E20" s="26"/>
      <c r="F20" s="26"/>
      <c r="G20" s="158"/>
      <c r="H20" s="26"/>
      <c r="I20" s="145"/>
      <c r="J20" s="64"/>
      <c r="K20" s="64"/>
      <c r="L20" s="64"/>
    </row>
    <row r="21" spans="1:12" s="23" customFormat="1" ht="15" x14ac:dyDescent="0.25">
      <c r="A21" s="68">
        <v>13</v>
      </c>
      <c r="B21" s="26"/>
      <c r="C21" s="26"/>
      <c r="D21" s="26"/>
      <c r="E21" s="26"/>
      <c r="F21" s="26"/>
      <c r="G21" s="158"/>
      <c r="H21" s="26"/>
      <c r="I21" s="145"/>
      <c r="J21" s="64"/>
      <c r="K21" s="64"/>
      <c r="L21" s="64"/>
    </row>
    <row r="22" spans="1:12" s="23" customFormat="1" ht="15" x14ac:dyDescent="0.25">
      <c r="A22" s="68">
        <v>14</v>
      </c>
      <c r="B22" s="26"/>
      <c r="C22" s="26"/>
      <c r="D22" s="26"/>
      <c r="E22" s="26"/>
      <c r="F22" s="26"/>
      <c r="G22" s="158"/>
      <c r="H22" s="26"/>
      <c r="I22" s="145"/>
      <c r="J22" s="64"/>
      <c r="K22" s="64"/>
      <c r="L22" s="64"/>
    </row>
    <row r="23" spans="1:12" s="23" customFormat="1" ht="15" x14ac:dyDescent="0.25">
      <c r="A23" s="68">
        <v>15</v>
      </c>
      <c r="B23" s="26"/>
      <c r="C23" s="26"/>
      <c r="D23" s="26"/>
      <c r="E23" s="26"/>
      <c r="F23" s="26"/>
      <c r="G23" s="158"/>
      <c r="H23" s="26"/>
      <c r="I23" s="145"/>
      <c r="J23" s="64"/>
      <c r="K23" s="64"/>
      <c r="L23" s="64"/>
    </row>
    <row r="24" spans="1:12" s="23" customFormat="1" ht="15" x14ac:dyDescent="0.25">
      <c r="A24" s="68">
        <v>16</v>
      </c>
      <c r="B24" s="26"/>
      <c r="C24" s="26"/>
      <c r="D24" s="26"/>
      <c r="E24" s="26"/>
      <c r="F24" s="26"/>
      <c r="G24" s="158"/>
      <c r="H24" s="26"/>
      <c r="I24" s="145"/>
      <c r="J24" s="64"/>
      <c r="K24" s="64"/>
      <c r="L24" s="64"/>
    </row>
    <row r="25" spans="1:12" s="23" customFormat="1" ht="15" x14ac:dyDescent="0.25">
      <c r="A25" s="68">
        <v>17</v>
      </c>
      <c r="B25" s="26"/>
      <c r="C25" s="26"/>
      <c r="D25" s="26"/>
      <c r="E25" s="26"/>
      <c r="F25" s="26"/>
      <c r="G25" s="158"/>
      <c r="H25" s="26"/>
      <c r="I25" s="145"/>
      <c r="J25" s="64"/>
      <c r="K25" s="64"/>
      <c r="L25" s="64"/>
    </row>
    <row r="26" spans="1:12" s="23" customFormat="1" ht="15" x14ac:dyDescent="0.25">
      <c r="A26" s="68">
        <v>18</v>
      </c>
      <c r="B26" s="26"/>
      <c r="C26" s="26"/>
      <c r="D26" s="26"/>
      <c r="E26" s="26"/>
      <c r="F26" s="26"/>
      <c r="G26" s="158"/>
      <c r="H26" s="26"/>
      <c r="I26" s="145"/>
      <c r="J26" s="64"/>
      <c r="K26" s="64"/>
      <c r="L26" s="64"/>
    </row>
    <row r="27" spans="1:12" s="23" customFormat="1" ht="15" x14ac:dyDescent="0.25">
      <c r="A27" s="68" t="s">
        <v>278</v>
      </c>
      <c r="B27" s="26"/>
      <c r="C27" s="26"/>
      <c r="D27" s="26"/>
      <c r="E27" s="26"/>
      <c r="F27" s="26"/>
      <c r="G27" s="158"/>
      <c r="H27" s="26"/>
      <c r="I27" s="145"/>
      <c r="J27" s="64"/>
      <c r="K27" s="64"/>
      <c r="L27" s="64"/>
    </row>
    <row r="28" spans="1:12" s="23" customFormat="1" x14ac:dyDescent="0.2">
      <c r="J28" s="64"/>
      <c r="K28" s="64"/>
      <c r="L28" s="64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72" t="s">
        <v>107</v>
      </c>
      <c r="E31" s="5"/>
    </row>
    <row r="32" spans="1:12" s="2" customFormat="1" ht="15" x14ac:dyDescent="0.3">
      <c r="C32" s="71"/>
      <c r="E32" s="71"/>
      <c r="F32" s="74"/>
      <c r="G32"/>
      <c r="H32"/>
      <c r="I32"/>
    </row>
    <row r="33" spans="1:9" s="2" customFormat="1" ht="15" x14ac:dyDescent="0.3">
      <c r="A33"/>
      <c r="C33" s="70" t="s">
        <v>268</v>
      </c>
      <c r="E33" s="12" t="s">
        <v>273</v>
      </c>
      <c r="F33" s="73"/>
      <c r="G33"/>
      <c r="H33"/>
      <c r="I33"/>
    </row>
    <row r="34" spans="1:9" s="2" customFormat="1" ht="15" x14ac:dyDescent="0.3">
      <c r="A34"/>
      <c r="C34" s="66" t="s">
        <v>139</v>
      </c>
      <c r="E34" s="2" t="s">
        <v>269</v>
      </c>
      <c r="F34"/>
      <c r="G34"/>
      <c r="H34"/>
      <c r="I34"/>
    </row>
    <row r="35" spans="1:9" customFormat="1" ht="15" x14ac:dyDescent="0.3">
      <c r="B35" s="2"/>
      <c r="C35" s="25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I2" sqref="I2:J2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5" customWidth="1"/>
    <col min="11" max="16384" width="9.140625" style="25"/>
  </cols>
  <sheetData>
    <row r="1" spans="1:12" s="23" customFormat="1" ht="15" x14ac:dyDescent="0.2">
      <c r="A1" s="138" t="s">
        <v>306</v>
      </c>
      <c r="B1" s="139"/>
      <c r="C1" s="139"/>
      <c r="D1" s="139"/>
      <c r="E1" s="139"/>
      <c r="F1" s="139"/>
      <c r="G1" s="139"/>
      <c r="H1" s="145"/>
      <c r="I1" s="365" t="s">
        <v>198</v>
      </c>
      <c r="J1" s="152"/>
    </row>
    <row r="2" spans="1:12" s="23" customFormat="1" ht="15" x14ac:dyDescent="0.3">
      <c r="A2" s="106" t="s">
        <v>140</v>
      </c>
      <c r="B2" s="139"/>
      <c r="C2" s="139"/>
      <c r="D2" s="139"/>
      <c r="E2" s="139"/>
      <c r="F2" s="139"/>
      <c r="G2" s="139"/>
      <c r="H2" s="145"/>
      <c r="I2" s="448" t="s">
        <v>668</v>
      </c>
      <c r="J2" s="448"/>
    </row>
    <row r="3" spans="1:12" s="23" customFormat="1" ht="15" x14ac:dyDescent="0.2">
      <c r="A3" s="139"/>
      <c r="B3" s="139"/>
      <c r="C3" s="139"/>
      <c r="D3" s="139"/>
      <c r="E3" s="139"/>
      <c r="F3" s="139"/>
      <c r="G3" s="139"/>
      <c r="H3" s="142"/>
      <c r="I3" s="142"/>
      <c r="J3" s="152"/>
    </row>
    <row r="4" spans="1:12" s="2" customFormat="1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8"/>
      <c r="F4" s="139"/>
      <c r="G4" s="139"/>
      <c r="H4" s="139"/>
      <c r="I4" s="148"/>
      <c r="J4" s="105"/>
      <c r="L4" s="23"/>
    </row>
    <row r="5" spans="1:12" s="2" customFormat="1" ht="15" x14ac:dyDescent="0.3">
      <c r="A5" s="120" t="str">
        <f>'ფორმა N1'!D4</f>
        <v>მოქალაქეთა პოლიტიკური გაერთიანება "ახალი პოლიტიკური ცენტრი"</v>
      </c>
      <c r="B5" s="121"/>
      <c r="C5" s="121"/>
      <c r="D5" s="121"/>
      <c r="E5" s="149"/>
      <c r="F5" s="150"/>
      <c r="G5" s="150"/>
      <c r="H5" s="150"/>
      <c r="I5" s="149"/>
      <c r="J5" s="105"/>
    </row>
    <row r="6" spans="1:12" s="23" customFormat="1" ht="13.5" x14ac:dyDescent="0.2">
      <c r="A6" s="143"/>
      <c r="B6" s="144"/>
      <c r="C6" s="144"/>
      <c r="D6" s="144"/>
      <c r="E6" s="139"/>
      <c r="F6" s="139"/>
      <c r="G6" s="139"/>
      <c r="H6" s="139"/>
      <c r="I6" s="139"/>
      <c r="J6" s="147"/>
    </row>
    <row r="7" spans="1:12" ht="30" x14ac:dyDescent="0.2">
      <c r="A7" s="151" t="s">
        <v>64</v>
      </c>
      <c r="B7" s="135" t="s">
        <v>248</v>
      </c>
      <c r="C7" s="137" t="s">
        <v>244</v>
      </c>
      <c r="D7" s="137" t="s">
        <v>245</v>
      </c>
      <c r="E7" s="137" t="s">
        <v>246</v>
      </c>
      <c r="F7" s="137" t="s">
        <v>247</v>
      </c>
      <c r="G7" s="137" t="s">
        <v>241</v>
      </c>
      <c r="H7" s="137" t="s">
        <v>242</v>
      </c>
      <c r="I7" s="137" t="s">
        <v>243</v>
      </c>
      <c r="J7" s="153"/>
    </row>
    <row r="8" spans="1:12" ht="15" x14ac:dyDescent="0.2">
      <c r="A8" s="135">
        <v>1</v>
      </c>
      <c r="B8" s="135">
        <v>2</v>
      </c>
      <c r="C8" s="137">
        <v>3</v>
      </c>
      <c r="D8" s="135">
        <v>4</v>
      </c>
      <c r="E8" s="137">
        <v>5</v>
      </c>
      <c r="F8" s="135">
        <v>6</v>
      </c>
      <c r="G8" s="137">
        <v>7</v>
      </c>
      <c r="H8" s="135">
        <v>8</v>
      </c>
      <c r="I8" s="137">
        <v>9</v>
      </c>
      <c r="J8" s="153"/>
    </row>
    <row r="9" spans="1:12" ht="15" x14ac:dyDescent="0.25">
      <c r="A9" s="68">
        <v>1</v>
      </c>
      <c r="B9" s="26"/>
      <c r="C9" s="26"/>
      <c r="D9" s="26"/>
      <c r="E9" s="26"/>
      <c r="F9" s="26"/>
      <c r="G9" s="26"/>
      <c r="H9" s="158"/>
      <c r="I9" s="26"/>
      <c r="J9" s="153"/>
    </row>
    <row r="10" spans="1:12" ht="15" x14ac:dyDescent="0.25">
      <c r="A10" s="68">
        <v>2</v>
      </c>
      <c r="B10" s="26"/>
      <c r="C10" s="26"/>
      <c r="D10" s="26"/>
      <c r="E10" s="26"/>
      <c r="F10" s="26"/>
      <c r="G10" s="26"/>
      <c r="H10" s="158"/>
      <c r="I10" s="26"/>
      <c r="J10" s="153"/>
    </row>
    <row r="11" spans="1:12" ht="15" x14ac:dyDescent="0.25">
      <c r="A11" s="68">
        <v>3</v>
      </c>
      <c r="B11" s="26"/>
      <c r="C11" s="26"/>
      <c r="D11" s="26"/>
      <c r="E11" s="26"/>
      <c r="F11" s="26"/>
      <c r="G11" s="26"/>
      <c r="H11" s="158"/>
      <c r="I11" s="26"/>
      <c r="J11" s="153"/>
    </row>
    <row r="12" spans="1:12" ht="15" x14ac:dyDescent="0.25">
      <c r="A12" s="68">
        <v>4</v>
      </c>
      <c r="B12" s="26"/>
      <c r="C12" s="26"/>
      <c r="D12" s="26"/>
      <c r="E12" s="26"/>
      <c r="F12" s="26"/>
      <c r="G12" s="26"/>
      <c r="H12" s="158"/>
      <c r="I12" s="26"/>
      <c r="J12" s="153"/>
    </row>
    <row r="13" spans="1:12" ht="15" x14ac:dyDescent="0.25">
      <c r="A13" s="68">
        <v>5</v>
      </c>
      <c r="B13" s="26"/>
      <c r="C13" s="26"/>
      <c r="D13" s="26"/>
      <c r="E13" s="26"/>
      <c r="F13" s="26"/>
      <c r="G13" s="26"/>
      <c r="H13" s="158"/>
      <c r="I13" s="26"/>
      <c r="J13" s="153"/>
    </row>
    <row r="14" spans="1:12" ht="15" x14ac:dyDescent="0.25">
      <c r="A14" s="68">
        <v>6</v>
      </c>
      <c r="B14" s="26"/>
      <c r="C14" s="26"/>
      <c r="D14" s="26"/>
      <c r="E14" s="26"/>
      <c r="F14" s="26"/>
      <c r="G14" s="26"/>
      <c r="H14" s="158"/>
      <c r="I14" s="26"/>
      <c r="J14" s="153"/>
    </row>
    <row r="15" spans="1:12" s="23" customFormat="1" ht="15" x14ac:dyDescent="0.25">
      <c r="A15" s="68">
        <v>7</v>
      </c>
      <c r="B15" s="26"/>
      <c r="C15" s="26"/>
      <c r="D15" s="26"/>
      <c r="E15" s="26"/>
      <c r="F15" s="26"/>
      <c r="G15" s="26"/>
      <c r="H15" s="158"/>
      <c r="I15" s="26"/>
      <c r="J15" s="147"/>
    </row>
    <row r="16" spans="1:12" s="23" customFormat="1" ht="15" x14ac:dyDescent="0.25">
      <c r="A16" s="68">
        <v>8</v>
      </c>
      <c r="B16" s="26"/>
      <c r="C16" s="26"/>
      <c r="D16" s="26"/>
      <c r="E16" s="26"/>
      <c r="F16" s="26"/>
      <c r="G16" s="26"/>
      <c r="H16" s="158"/>
      <c r="I16" s="26"/>
      <c r="J16" s="147"/>
    </row>
    <row r="17" spans="1:10" s="23" customFormat="1" ht="15" x14ac:dyDescent="0.25">
      <c r="A17" s="68">
        <v>9</v>
      </c>
      <c r="B17" s="26"/>
      <c r="C17" s="26"/>
      <c r="D17" s="26"/>
      <c r="E17" s="26"/>
      <c r="F17" s="26"/>
      <c r="G17" s="26"/>
      <c r="H17" s="158"/>
      <c r="I17" s="26"/>
      <c r="J17" s="147"/>
    </row>
    <row r="18" spans="1:10" s="23" customFormat="1" ht="15" x14ac:dyDescent="0.25">
      <c r="A18" s="68">
        <v>10</v>
      </c>
      <c r="B18" s="26"/>
      <c r="C18" s="26"/>
      <c r="D18" s="26"/>
      <c r="E18" s="26"/>
      <c r="F18" s="26"/>
      <c r="G18" s="26"/>
      <c r="H18" s="158"/>
      <c r="I18" s="26"/>
      <c r="J18" s="147"/>
    </row>
    <row r="19" spans="1:10" s="23" customFormat="1" ht="15" x14ac:dyDescent="0.25">
      <c r="A19" s="68">
        <v>11</v>
      </c>
      <c r="B19" s="26"/>
      <c r="C19" s="26"/>
      <c r="D19" s="26"/>
      <c r="E19" s="26"/>
      <c r="F19" s="26"/>
      <c r="G19" s="26"/>
      <c r="H19" s="158"/>
      <c r="I19" s="26"/>
      <c r="J19" s="147"/>
    </row>
    <row r="20" spans="1:10" s="23" customFormat="1" ht="15" x14ac:dyDescent="0.25">
      <c r="A20" s="68">
        <v>12</v>
      </c>
      <c r="B20" s="26"/>
      <c r="C20" s="26"/>
      <c r="D20" s="26"/>
      <c r="E20" s="26"/>
      <c r="F20" s="26"/>
      <c r="G20" s="26"/>
      <c r="H20" s="158"/>
      <c r="I20" s="26"/>
      <c r="J20" s="147"/>
    </row>
    <row r="21" spans="1:10" s="23" customFormat="1" ht="15" x14ac:dyDescent="0.25">
      <c r="A21" s="68">
        <v>13</v>
      </c>
      <c r="B21" s="26"/>
      <c r="C21" s="26"/>
      <c r="D21" s="26"/>
      <c r="E21" s="26"/>
      <c r="F21" s="26"/>
      <c r="G21" s="26"/>
      <c r="H21" s="158"/>
      <c r="I21" s="26"/>
      <c r="J21" s="147"/>
    </row>
    <row r="22" spans="1:10" s="23" customFormat="1" ht="15" x14ac:dyDescent="0.25">
      <c r="A22" s="68">
        <v>14</v>
      </c>
      <c r="B22" s="26"/>
      <c r="C22" s="26"/>
      <c r="D22" s="26"/>
      <c r="E22" s="26"/>
      <c r="F22" s="26"/>
      <c r="G22" s="26"/>
      <c r="H22" s="158"/>
      <c r="I22" s="26"/>
      <c r="J22" s="147"/>
    </row>
    <row r="23" spans="1:10" s="23" customFormat="1" ht="15" x14ac:dyDescent="0.25">
      <c r="A23" s="68">
        <v>15</v>
      </c>
      <c r="B23" s="26"/>
      <c r="C23" s="26"/>
      <c r="D23" s="26"/>
      <c r="E23" s="26"/>
      <c r="F23" s="26"/>
      <c r="G23" s="26"/>
      <c r="H23" s="158"/>
      <c r="I23" s="26"/>
      <c r="J23" s="147"/>
    </row>
    <row r="24" spans="1:10" s="23" customFormat="1" ht="15" x14ac:dyDescent="0.25">
      <c r="A24" s="68">
        <v>16</v>
      </c>
      <c r="B24" s="26"/>
      <c r="C24" s="26"/>
      <c r="D24" s="26"/>
      <c r="E24" s="26"/>
      <c r="F24" s="26"/>
      <c r="G24" s="26"/>
      <c r="H24" s="158"/>
      <c r="I24" s="26"/>
      <c r="J24" s="147"/>
    </row>
    <row r="25" spans="1:10" s="23" customFormat="1" ht="15" x14ac:dyDescent="0.25">
      <c r="A25" s="68">
        <v>17</v>
      </c>
      <c r="B25" s="26"/>
      <c r="C25" s="26"/>
      <c r="D25" s="26"/>
      <c r="E25" s="26"/>
      <c r="F25" s="26"/>
      <c r="G25" s="26"/>
      <c r="H25" s="158"/>
      <c r="I25" s="26"/>
      <c r="J25" s="147"/>
    </row>
    <row r="26" spans="1:10" s="23" customFormat="1" ht="15" x14ac:dyDescent="0.25">
      <c r="A26" s="68">
        <v>18</v>
      </c>
      <c r="B26" s="26"/>
      <c r="C26" s="26"/>
      <c r="D26" s="26"/>
      <c r="E26" s="26"/>
      <c r="F26" s="26"/>
      <c r="G26" s="26"/>
      <c r="H26" s="158"/>
      <c r="I26" s="26"/>
      <c r="J26" s="147"/>
    </row>
    <row r="27" spans="1:10" s="23" customFormat="1" ht="15" x14ac:dyDescent="0.25">
      <c r="A27" s="68" t="s">
        <v>278</v>
      </c>
      <c r="B27" s="26"/>
      <c r="C27" s="26"/>
      <c r="D27" s="26"/>
      <c r="E27" s="26"/>
      <c r="F27" s="26"/>
      <c r="G27" s="26"/>
      <c r="H27" s="158"/>
      <c r="I27" s="26"/>
      <c r="J27" s="147"/>
    </row>
    <row r="28" spans="1:10" s="23" customFormat="1" x14ac:dyDescent="0.2">
      <c r="J28" s="64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72" t="s">
        <v>107</v>
      </c>
      <c r="E31" s="5"/>
    </row>
    <row r="32" spans="1:10" s="2" customFormat="1" ht="15" x14ac:dyDescent="0.3">
      <c r="C32" s="71"/>
      <c r="E32" s="71"/>
      <c r="F32" s="74"/>
      <c r="G32" s="74"/>
      <c r="H32"/>
      <c r="I32"/>
    </row>
    <row r="33" spans="1:10" s="2" customFormat="1" ht="15" x14ac:dyDescent="0.3">
      <c r="A33"/>
      <c r="C33" s="70" t="s">
        <v>268</v>
      </c>
      <c r="E33" s="12" t="s">
        <v>273</v>
      </c>
      <c r="F33" s="73"/>
      <c r="G33"/>
      <c r="H33"/>
      <c r="I33"/>
    </row>
    <row r="34" spans="1:10" s="2" customFormat="1" ht="15" x14ac:dyDescent="0.3">
      <c r="A34"/>
      <c r="C34" s="66" t="s">
        <v>139</v>
      </c>
      <c r="E34" s="2" t="s">
        <v>269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64"/>
    </row>
    <row r="38" spans="1:10" s="23" customFormat="1" x14ac:dyDescent="0.2">
      <c r="J38" s="64"/>
    </row>
    <row r="39" spans="1:10" s="23" customFormat="1" x14ac:dyDescent="0.2">
      <c r="J39" s="64"/>
    </row>
    <row r="40" spans="1:10" s="23" customFormat="1" x14ac:dyDescent="0.2">
      <c r="J40" s="64"/>
    </row>
    <row r="41" spans="1:10" s="23" customFormat="1" x14ac:dyDescent="0.2">
      <c r="J41" s="64"/>
    </row>
    <row r="42" spans="1:10" s="23" customFormat="1" x14ac:dyDescent="0.2">
      <c r="J42" s="64"/>
    </row>
    <row r="43" spans="1:10" s="23" customFormat="1" x14ac:dyDescent="0.2">
      <c r="J43" s="64"/>
    </row>
    <row r="44" spans="1:10" s="23" customFormat="1" x14ac:dyDescent="0.2">
      <c r="J44" s="64"/>
    </row>
    <row r="45" spans="1:10" s="23" customFormat="1" x14ac:dyDescent="0.2">
      <c r="J45" s="64"/>
    </row>
    <row r="46" spans="1:10" s="23" customFormat="1" x14ac:dyDescent="0.2">
      <c r="J46" s="64"/>
    </row>
    <row r="47" spans="1:10" s="23" customFormat="1" x14ac:dyDescent="0.2">
      <c r="J47" s="64"/>
    </row>
    <row r="48" spans="1:10" s="23" customFormat="1" x14ac:dyDescent="0.2">
      <c r="J48" s="64"/>
    </row>
    <row r="49" spans="10:10" s="23" customFormat="1" x14ac:dyDescent="0.2">
      <c r="J49" s="64"/>
    </row>
    <row r="50" spans="10:10" s="23" customFormat="1" x14ac:dyDescent="0.2">
      <c r="J50" s="64"/>
    </row>
    <row r="51" spans="10:10" s="23" customFormat="1" x14ac:dyDescent="0.2">
      <c r="J51" s="64"/>
    </row>
    <row r="52" spans="10:10" s="23" customFormat="1" x14ac:dyDescent="0.2">
      <c r="J52" s="64"/>
    </row>
    <row r="53" spans="10:10" s="23" customFormat="1" x14ac:dyDescent="0.2">
      <c r="J53" s="64"/>
    </row>
    <row r="54" spans="10:10" s="23" customFormat="1" x14ac:dyDescent="0.2">
      <c r="J54" s="64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G2" sqref="G2:H2"/>
    </sheetView>
  </sheetViews>
  <sheetFormatPr defaultRowHeight="12.75" x14ac:dyDescent="0.2"/>
  <cols>
    <col min="1" max="1" width="4.85546875" style="214" customWidth="1"/>
    <col min="2" max="2" width="37.42578125" style="214" customWidth="1"/>
    <col min="3" max="3" width="21.5703125" style="214" customWidth="1"/>
    <col min="4" max="4" width="20" style="214" customWidth="1"/>
    <col min="5" max="5" width="18.7109375" style="214" customWidth="1"/>
    <col min="6" max="6" width="24.140625" style="214" customWidth="1"/>
    <col min="7" max="7" width="27.140625" style="214" customWidth="1"/>
    <col min="8" max="8" width="0.7109375" style="214" customWidth="1"/>
    <col min="9" max="16384" width="9.140625" style="214"/>
  </cols>
  <sheetData>
    <row r="1" spans="1:8" s="198" customFormat="1" ht="15" x14ac:dyDescent="0.2">
      <c r="A1" s="195" t="s">
        <v>326</v>
      </c>
      <c r="B1" s="196"/>
      <c r="C1" s="196"/>
      <c r="D1" s="196"/>
      <c r="E1" s="196"/>
      <c r="F1" s="79"/>
      <c r="G1" s="79" t="s">
        <v>109</v>
      </c>
      <c r="H1" s="199"/>
    </row>
    <row r="2" spans="1:8" s="198" customFormat="1" ht="15" x14ac:dyDescent="0.2">
      <c r="A2" s="199" t="s">
        <v>317</v>
      </c>
      <c r="B2" s="196"/>
      <c r="C2" s="196"/>
      <c r="D2" s="196"/>
      <c r="E2" s="197"/>
      <c r="F2" s="197"/>
      <c r="G2" s="448" t="s">
        <v>668</v>
      </c>
      <c r="H2" s="448"/>
    </row>
    <row r="3" spans="1:8" s="198" customFormat="1" x14ac:dyDescent="0.2">
      <c r="A3" s="199"/>
      <c r="B3" s="196"/>
      <c r="C3" s="196"/>
      <c r="D3" s="196"/>
      <c r="E3" s="197"/>
      <c r="F3" s="197"/>
      <c r="G3" s="197"/>
      <c r="H3" s="199"/>
    </row>
    <row r="4" spans="1:8" s="198" customFormat="1" ht="15" x14ac:dyDescent="0.3">
      <c r="A4" s="115" t="s">
        <v>274</v>
      </c>
      <c r="B4" s="196"/>
      <c r="C4" s="196"/>
      <c r="D4" s="196"/>
      <c r="E4" s="200"/>
      <c r="F4" s="200"/>
      <c r="G4" s="197"/>
      <c r="H4" s="199"/>
    </row>
    <row r="5" spans="1:8" s="198" customFormat="1" x14ac:dyDescent="0.2">
      <c r="A5" s="201" t="str">
        <f>'ფორმა N1'!D4</f>
        <v>მოქალაქეთა პოლიტიკური გაერთიანება "ახალი პოლიტიკური ცენტრი"</v>
      </c>
      <c r="B5" s="201"/>
      <c r="C5" s="201"/>
      <c r="D5" s="201"/>
      <c r="E5" s="201"/>
      <c r="F5" s="201"/>
      <c r="G5" s="202"/>
      <c r="H5" s="199"/>
    </row>
    <row r="6" spans="1:8" s="215" customFormat="1" x14ac:dyDescent="0.2">
      <c r="A6" s="203"/>
      <c r="B6" s="203"/>
      <c r="C6" s="203"/>
      <c r="D6" s="203"/>
      <c r="E6" s="203"/>
      <c r="F6" s="203"/>
      <c r="G6" s="203"/>
      <c r="H6" s="200"/>
    </row>
    <row r="7" spans="1:8" s="198" customFormat="1" ht="51" x14ac:dyDescent="0.2">
      <c r="A7" s="234" t="s">
        <v>64</v>
      </c>
      <c r="B7" s="206" t="s">
        <v>321</v>
      </c>
      <c r="C7" s="206" t="s">
        <v>322</v>
      </c>
      <c r="D7" s="206" t="s">
        <v>323</v>
      </c>
      <c r="E7" s="206" t="s">
        <v>324</v>
      </c>
      <c r="F7" s="206" t="s">
        <v>325</v>
      </c>
      <c r="G7" s="206" t="s">
        <v>318</v>
      </c>
      <c r="H7" s="199"/>
    </row>
    <row r="8" spans="1:8" s="198" customFormat="1" x14ac:dyDescent="0.2">
      <c r="A8" s="204">
        <v>1</v>
      </c>
      <c r="B8" s="205">
        <v>2</v>
      </c>
      <c r="C8" s="205">
        <v>3</v>
      </c>
      <c r="D8" s="205">
        <v>4</v>
      </c>
      <c r="E8" s="206">
        <v>5</v>
      </c>
      <c r="F8" s="206">
        <v>6</v>
      </c>
      <c r="G8" s="206">
        <v>7</v>
      </c>
      <c r="H8" s="199"/>
    </row>
    <row r="9" spans="1:8" s="198" customFormat="1" x14ac:dyDescent="0.2">
      <c r="A9" s="216">
        <v>1</v>
      </c>
      <c r="B9" s="207"/>
      <c r="C9" s="207"/>
      <c r="D9" s="208"/>
      <c r="E9" s="207"/>
      <c r="F9" s="207"/>
      <c r="G9" s="207"/>
      <c r="H9" s="199"/>
    </row>
    <row r="10" spans="1:8" s="198" customFormat="1" x14ac:dyDescent="0.2">
      <c r="A10" s="216">
        <v>2</v>
      </c>
      <c r="B10" s="207"/>
      <c r="C10" s="207"/>
      <c r="D10" s="208"/>
      <c r="E10" s="207"/>
      <c r="F10" s="207"/>
      <c r="G10" s="207"/>
      <c r="H10" s="199"/>
    </row>
    <row r="11" spans="1:8" s="198" customFormat="1" x14ac:dyDescent="0.2">
      <c r="A11" s="216">
        <v>3</v>
      </c>
      <c r="B11" s="207"/>
      <c r="C11" s="207"/>
      <c r="D11" s="208"/>
      <c r="E11" s="207"/>
      <c r="F11" s="207"/>
      <c r="G11" s="207"/>
      <c r="H11" s="199"/>
    </row>
    <row r="12" spans="1:8" s="198" customFormat="1" x14ac:dyDescent="0.2">
      <c r="A12" s="216">
        <v>4</v>
      </c>
      <c r="B12" s="207"/>
      <c r="C12" s="207"/>
      <c r="D12" s="208"/>
      <c r="E12" s="207"/>
      <c r="F12" s="207"/>
      <c r="G12" s="207"/>
      <c r="H12" s="199"/>
    </row>
    <row r="13" spans="1:8" s="198" customFormat="1" x14ac:dyDescent="0.2">
      <c r="A13" s="216">
        <v>5</v>
      </c>
      <c r="B13" s="207"/>
      <c r="C13" s="207"/>
      <c r="D13" s="208"/>
      <c r="E13" s="207"/>
      <c r="F13" s="207"/>
      <c r="G13" s="207"/>
      <c r="H13" s="199"/>
    </row>
    <row r="14" spans="1:8" s="198" customFormat="1" x14ac:dyDescent="0.2">
      <c r="A14" s="216">
        <v>6</v>
      </c>
      <c r="B14" s="207"/>
      <c r="C14" s="207"/>
      <c r="D14" s="208"/>
      <c r="E14" s="207"/>
      <c r="F14" s="207"/>
      <c r="G14" s="207"/>
      <c r="H14" s="199"/>
    </row>
    <row r="15" spans="1:8" s="198" customFormat="1" x14ac:dyDescent="0.2">
      <c r="A15" s="216">
        <v>7</v>
      </c>
      <c r="B15" s="207"/>
      <c r="C15" s="207"/>
      <c r="D15" s="208"/>
      <c r="E15" s="207"/>
      <c r="F15" s="207"/>
      <c r="G15" s="207"/>
      <c r="H15" s="199"/>
    </row>
    <row r="16" spans="1:8" s="198" customFormat="1" x14ac:dyDescent="0.2">
      <c r="A16" s="216">
        <v>8</v>
      </c>
      <c r="B16" s="207"/>
      <c r="C16" s="207"/>
      <c r="D16" s="208"/>
      <c r="E16" s="207"/>
      <c r="F16" s="207"/>
      <c r="G16" s="207"/>
      <c r="H16" s="199"/>
    </row>
    <row r="17" spans="1:11" s="198" customFormat="1" x14ac:dyDescent="0.2">
      <c r="A17" s="216">
        <v>9</v>
      </c>
      <c r="B17" s="207"/>
      <c r="C17" s="207"/>
      <c r="D17" s="208"/>
      <c r="E17" s="207"/>
      <c r="F17" s="207"/>
      <c r="G17" s="207"/>
      <c r="H17" s="199"/>
    </row>
    <row r="18" spans="1:11" s="198" customFormat="1" x14ac:dyDescent="0.2">
      <c r="A18" s="216">
        <v>10</v>
      </c>
      <c r="B18" s="207"/>
      <c r="C18" s="207"/>
      <c r="D18" s="208"/>
      <c r="E18" s="207"/>
      <c r="F18" s="207"/>
      <c r="G18" s="207"/>
      <c r="H18" s="199"/>
    </row>
    <row r="19" spans="1:11" s="198" customFormat="1" x14ac:dyDescent="0.2">
      <c r="A19" s="216" t="s">
        <v>276</v>
      </c>
      <c r="B19" s="207"/>
      <c r="C19" s="207"/>
      <c r="D19" s="208"/>
      <c r="E19" s="207"/>
      <c r="F19" s="207"/>
      <c r="G19" s="207"/>
      <c r="H19" s="199"/>
    </row>
    <row r="22" spans="1:11" s="198" customFormat="1" x14ac:dyDescent="0.2"/>
    <row r="23" spans="1:11" s="198" customFormat="1" x14ac:dyDescent="0.2"/>
    <row r="24" spans="1:11" s="21" customFormat="1" ht="15" x14ac:dyDescent="0.3">
      <c r="B24" s="209" t="s">
        <v>107</v>
      </c>
      <c r="C24" s="209"/>
    </row>
    <row r="25" spans="1:11" s="21" customFormat="1" ht="15" x14ac:dyDescent="0.3">
      <c r="B25" s="209"/>
      <c r="C25" s="209"/>
    </row>
    <row r="26" spans="1:11" s="21" customFormat="1" ht="15" x14ac:dyDescent="0.3">
      <c r="C26" s="211"/>
      <c r="F26" s="211"/>
      <c r="G26" s="211"/>
      <c r="H26" s="210"/>
    </row>
    <row r="27" spans="1:11" s="21" customFormat="1" ht="15" x14ac:dyDescent="0.3">
      <c r="C27" s="212" t="s">
        <v>268</v>
      </c>
      <c r="F27" s="209" t="s">
        <v>319</v>
      </c>
      <c r="J27" s="210"/>
      <c r="K27" s="210"/>
    </row>
    <row r="28" spans="1:11" s="21" customFormat="1" ht="15" x14ac:dyDescent="0.3">
      <c r="C28" s="212" t="s">
        <v>139</v>
      </c>
      <c r="F28" s="213" t="s">
        <v>269</v>
      </c>
      <c r="J28" s="210"/>
      <c r="K28" s="210"/>
    </row>
    <row r="29" spans="1:11" s="198" customFormat="1" ht="15" x14ac:dyDescent="0.3">
      <c r="C29" s="212"/>
      <c r="J29" s="215"/>
      <c r="K29" s="215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37" zoomScale="80" zoomScaleNormal="80" zoomScaleSheetLayoutView="80" workbookViewId="0">
      <selection activeCell="K2" sqref="K2:L2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style="423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 x14ac:dyDescent="0.2">
      <c r="A1" s="138" t="s">
        <v>460</v>
      </c>
      <c r="B1" s="139"/>
      <c r="C1" s="139"/>
      <c r="D1" s="139"/>
      <c r="E1" s="139"/>
      <c r="F1" s="139"/>
      <c r="G1" s="418"/>
      <c r="H1" s="139"/>
      <c r="I1" s="139"/>
      <c r="J1" s="139"/>
      <c r="K1" s="79" t="s">
        <v>109</v>
      </c>
    </row>
    <row r="2" spans="1:12" ht="15" x14ac:dyDescent="0.3">
      <c r="A2" s="106" t="s">
        <v>140</v>
      </c>
      <c r="B2" s="139"/>
      <c r="C2" s="139"/>
      <c r="D2" s="139"/>
      <c r="E2" s="139"/>
      <c r="F2" s="139"/>
      <c r="G2" s="418"/>
      <c r="H2" s="139"/>
      <c r="I2" s="139"/>
      <c r="J2" s="139"/>
      <c r="K2" s="448" t="s">
        <v>668</v>
      </c>
      <c r="L2" s="448"/>
    </row>
    <row r="3" spans="1:12" ht="15" x14ac:dyDescent="0.2">
      <c r="A3" s="139"/>
      <c r="B3" s="139"/>
      <c r="C3" s="139"/>
      <c r="D3" s="139"/>
      <c r="E3" s="139"/>
      <c r="F3" s="139"/>
      <c r="G3" s="418"/>
      <c r="H3" s="139"/>
      <c r="I3" s="139"/>
      <c r="J3" s="139"/>
      <c r="K3" s="142"/>
    </row>
    <row r="4" spans="1:12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8"/>
      <c r="F4" s="139"/>
      <c r="G4" s="418"/>
      <c r="H4" s="139"/>
      <c r="I4" s="139"/>
      <c r="J4" s="139"/>
      <c r="K4" s="148"/>
    </row>
    <row r="5" spans="1:12" s="187" customFormat="1" ht="15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81"/>
      <c r="E5" s="225"/>
      <c r="F5" s="226"/>
      <c r="G5" s="419"/>
      <c r="H5" s="226"/>
      <c r="I5" s="226"/>
      <c r="J5" s="226"/>
      <c r="K5" s="225"/>
    </row>
    <row r="6" spans="1:12" ht="13.5" x14ac:dyDescent="0.2">
      <c r="A6" s="143"/>
      <c r="B6" s="144"/>
      <c r="C6" s="144"/>
      <c r="D6" s="144"/>
      <c r="E6" s="139"/>
      <c r="F6" s="139"/>
      <c r="G6" s="418"/>
      <c r="H6" s="139"/>
      <c r="I6" s="139"/>
      <c r="J6" s="139"/>
      <c r="K6" s="139"/>
    </row>
    <row r="7" spans="1:12" ht="60" x14ac:dyDescent="0.2">
      <c r="A7" s="151" t="s">
        <v>64</v>
      </c>
      <c r="B7" s="137" t="s">
        <v>380</v>
      </c>
      <c r="C7" s="137" t="s">
        <v>381</v>
      </c>
      <c r="D7" s="137" t="s">
        <v>383</v>
      </c>
      <c r="E7" s="137" t="s">
        <v>382</v>
      </c>
      <c r="F7" s="137" t="s">
        <v>391</v>
      </c>
      <c r="G7" s="414" t="s">
        <v>392</v>
      </c>
      <c r="H7" s="137" t="s">
        <v>386</v>
      </c>
      <c r="I7" s="137" t="s">
        <v>387</v>
      </c>
      <c r="J7" s="137" t="s">
        <v>399</v>
      </c>
      <c r="K7" s="137" t="s">
        <v>388</v>
      </c>
    </row>
    <row r="8" spans="1:12" ht="15" x14ac:dyDescent="0.2">
      <c r="A8" s="135">
        <v>1</v>
      </c>
      <c r="B8" s="135">
        <v>2</v>
      </c>
      <c r="C8" s="137">
        <v>3</v>
      </c>
      <c r="D8" s="135">
        <v>4</v>
      </c>
      <c r="E8" s="137">
        <v>5</v>
      </c>
      <c r="F8" s="135">
        <v>6</v>
      </c>
      <c r="G8" s="414">
        <v>7</v>
      </c>
      <c r="H8" s="135">
        <v>8</v>
      </c>
      <c r="I8" s="137">
        <v>9</v>
      </c>
      <c r="J8" s="135">
        <v>10</v>
      </c>
      <c r="K8" s="137">
        <v>11</v>
      </c>
    </row>
    <row r="9" spans="1:12" ht="30" x14ac:dyDescent="0.2">
      <c r="A9" s="412">
        <v>1</v>
      </c>
      <c r="B9" s="26" t="s">
        <v>519</v>
      </c>
      <c r="C9" s="26" t="s">
        <v>520</v>
      </c>
      <c r="D9" s="26" t="s">
        <v>586</v>
      </c>
      <c r="E9" s="26">
        <v>362.8</v>
      </c>
      <c r="F9" s="26">
        <v>10297</v>
      </c>
      <c r="G9" s="415" t="s">
        <v>521</v>
      </c>
      <c r="H9" s="222" t="s">
        <v>522</v>
      </c>
      <c r="I9" s="222" t="s">
        <v>523</v>
      </c>
      <c r="J9" s="222"/>
      <c r="K9" s="26"/>
    </row>
    <row r="10" spans="1:12" ht="45" x14ac:dyDescent="0.2">
      <c r="A10" s="412">
        <v>2</v>
      </c>
      <c r="B10" s="26" t="s">
        <v>524</v>
      </c>
      <c r="C10" s="26" t="s">
        <v>520</v>
      </c>
      <c r="D10" s="26" t="s">
        <v>587</v>
      </c>
      <c r="E10" s="26">
        <v>178</v>
      </c>
      <c r="F10" s="26">
        <v>2440</v>
      </c>
      <c r="G10" s="416">
        <v>60001098104</v>
      </c>
      <c r="H10" s="222" t="s">
        <v>525</v>
      </c>
      <c r="I10" s="222" t="s">
        <v>526</v>
      </c>
      <c r="J10" s="222"/>
      <c r="K10" s="26"/>
    </row>
    <row r="11" spans="1:12" ht="30" x14ac:dyDescent="0.2">
      <c r="A11" s="412">
        <v>3</v>
      </c>
      <c r="B11" s="26" t="s">
        <v>527</v>
      </c>
      <c r="C11" s="26" t="s">
        <v>520</v>
      </c>
      <c r="D11" s="26" t="s">
        <v>587</v>
      </c>
      <c r="E11" s="26">
        <v>65</v>
      </c>
      <c r="F11" s="26">
        <v>625</v>
      </c>
      <c r="G11" s="416">
        <v>33001009011</v>
      </c>
      <c r="H11" s="222" t="s">
        <v>528</v>
      </c>
      <c r="I11" s="222" t="s">
        <v>529</v>
      </c>
      <c r="J11" s="222"/>
      <c r="K11" s="26"/>
    </row>
    <row r="12" spans="1:12" ht="30" x14ac:dyDescent="0.2">
      <c r="A12" s="412">
        <v>4</v>
      </c>
      <c r="B12" s="26" t="s">
        <v>530</v>
      </c>
      <c r="C12" s="26" t="s">
        <v>520</v>
      </c>
      <c r="D12" s="26" t="s">
        <v>587</v>
      </c>
      <c r="E12" s="26">
        <v>62.6</v>
      </c>
      <c r="F12" s="26">
        <v>1464</v>
      </c>
      <c r="G12" s="416"/>
      <c r="H12" s="222"/>
      <c r="I12" s="222"/>
      <c r="J12" s="391" t="s">
        <v>531</v>
      </c>
      <c r="K12" s="26" t="s">
        <v>532</v>
      </c>
    </row>
    <row r="13" spans="1:12" ht="30" x14ac:dyDescent="0.2">
      <c r="A13" s="412">
        <v>5</v>
      </c>
      <c r="B13" s="26" t="s">
        <v>533</v>
      </c>
      <c r="C13" s="26" t="s">
        <v>520</v>
      </c>
      <c r="D13" s="26" t="s">
        <v>587</v>
      </c>
      <c r="E13" s="26">
        <v>65</v>
      </c>
      <c r="F13" s="26">
        <v>300</v>
      </c>
      <c r="G13" s="417" t="s">
        <v>534</v>
      </c>
      <c r="H13" s="222" t="s">
        <v>535</v>
      </c>
      <c r="I13" s="222" t="s">
        <v>536</v>
      </c>
      <c r="J13" s="392"/>
      <c r="K13" s="26"/>
    </row>
    <row r="14" spans="1:12" ht="30" x14ac:dyDescent="0.2">
      <c r="A14" s="412">
        <v>6</v>
      </c>
      <c r="B14" s="26" t="s">
        <v>537</v>
      </c>
      <c r="C14" s="26" t="s">
        <v>520</v>
      </c>
      <c r="D14" s="26" t="s">
        <v>587</v>
      </c>
      <c r="E14" s="26">
        <v>550</v>
      </c>
      <c r="F14" s="26">
        <v>1250</v>
      </c>
      <c r="G14" s="416">
        <v>59001032210</v>
      </c>
      <c r="H14" s="222" t="s">
        <v>538</v>
      </c>
      <c r="I14" s="222" t="s">
        <v>539</v>
      </c>
      <c r="J14" s="222"/>
      <c r="K14" s="26"/>
    </row>
    <row r="15" spans="1:12" ht="45" x14ac:dyDescent="0.2">
      <c r="A15" s="412">
        <v>7</v>
      </c>
      <c r="B15" s="26" t="s">
        <v>540</v>
      </c>
      <c r="C15" s="26" t="s">
        <v>520</v>
      </c>
      <c r="D15" s="26" t="s">
        <v>587</v>
      </c>
      <c r="E15" s="26">
        <v>72</v>
      </c>
      <c r="F15" s="26">
        <v>2656</v>
      </c>
      <c r="G15" s="417" t="s">
        <v>541</v>
      </c>
      <c r="H15" s="222" t="s">
        <v>542</v>
      </c>
      <c r="I15" s="222" t="s">
        <v>543</v>
      </c>
      <c r="J15" s="222"/>
      <c r="K15" s="26"/>
    </row>
    <row r="16" spans="1:12" ht="75" x14ac:dyDescent="0.2">
      <c r="A16" s="412">
        <v>8</v>
      </c>
      <c r="B16" s="26" t="s">
        <v>544</v>
      </c>
      <c r="C16" s="26" t="s">
        <v>520</v>
      </c>
      <c r="D16" s="26" t="s">
        <v>587</v>
      </c>
      <c r="E16" s="26">
        <v>164</v>
      </c>
      <c r="F16" s="26">
        <v>3098</v>
      </c>
      <c r="G16" s="416"/>
      <c r="H16" s="222"/>
      <c r="I16" s="222"/>
      <c r="J16" s="222">
        <v>204955691</v>
      </c>
      <c r="K16" s="26" t="s">
        <v>545</v>
      </c>
    </row>
    <row r="17" spans="1:11" ht="30" x14ac:dyDescent="0.2">
      <c r="A17" s="412">
        <v>9</v>
      </c>
      <c r="B17" s="26" t="s">
        <v>546</v>
      </c>
      <c r="C17" s="26" t="s">
        <v>520</v>
      </c>
      <c r="D17" s="26" t="s">
        <v>587</v>
      </c>
      <c r="E17" s="26">
        <v>65</v>
      </c>
      <c r="F17" s="26">
        <v>2490</v>
      </c>
      <c r="G17" s="415" t="s">
        <v>547</v>
      </c>
      <c r="H17" s="222" t="s">
        <v>548</v>
      </c>
      <c r="I17" s="222" t="s">
        <v>549</v>
      </c>
      <c r="J17" s="222"/>
      <c r="K17" s="26"/>
    </row>
    <row r="18" spans="1:11" ht="55.5" customHeight="1" x14ac:dyDescent="0.2">
      <c r="A18" s="412">
        <v>10</v>
      </c>
      <c r="B18" s="26" t="s">
        <v>550</v>
      </c>
      <c r="C18" s="26" t="s">
        <v>520</v>
      </c>
      <c r="D18" s="26" t="s">
        <v>587</v>
      </c>
      <c r="E18" s="26">
        <v>57.1</v>
      </c>
      <c r="F18" s="26">
        <v>1660</v>
      </c>
      <c r="G18" s="415" t="s">
        <v>551</v>
      </c>
      <c r="H18" s="222" t="s">
        <v>552</v>
      </c>
      <c r="I18" s="222" t="s">
        <v>553</v>
      </c>
      <c r="J18" s="222"/>
      <c r="K18" s="26"/>
    </row>
    <row r="19" spans="1:11" ht="30" x14ac:dyDescent="0.2">
      <c r="A19" s="412">
        <v>11</v>
      </c>
      <c r="B19" s="26" t="s">
        <v>554</v>
      </c>
      <c r="C19" s="26" t="s">
        <v>520</v>
      </c>
      <c r="D19" s="26" t="s">
        <v>587</v>
      </c>
      <c r="E19" s="26">
        <v>60</v>
      </c>
      <c r="F19" s="26">
        <v>200</v>
      </c>
      <c r="G19" s="415" t="s">
        <v>555</v>
      </c>
      <c r="H19" s="222" t="s">
        <v>556</v>
      </c>
      <c r="I19" s="222" t="s">
        <v>557</v>
      </c>
      <c r="J19" s="222"/>
      <c r="K19" s="26"/>
    </row>
    <row r="20" spans="1:11" ht="60" x14ac:dyDescent="0.2">
      <c r="A20" s="412">
        <v>12</v>
      </c>
      <c r="B20" s="26" t="s">
        <v>558</v>
      </c>
      <c r="C20" s="26" t="s">
        <v>520</v>
      </c>
      <c r="D20" s="26" t="s">
        <v>587</v>
      </c>
      <c r="E20" s="26">
        <v>68.819999999999993</v>
      </c>
      <c r="F20" s="26">
        <v>1550</v>
      </c>
      <c r="G20" s="416"/>
      <c r="H20" s="222"/>
      <c r="I20" s="222"/>
      <c r="J20" s="222">
        <v>400133672</v>
      </c>
      <c r="K20" s="26" t="s">
        <v>560</v>
      </c>
    </row>
    <row r="21" spans="1:11" ht="50.25" customHeight="1" x14ac:dyDescent="0.2">
      <c r="A21" s="412">
        <v>13</v>
      </c>
      <c r="B21" s="26" t="s">
        <v>559</v>
      </c>
      <c r="C21" s="26" t="s">
        <v>520</v>
      </c>
      <c r="D21" s="26" t="s">
        <v>587</v>
      </c>
      <c r="E21" s="26">
        <v>57.56</v>
      </c>
      <c r="F21" s="26">
        <v>2200</v>
      </c>
      <c r="G21" s="416">
        <v>714999779</v>
      </c>
      <c r="H21" s="222" t="s">
        <v>562</v>
      </c>
      <c r="I21" s="222" t="s">
        <v>561</v>
      </c>
      <c r="J21" s="222"/>
      <c r="K21" s="26"/>
    </row>
    <row r="22" spans="1:11" ht="30" x14ac:dyDescent="0.2">
      <c r="A22" s="412">
        <v>14</v>
      </c>
      <c r="B22" s="393" t="s">
        <v>563</v>
      </c>
      <c r="C22" s="26" t="s">
        <v>520</v>
      </c>
      <c r="D22" s="26" t="s">
        <v>587</v>
      </c>
      <c r="E22" s="26">
        <v>83.23</v>
      </c>
      <c r="F22" s="26">
        <v>3596</v>
      </c>
      <c r="G22" s="416">
        <v>61006027724</v>
      </c>
      <c r="H22" s="222" t="s">
        <v>564</v>
      </c>
      <c r="I22" s="222" t="s">
        <v>565</v>
      </c>
      <c r="J22" s="222"/>
      <c r="K22" s="26"/>
    </row>
    <row r="23" spans="1:11" ht="30" x14ac:dyDescent="0.2">
      <c r="A23" s="412">
        <v>15</v>
      </c>
      <c r="B23" s="26" t="s">
        <v>566</v>
      </c>
      <c r="C23" s="26" t="s">
        <v>520</v>
      </c>
      <c r="D23" s="26" t="s">
        <v>587</v>
      </c>
      <c r="E23" s="26">
        <v>65</v>
      </c>
      <c r="F23" s="26">
        <v>200</v>
      </c>
      <c r="G23" s="416">
        <v>3001017231</v>
      </c>
      <c r="H23" s="222" t="s">
        <v>567</v>
      </c>
      <c r="I23" s="222" t="s">
        <v>568</v>
      </c>
      <c r="J23" s="222"/>
      <c r="K23" s="26"/>
    </row>
    <row r="24" spans="1:11" ht="30" x14ac:dyDescent="0.2">
      <c r="A24" s="412">
        <v>16</v>
      </c>
      <c r="B24" s="26" t="s">
        <v>569</v>
      </c>
      <c r="C24" s="26" t="s">
        <v>520</v>
      </c>
      <c r="D24" s="26" t="s">
        <v>587</v>
      </c>
      <c r="E24" s="26">
        <v>47</v>
      </c>
      <c r="F24" s="26">
        <v>1000</v>
      </c>
      <c r="G24" s="416">
        <v>35001018130</v>
      </c>
      <c r="H24" s="222" t="s">
        <v>570</v>
      </c>
      <c r="I24" s="222" t="s">
        <v>571</v>
      </c>
      <c r="J24" s="222"/>
      <c r="K24" s="26"/>
    </row>
    <row r="25" spans="1:11" ht="30" x14ac:dyDescent="0.2">
      <c r="A25" s="412">
        <v>17</v>
      </c>
      <c r="B25" s="394" t="s">
        <v>572</v>
      </c>
      <c r="C25" s="26" t="s">
        <v>520</v>
      </c>
      <c r="D25" s="26" t="s">
        <v>587</v>
      </c>
      <c r="E25" s="26">
        <v>77.8</v>
      </c>
      <c r="F25" s="26">
        <v>550</v>
      </c>
      <c r="G25" s="416">
        <v>43001008811</v>
      </c>
      <c r="H25" s="222" t="s">
        <v>573</v>
      </c>
      <c r="I25" s="222" t="s">
        <v>574</v>
      </c>
      <c r="J25" s="222"/>
      <c r="K25" s="26"/>
    </row>
    <row r="26" spans="1:11" ht="30" customHeight="1" x14ac:dyDescent="0.2">
      <c r="A26" s="412">
        <v>18</v>
      </c>
      <c r="B26" s="394" t="s">
        <v>575</v>
      </c>
      <c r="C26" s="26" t="s">
        <v>520</v>
      </c>
      <c r="D26" s="26" t="s">
        <v>587</v>
      </c>
      <c r="E26" s="26">
        <v>64.37</v>
      </c>
      <c r="F26" s="26">
        <v>1000</v>
      </c>
      <c r="G26" s="416">
        <v>24001005762</v>
      </c>
      <c r="H26" s="222" t="s">
        <v>577</v>
      </c>
      <c r="I26" s="222" t="s">
        <v>576</v>
      </c>
      <c r="J26" s="222"/>
      <c r="K26" s="26"/>
    </row>
    <row r="27" spans="1:11" ht="30" x14ac:dyDescent="0.2">
      <c r="A27" s="412">
        <v>19</v>
      </c>
      <c r="B27" s="394" t="s">
        <v>578</v>
      </c>
      <c r="C27" s="26" t="s">
        <v>520</v>
      </c>
      <c r="D27" s="26" t="s">
        <v>587</v>
      </c>
      <c r="E27" s="26">
        <v>105</v>
      </c>
      <c r="F27" s="26">
        <v>1250</v>
      </c>
      <c r="G27" s="416">
        <v>37001032882</v>
      </c>
      <c r="H27" s="222" t="s">
        <v>579</v>
      </c>
      <c r="I27" s="222" t="s">
        <v>580</v>
      </c>
      <c r="J27" s="222"/>
      <c r="K27" s="26"/>
    </row>
    <row r="28" spans="1:11" ht="30" x14ac:dyDescent="0.2">
      <c r="A28" s="412">
        <v>20</v>
      </c>
      <c r="B28" s="413" t="s">
        <v>588</v>
      </c>
      <c r="C28" s="26" t="s">
        <v>520</v>
      </c>
      <c r="D28" s="26" t="s">
        <v>589</v>
      </c>
      <c r="E28" s="26">
        <v>639</v>
      </c>
      <c r="F28" s="26">
        <v>375</v>
      </c>
      <c r="G28" s="416">
        <v>61009002499</v>
      </c>
      <c r="H28" s="222" t="s">
        <v>590</v>
      </c>
      <c r="I28" s="222" t="s">
        <v>591</v>
      </c>
      <c r="J28" s="222"/>
      <c r="K28" s="26"/>
    </row>
    <row r="29" spans="1:11" ht="30" x14ac:dyDescent="0.2">
      <c r="A29" s="412">
        <v>21</v>
      </c>
      <c r="B29" s="413" t="s">
        <v>592</v>
      </c>
      <c r="C29" s="26" t="s">
        <v>520</v>
      </c>
      <c r="D29" s="26" t="s">
        <v>589</v>
      </c>
      <c r="E29" s="26">
        <v>201</v>
      </c>
      <c r="F29" s="26">
        <v>1000</v>
      </c>
      <c r="G29" s="416">
        <v>61004053305</v>
      </c>
      <c r="H29" s="222" t="s">
        <v>538</v>
      </c>
      <c r="I29" s="222" t="s">
        <v>593</v>
      </c>
      <c r="J29" s="222"/>
      <c r="K29" s="26"/>
    </row>
    <row r="30" spans="1:11" ht="30" x14ac:dyDescent="0.2">
      <c r="A30" s="412">
        <v>22</v>
      </c>
      <c r="B30" s="413" t="s">
        <v>594</v>
      </c>
      <c r="C30" s="26" t="s">
        <v>520</v>
      </c>
      <c r="D30" s="26" t="s">
        <v>589</v>
      </c>
      <c r="E30" s="26">
        <v>1169</v>
      </c>
      <c r="F30" s="26">
        <v>375</v>
      </c>
      <c r="G30" s="416">
        <v>61010006619</v>
      </c>
      <c r="H30" s="222" t="s">
        <v>595</v>
      </c>
      <c r="I30" s="222" t="s">
        <v>596</v>
      </c>
      <c r="J30" s="222"/>
      <c r="K30" s="26"/>
    </row>
    <row r="31" spans="1:11" ht="30" x14ac:dyDescent="0.2">
      <c r="A31" s="412">
        <v>23</v>
      </c>
      <c r="B31" s="413" t="s">
        <v>597</v>
      </c>
      <c r="C31" s="26" t="s">
        <v>520</v>
      </c>
      <c r="D31" s="26" t="s">
        <v>587</v>
      </c>
      <c r="E31" s="26">
        <v>153.35</v>
      </c>
      <c r="F31" s="26">
        <v>875</v>
      </c>
      <c r="G31" s="416">
        <v>41001006396</v>
      </c>
      <c r="H31" s="222" t="s">
        <v>598</v>
      </c>
      <c r="I31" s="222" t="s">
        <v>599</v>
      </c>
      <c r="J31" s="222"/>
      <c r="K31" s="26"/>
    </row>
    <row r="32" spans="1:11" ht="30" x14ac:dyDescent="0.2">
      <c r="A32" s="412">
        <v>24</v>
      </c>
      <c r="B32" s="413" t="s">
        <v>602</v>
      </c>
      <c r="C32" s="26" t="s">
        <v>520</v>
      </c>
      <c r="D32" s="26" t="s">
        <v>587</v>
      </c>
      <c r="E32" s="26">
        <v>118.81</v>
      </c>
      <c r="F32" s="26">
        <v>625</v>
      </c>
      <c r="G32" s="416">
        <v>16001002644</v>
      </c>
      <c r="H32" s="222" t="s">
        <v>600</v>
      </c>
      <c r="I32" s="222" t="s">
        <v>601</v>
      </c>
      <c r="J32" s="222"/>
      <c r="K32" s="26"/>
    </row>
    <row r="33" spans="1:11" ht="51" x14ac:dyDescent="0.2">
      <c r="A33" s="412">
        <v>25</v>
      </c>
      <c r="B33" s="413" t="s">
        <v>603</v>
      </c>
      <c r="C33" s="26" t="s">
        <v>520</v>
      </c>
      <c r="D33" s="26" t="s">
        <v>587</v>
      </c>
      <c r="E33" s="26">
        <v>60.79</v>
      </c>
      <c r="F33" s="26">
        <v>2114</v>
      </c>
      <c r="G33" s="416">
        <v>21001008979</v>
      </c>
      <c r="H33" s="222" t="s">
        <v>604</v>
      </c>
      <c r="I33" s="222" t="s">
        <v>605</v>
      </c>
      <c r="J33" s="222"/>
      <c r="K33" s="26"/>
    </row>
    <row r="34" spans="1:11" ht="30" x14ac:dyDescent="0.2">
      <c r="A34" s="412">
        <v>26</v>
      </c>
      <c r="B34" s="413" t="s">
        <v>606</v>
      </c>
      <c r="C34" s="26" t="s">
        <v>520</v>
      </c>
      <c r="D34" s="26" t="s">
        <v>587</v>
      </c>
      <c r="E34" s="26">
        <v>101</v>
      </c>
      <c r="F34" s="26">
        <v>800</v>
      </c>
      <c r="G34" s="415" t="s">
        <v>607</v>
      </c>
      <c r="H34" s="222" t="s">
        <v>608</v>
      </c>
      <c r="I34" s="222" t="s">
        <v>609</v>
      </c>
      <c r="J34" s="222"/>
      <c r="K34" s="26"/>
    </row>
    <row r="35" spans="1:11" ht="38.25" x14ac:dyDescent="0.2">
      <c r="A35" s="412">
        <v>27</v>
      </c>
      <c r="B35" s="413" t="s">
        <v>610</v>
      </c>
      <c r="C35" s="26" t="s">
        <v>520</v>
      </c>
      <c r="D35" s="26" t="s">
        <v>587</v>
      </c>
      <c r="E35" s="26">
        <v>70</v>
      </c>
      <c r="F35" s="26">
        <v>1200</v>
      </c>
      <c r="G35" s="416">
        <v>60001158775</v>
      </c>
      <c r="H35" s="222" t="s">
        <v>611</v>
      </c>
      <c r="I35" s="222" t="s">
        <v>612</v>
      </c>
      <c r="J35" s="222"/>
      <c r="K35" s="26"/>
    </row>
    <row r="36" spans="1:11" ht="30" x14ac:dyDescent="0.2">
      <c r="A36" s="412">
        <v>28</v>
      </c>
      <c r="B36" s="413" t="s">
        <v>613</v>
      </c>
      <c r="C36" s="26" t="s">
        <v>520</v>
      </c>
      <c r="D36" s="26" t="s">
        <v>587</v>
      </c>
      <c r="E36" s="26">
        <v>259.91000000000003</v>
      </c>
      <c r="F36" s="26">
        <v>625</v>
      </c>
      <c r="G36" s="416">
        <v>61008001330</v>
      </c>
      <c r="H36" s="222" t="s">
        <v>614</v>
      </c>
      <c r="I36" s="222" t="s">
        <v>615</v>
      </c>
      <c r="J36" s="222"/>
      <c r="K36" s="26"/>
    </row>
    <row r="37" spans="1:11" ht="45" x14ac:dyDescent="0.2">
      <c r="A37" s="412">
        <v>29</v>
      </c>
      <c r="B37" s="413" t="s">
        <v>616</v>
      </c>
      <c r="C37" s="26" t="s">
        <v>520</v>
      </c>
      <c r="D37" s="26" t="s">
        <v>587</v>
      </c>
      <c r="E37" s="26">
        <v>48.1</v>
      </c>
      <c r="F37" s="26">
        <v>1644</v>
      </c>
      <c r="G37" s="416" t="s">
        <v>617</v>
      </c>
      <c r="H37" s="222" t="s">
        <v>618</v>
      </c>
      <c r="I37" s="222" t="s">
        <v>619</v>
      </c>
      <c r="J37" s="222"/>
      <c r="K37" s="26"/>
    </row>
    <row r="38" spans="1:11" ht="30" x14ac:dyDescent="0.2">
      <c r="A38" s="412">
        <v>30</v>
      </c>
      <c r="B38" s="413" t="s">
        <v>620</v>
      </c>
      <c r="C38" s="26" t="s">
        <v>520</v>
      </c>
      <c r="D38" s="26" t="s">
        <v>587</v>
      </c>
      <c r="E38" s="26">
        <v>66</v>
      </c>
      <c r="F38" s="26">
        <v>1875</v>
      </c>
      <c r="G38" s="416">
        <v>1025011924</v>
      </c>
      <c r="H38" s="222" t="s">
        <v>621</v>
      </c>
      <c r="I38" s="222" t="s">
        <v>622</v>
      </c>
      <c r="J38" s="222"/>
      <c r="K38" s="26"/>
    </row>
    <row r="39" spans="1:11" ht="60" x14ac:dyDescent="0.2">
      <c r="A39" s="412">
        <v>31</v>
      </c>
      <c r="B39" s="413" t="s">
        <v>623</v>
      </c>
      <c r="C39" s="26" t="s">
        <v>520</v>
      </c>
      <c r="D39" s="26" t="s">
        <v>587</v>
      </c>
      <c r="E39" s="26">
        <v>90</v>
      </c>
      <c r="F39" s="26">
        <v>1292</v>
      </c>
      <c r="G39" s="416" t="s">
        <v>624</v>
      </c>
      <c r="H39" s="222" t="s">
        <v>625</v>
      </c>
      <c r="I39" s="222" t="s">
        <v>626</v>
      </c>
      <c r="J39" s="222"/>
      <c r="K39" s="26"/>
    </row>
    <row r="40" spans="1:11" ht="30" x14ac:dyDescent="0.2">
      <c r="A40" s="412">
        <v>32</v>
      </c>
      <c r="B40" s="413" t="s">
        <v>627</v>
      </c>
      <c r="C40" s="26" t="s">
        <v>520</v>
      </c>
      <c r="D40" s="26" t="s">
        <v>628</v>
      </c>
      <c r="E40" s="26">
        <v>110</v>
      </c>
      <c r="F40" s="26">
        <v>1000</v>
      </c>
      <c r="G40" s="416" t="s">
        <v>629</v>
      </c>
      <c r="H40" s="222" t="s">
        <v>630</v>
      </c>
      <c r="I40" s="222" t="s">
        <v>631</v>
      </c>
      <c r="J40" s="222"/>
      <c r="K40" s="26"/>
    </row>
    <row r="41" spans="1:11" ht="30" x14ac:dyDescent="0.2">
      <c r="A41" s="412">
        <v>33</v>
      </c>
      <c r="B41" s="413" t="s">
        <v>632</v>
      </c>
      <c r="C41" s="26" t="s">
        <v>520</v>
      </c>
      <c r="D41" s="26" t="s">
        <v>589</v>
      </c>
      <c r="E41" s="26">
        <v>641</v>
      </c>
      <c r="F41" s="26">
        <v>400</v>
      </c>
      <c r="G41" s="415" t="s">
        <v>633</v>
      </c>
      <c r="H41" s="222" t="s">
        <v>634</v>
      </c>
      <c r="I41" s="222" t="s">
        <v>635</v>
      </c>
      <c r="J41" s="222">
        <v>225063123</v>
      </c>
      <c r="K41" s="26" t="s">
        <v>636</v>
      </c>
    </row>
    <row r="42" spans="1:11" ht="72.75" customHeight="1" x14ac:dyDescent="0.2">
      <c r="A42" s="412">
        <v>34</v>
      </c>
      <c r="B42" s="413" t="s">
        <v>637</v>
      </c>
      <c r="C42" s="26" t="s">
        <v>520</v>
      </c>
      <c r="D42" s="26" t="s">
        <v>638</v>
      </c>
      <c r="E42" s="26">
        <v>150</v>
      </c>
      <c r="F42" s="26">
        <v>1600</v>
      </c>
      <c r="G42" s="416" t="s">
        <v>641</v>
      </c>
      <c r="H42" s="222" t="s">
        <v>639</v>
      </c>
      <c r="I42" s="222" t="s">
        <v>640</v>
      </c>
      <c r="J42" s="222"/>
      <c r="K42" s="26"/>
    </row>
    <row r="43" spans="1:11" ht="30" x14ac:dyDescent="0.2">
      <c r="A43" s="412">
        <v>35</v>
      </c>
      <c r="B43" s="413" t="s">
        <v>642</v>
      </c>
      <c r="C43" s="26" t="s">
        <v>520</v>
      </c>
      <c r="D43" s="26" t="s">
        <v>643</v>
      </c>
      <c r="E43" s="26">
        <v>198.95</v>
      </c>
      <c r="F43" s="26">
        <v>0</v>
      </c>
      <c r="G43" s="416"/>
      <c r="H43" s="222"/>
      <c r="I43" s="222"/>
      <c r="J43" s="222">
        <v>245579510</v>
      </c>
      <c r="K43" s="26" t="s">
        <v>644</v>
      </c>
    </row>
    <row r="44" spans="1:11" ht="68.25" customHeight="1" x14ac:dyDescent="0.2">
      <c r="A44" s="412">
        <v>36</v>
      </c>
      <c r="B44" s="413" t="s">
        <v>645</v>
      </c>
      <c r="C44" s="26" t="s">
        <v>520</v>
      </c>
      <c r="D44" s="26" t="s">
        <v>646</v>
      </c>
      <c r="E44" s="26">
        <v>62</v>
      </c>
      <c r="F44" s="26">
        <v>2460</v>
      </c>
      <c r="G44" s="416"/>
      <c r="H44" s="222"/>
      <c r="I44" s="222"/>
      <c r="J44" s="222">
        <v>400155896</v>
      </c>
      <c r="K44" s="26" t="s">
        <v>647</v>
      </c>
    </row>
    <row r="45" spans="1:11" ht="30" x14ac:dyDescent="0.2">
      <c r="A45" s="412">
        <v>37</v>
      </c>
      <c r="B45" s="413" t="s">
        <v>648</v>
      </c>
      <c r="C45" s="26" t="s">
        <v>520</v>
      </c>
      <c r="D45" s="26" t="s">
        <v>643</v>
      </c>
      <c r="E45" s="26">
        <v>42.82</v>
      </c>
      <c r="F45" s="26">
        <v>500</v>
      </c>
      <c r="G45" s="416">
        <v>32001004905</v>
      </c>
      <c r="H45" s="222" t="s">
        <v>649</v>
      </c>
      <c r="I45" s="222" t="s">
        <v>650</v>
      </c>
      <c r="J45" s="222"/>
      <c r="K45" s="26"/>
    </row>
    <row r="46" spans="1:11" ht="44.25" customHeight="1" x14ac:dyDescent="0.2">
      <c r="A46" s="412">
        <v>38</v>
      </c>
      <c r="B46" s="413" t="s">
        <v>651</v>
      </c>
      <c r="C46" s="26" t="s">
        <v>520</v>
      </c>
      <c r="D46" s="26" t="s">
        <v>643</v>
      </c>
      <c r="E46" s="26">
        <v>47.69</v>
      </c>
      <c r="F46" s="26">
        <v>375</v>
      </c>
      <c r="G46" s="416">
        <v>17001028548</v>
      </c>
      <c r="H46" s="222" t="s">
        <v>652</v>
      </c>
      <c r="I46" s="222" t="s">
        <v>653</v>
      </c>
      <c r="J46" s="222"/>
      <c r="K46" s="26"/>
    </row>
    <row r="47" spans="1:11" ht="55.5" customHeight="1" x14ac:dyDescent="0.2">
      <c r="A47" s="412">
        <v>39</v>
      </c>
      <c r="B47" s="413" t="s">
        <v>654</v>
      </c>
      <c r="C47" s="26" t="s">
        <v>520</v>
      </c>
      <c r="D47" s="26" t="s">
        <v>643</v>
      </c>
      <c r="E47" s="26">
        <v>24</v>
      </c>
      <c r="F47" s="26">
        <v>250</v>
      </c>
      <c r="G47" s="416">
        <v>47001019332</v>
      </c>
      <c r="H47" s="222" t="s">
        <v>570</v>
      </c>
      <c r="I47" s="222" t="s">
        <v>655</v>
      </c>
      <c r="J47" s="222"/>
      <c r="K47" s="26"/>
    </row>
    <row r="48" spans="1:11" ht="45.75" customHeight="1" x14ac:dyDescent="0.2">
      <c r="A48" s="412">
        <v>40</v>
      </c>
      <c r="B48" s="413" t="s">
        <v>656</v>
      </c>
      <c r="C48" s="26" t="s">
        <v>520</v>
      </c>
      <c r="D48" s="26" t="s">
        <v>643</v>
      </c>
      <c r="E48" s="26">
        <v>60</v>
      </c>
      <c r="F48" s="26">
        <v>2110</v>
      </c>
      <c r="G48" s="416">
        <v>1007006917</v>
      </c>
      <c r="H48" s="222" t="s">
        <v>657</v>
      </c>
      <c r="I48" s="222" t="s">
        <v>658</v>
      </c>
      <c r="J48" s="222"/>
      <c r="K48" s="26"/>
    </row>
    <row r="49" spans="1:11" ht="45" customHeight="1" x14ac:dyDescent="0.2">
      <c r="A49" s="412">
        <v>41</v>
      </c>
      <c r="B49" s="413" t="s">
        <v>659</v>
      </c>
      <c r="C49" s="26" t="s">
        <v>520</v>
      </c>
      <c r="D49" s="26" t="s">
        <v>643</v>
      </c>
      <c r="E49" s="26">
        <v>55.33</v>
      </c>
      <c r="F49" s="26">
        <v>1170</v>
      </c>
      <c r="G49" s="416" t="s">
        <v>660</v>
      </c>
      <c r="H49" s="222" t="s">
        <v>661</v>
      </c>
      <c r="I49" s="222" t="s">
        <v>662</v>
      </c>
      <c r="J49" s="222"/>
      <c r="K49" s="26"/>
    </row>
    <row r="50" spans="1:11" ht="15" x14ac:dyDescent="0.2">
      <c r="A50" s="68" t="s">
        <v>278</v>
      </c>
      <c r="B50" s="26"/>
      <c r="C50" s="26"/>
      <c r="D50" s="26"/>
      <c r="E50" s="26"/>
      <c r="F50" s="26"/>
      <c r="G50" s="416"/>
      <c r="H50" s="222"/>
      <c r="I50" s="222"/>
      <c r="J50" s="222"/>
      <c r="K50" s="26"/>
    </row>
    <row r="51" spans="1:11" x14ac:dyDescent="0.2">
      <c r="A51" s="23"/>
      <c r="B51" s="23"/>
      <c r="C51" s="23"/>
      <c r="D51" s="23"/>
      <c r="E51" s="23"/>
      <c r="F51" s="23"/>
      <c r="G51" s="420"/>
      <c r="H51" s="23"/>
      <c r="I51" s="23"/>
      <c r="J51" s="23"/>
      <c r="K51" s="23"/>
    </row>
    <row r="52" spans="1:11" x14ac:dyDescent="0.2">
      <c r="A52" s="25"/>
      <c r="B52" s="23"/>
      <c r="C52" s="23"/>
      <c r="D52" s="23"/>
      <c r="E52" s="23"/>
      <c r="F52" s="23"/>
      <c r="G52" s="420"/>
      <c r="H52" s="23"/>
      <c r="I52" s="23"/>
      <c r="J52" s="23"/>
      <c r="K52" s="23"/>
    </row>
    <row r="53" spans="1:11" ht="15" x14ac:dyDescent="0.3">
      <c r="A53" s="2"/>
      <c r="B53" s="72" t="s">
        <v>107</v>
      </c>
      <c r="C53" s="2"/>
      <c r="D53" s="2"/>
      <c r="E53" s="5"/>
      <c r="F53" s="2"/>
      <c r="G53" s="421"/>
      <c r="H53" s="2"/>
      <c r="I53" s="2"/>
      <c r="J53" s="2"/>
      <c r="K53" s="2"/>
    </row>
    <row r="54" spans="1:11" ht="15" x14ac:dyDescent="0.3">
      <c r="A54" s="2"/>
      <c r="B54" s="2"/>
      <c r="C54" s="465"/>
      <c r="D54" s="465"/>
      <c r="F54" s="71"/>
      <c r="G54" s="422"/>
    </row>
    <row r="55" spans="1:11" ht="15" x14ac:dyDescent="0.3">
      <c r="B55" s="2"/>
      <c r="C55" s="70" t="s">
        <v>268</v>
      </c>
      <c r="D55" s="2"/>
      <c r="F55" s="12" t="s">
        <v>273</v>
      </c>
    </row>
    <row r="56" spans="1:11" ht="15" x14ac:dyDescent="0.3">
      <c r="B56" s="2"/>
      <c r="C56" s="2"/>
      <c r="D56" s="2"/>
      <c r="F56" s="2" t="s">
        <v>269</v>
      </c>
    </row>
    <row r="57" spans="1:11" ht="15" x14ac:dyDescent="0.3">
      <c r="B57" s="2"/>
      <c r="C57" s="66" t="s">
        <v>139</v>
      </c>
    </row>
  </sheetData>
  <mergeCells count="2">
    <mergeCell ref="C54:D54"/>
    <mergeCell ref="K2:L2"/>
  </mergeCells>
  <pageMargins left="0.7" right="0.7" top="0.75" bottom="0.75" header="0.3" footer="0.3"/>
  <pageSetup scale="55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L2" sqref="L2:M2"/>
    </sheetView>
  </sheetViews>
  <sheetFormatPr defaultRowHeight="12.75" x14ac:dyDescent="0.2"/>
  <cols>
    <col min="1" max="1" width="6.85546875" style="187" customWidth="1"/>
    <col min="2" max="2" width="21.140625" style="187" customWidth="1"/>
    <col min="3" max="3" width="21.5703125" style="187" customWidth="1"/>
    <col min="4" max="4" width="19.140625" style="187" customWidth="1"/>
    <col min="5" max="5" width="15.140625" style="187" customWidth="1"/>
    <col min="6" max="6" width="20.85546875" style="187" customWidth="1"/>
    <col min="7" max="7" width="23.85546875" style="187" customWidth="1"/>
    <col min="8" max="8" width="19" style="187" customWidth="1"/>
    <col min="9" max="9" width="21.140625" style="187" customWidth="1"/>
    <col min="10" max="10" width="17" style="187" customWidth="1"/>
    <col min="11" max="11" width="21.5703125" style="187" customWidth="1"/>
    <col min="12" max="12" width="28.85546875" style="187" customWidth="1"/>
    <col min="13" max="16384" width="9.140625" style="187"/>
  </cols>
  <sheetData>
    <row r="1" spans="1:13" customFormat="1" ht="15" x14ac:dyDescent="0.2">
      <c r="A1" s="138" t="s">
        <v>461</v>
      </c>
      <c r="B1" s="138"/>
      <c r="C1" s="139"/>
      <c r="D1" s="139"/>
      <c r="E1" s="139"/>
      <c r="F1" s="139"/>
      <c r="G1" s="139"/>
      <c r="H1" s="139"/>
      <c r="I1" s="139"/>
      <c r="J1" s="139"/>
      <c r="K1" s="145"/>
      <c r="L1" s="79" t="s">
        <v>109</v>
      </c>
    </row>
    <row r="2" spans="1:13" customFormat="1" ht="15" x14ac:dyDescent="0.3">
      <c r="A2" s="106" t="s">
        <v>140</v>
      </c>
      <c r="B2" s="106"/>
      <c r="C2" s="139"/>
      <c r="D2" s="139"/>
      <c r="E2" s="139"/>
      <c r="F2" s="139"/>
      <c r="G2" s="139"/>
      <c r="H2" s="139"/>
      <c r="I2" s="139"/>
      <c r="J2" s="139"/>
      <c r="K2" s="145"/>
      <c r="L2" s="466" t="s">
        <v>668</v>
      </c>
      <c r="M2" s="466"/>
    </row>
    <row r="3" spans="1:13" customFormat="1" ht="15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42"/>
      <c r="L3" s="142"/>
      <c r="M3" s="187"/>
    </row>
    <row r="4" spans="1:13" customFormat="1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8"/>
      <c r="F4" s="148"/>
      <c r="G4" s="139"/>
      <c r="H4" s="139"/>
      <c r="I4" s="139"/>
      <c r="J4" s="139"/>
      <c r="K4" s="139"/>
      <c r="L4" s="139"/>
    </row>
    <row r="5" spans="1:13" ht="15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224"/>
      <c r="C5" s="81"/>
      <c r="D5" s="81"/>
      <c r="E5" s="81"/>
      <c r="F5" s="225"/>
      <c r="G5" s="226"/>
      <c r="H5" s="226"/>
      <c r="I5" s="226"/>
      <c r="J5" s="226"/>
      <c r="K5" s="226"/>
      <c r="L5" s="225"/>
    </row>
    <row r="6" spans="1:13" customFormat="1" ht="13.5" x14ac:dyDescent="0.2">
      <c r="A6" s="143"/>
      <c r="B6" s="143"/>
      <c r="C6" s="144"/>
      <c r="D6" s="144"/>
      <c r="E6" s="144"/>
      <c r="F6" s="139"/>
      <c r="G6" s="139"/>
      <c r="H6" s="139"/>
      <c r="I6" s="139"/>
      <c r="J6" s="139"/>
      <c r="K6" s="139"/>
      <c r="L6" s="139"/>
    </row>
    <row r="7" spans="1:13" customFormat="1" ht="60" x14ac:dyDescent="0.2">
      <c r="A7" s="151" t="s">
        <v>64</v>
      </c>
      <c r="B7" s="135" t="s">
        <v>248</v>
      </c>
      <c r="C7" s="137" t="s">
        <v>244</v>
      </c>
      <c r="D7" s="137" t="s">
        <v>245</v>
      </c>
      <c r="E7" s="137" t="s">
        <v>353</v>
      </c>
      <c r="F7" s="137" t="s">
        <v>247</v>
      </c>
      <c r="G7" s="137" t="s">
        <v>390</v>
      </c>
      <c r="H7" s="137" t="s">
        <v>392</v>
      </c>
      <c r="I7" s="137" t="s">
        <v>386</v>
      </c>
      <c r="J7" s="137" t="s">
        <v>387</v>
      </c>
      <c r="K7" s="137" t="s">
        <v>399</v>
      </c>
      <c r="L7" s="137" t="s">
        <v>388</v>
      </c>
    </row>
    <row r="8" spans="1:13" customFormat="1" ht="15" x14ac:dyDescent="0.2">
      <c r="A8" s="135">
        <v>1</v>
      </c>
      <c r="B8" s="135">
        <v>2</v>
      </c>
      <c r="C8" s="137">
        <v>3</v>
      </c>
      <c r="D8" s="135">
        <v>4</v>
      </c>
      <c r="E8" s="137">
        <v>5</v>
      </c>
      <c r="F8" s="135">
        <v>6</v>
      </c>
      <c r="G8" s="137">
        <v>7</v>
      </c>
      <c r="H8" s="135">
        <v>8</v>
      </c>
      <c r="I8" s="135">
        <v>9</v>
      </c>
      <c r="J8" s="135">
        <v>10</v>
      </c>
      <c r="K8" s="137">
        <v>11</v>
      </c>
      <c r="L8" s="137">
        <v>12</v>
      </c>
    </row>
    <row r="9" spans="1:13" customFormat="1" ht="15" x14ac:dyDescent="0.2">
      <c r="A9" s="68">
        <v>1</v>
      </c>
      <c r="B9" s="68"/>
      <c r="C9" s="26"/>
      <c r="D9" s="26"/>
      <c r="E9" s="26"/>
      <c r="F9" s="26"/>
      <c r="G9" s="26"/>
      <c r="H9" s="26"/>
      <c r="I9" s="222"/>
      <c r="J9" s="222"/>
      <c r="K9" s="222"/>
      <c r="L9" s="26"/>
    </row>
    <row r="10" spans="1:13" customFormat="1" ht="15" x14ac:dyDescent="0.2">
      <c r="A10" s="68">
        <v>2</v>
      </c>
      <c r="B10" s="68"/>
      <c r="C10" s="26"/>
      <c r="D10" s="26"/>
      <c r="E10" s="26"/>
      <c r="F10" s="26"/>
      <c r="G10" s="26"/>
      <c r="H10" s="26"/>
      <c r="I10" s="222"/>
      <c r="J10" s="222"/>
      <c r="K10" s="222"/>
      <c r="L10" s="26"/>
    </row>
    <row r="11" spans="1:13" customFormat="1" ht="15" x14ac:dyDescent="0.2">
      <c r="A11" s="68">
        <v>3</v>
      </c>
      <c r="B11" s="68"/>
      <c r="C11" s="26"/>
      <c r="D11" s="26"/>
      <c r="E11" s="26"/>
      <c r="F11" s="26"/>
      <c r="G11" s="26"/>
      <c r="H11" s="26"/>
      <c r="I11" s="222"/>
      <c r="J11" s="222"/>
      <c r="K11" s="222"/>
      <c r="L11" s="26"/>
    </row>
    <row r="12" spans="1:13" customFormat="1" ht="15" x14ac:dyDescent="0.2">
      <c r="A12" s="68">
        <v>4</v>
      </c>
      <c r="B12" s="68"/>
      <c r="C12" s="26"/>
      <c r="D12" s="26"/>
      <c r="E12" s="26"/>
      <c r="F12" s="26"/>
      <c r="G12" s="26"/>
      <c r="H12" s="26"/>
      <c r="I12" s="222"/>
      <c r="J12" s="222"/>
      <c r="K12" s="222"/>
      <c r="L12" s="26"/>
    </row>
    <row r="13" spans="1:13" customFormat="1" ht="15" x14ac:dyDescent="0.2">
      <c r="A13" s="68">
        <v>5</v>
      </c>
      <c r="B13" s="68"/>
      <c r="C13" s="26"/>
      <c r="D13" s="26"/>
      <c r="E13" s="26"/>
      <c r="F13" s="26"/>
      <c r="G13" s="26"/>
      <c r="H13" s="26"/>
      <c r="I13" s="222"/>
      <c r="J13" s="222"/>
      <c r="K13" s="222"/>
      <c r="L13" s="26"/>
    </row>
    <row r="14" spans="1:13" customFormat="1" ht="15" x14ac:dyDescent="0.2">
      <c r="A14" s="68">
        <v>6</v>
      </c>
      <c r="B14" s="68"/>
      <c r="C14" s="26"/>
      <c r="D14" s="26"/>
      <c r="E14" s="26"/>
      <c r="F14" s="26"/>
      <c r="G14" s="26"/>
      <c r="H14" s="26"/>
      <c r="I14" s="222"/>
      <c r="J14" s="222"/>
      <c r="K14" s="222"/>
      <c r="L14" s="26"/>
    </row>
    <row r="15" spans="1:13" customFormat="1" ht="15" x14ac:dyDescent="0.2">
      <c r="A15" s="68">
        <v>7</v>
      </c>
      <c r="B15" s="68"/>
      <c r="C15" s="26"/>
      <c r="D15" s="26"/>
      <c r="E15" s="26"/>
      <c r="F15" s="26"/>
      <c r="G15" s="26"/>
      <c r="H15" s="26"/>
      <c r="I15" s="222"/>
      <c r="J15" s="222"/>
      <c r="K15" s="222"/>
      <c r="L15" s="26"/>
    </row>
    <row r="16" spans="1:13" customFormat="1" ht="15" x14ac:dyDescent="0.2">
      <c r="A16" s="68">
        <v>8</v>
      </c>
      <c r="B16" s="68"/>
      <c r="C16" s="26"/>
      <c r="D16" s="26"/>
      <c r="E16" s="26"/>
      <c r="F16" s="26"/>
      <c r="G16" s="26"/>
      <c r="H16" s="26"/>
      <c r="I16" s="222"/>
      <c r="J16" s="222"/>
      <c r="K16" s="222"/>
      <c r="L16" s="26"/>
    </row>
    <row r="17" spans="1:12" customFormat="1" ht="15" x14ac:dyDescent="0.2">
      <c r="A17" s="68">
        <v>9</v>
      </c>
      <c r="B17" s="68"/>
      <c r="C17" s="26"/>
      <c r="D17" s="26"/>
      <c r="E17" s="26"/>
      <c r="F17" s="26"/>
      <c r="G17" s="26"/>
      <c r="H17" s="26"/>
      <c r="I17" s="222"/>
      <c r="J17" s="222"/>
      <c r="K17" s="222"/>
      <c r="L17" s="26"/>
    </row>
    <row r="18" spans="1:12" customFormat="1" ht="15" x14ac:dyDescent="0.2">
      <c r="A18" s="68">
        <v>10</v>
      </c>
      <c r="B18" s="68"/>
      <c r="C18" s="26"/>
      <c r="D18" s="26"/>
      <c r="E18" s="26"/>
      <c r="F18" s="26"/>
      <c r="G18" s="26"/>
      <c r="H18" s="26"/>
      <c r="I18" s="222"/>
      <c r="J18" s="222"/>
      <c r="K18" s="222"/>
      <c r="L18" s="26"/>
    </row>
    <row r="19" spans="1:12" customFormat="1" ht="15" x14ac:dyDescent="0.2">
      <c r="A19" s="68">
        <v>11</v>
      </c>
      <c r="B19" s="68"/>
      <c r="C19" s="26"/>
      <c r="D19" s="26"/>
      <c r="E19" s="26"/>
      <c r="F19" s="26"/>
      <c r="G19" s="26"/>
      <c r="H19" s="26"/>
      <c r="I19" s="222"/>
      <c r="J19" s="222"/>
      <c r="K19" s="222"/>
      <c r="L19" s="26"/>
    </row>
    <row r="20" spans="1:12" customFormat="1" ht="15" x14ac:dyDescent="0.2">
      <c r="A20" s="68">
        <v>12</v>
      </c>
      <c r="B20" s="68"/>
      <c r="C20" s="26"/>
      <c r="D20" s="26"/>
      <c r="E20" s="26"/>
      <c r="F20" s="26"/>
      <c r="G20" s="26"/>
      <c r="H20" s="26"/>
      <c r="I20" s="222"/>
      <c r="J20" s="222"/>
      <c r="K20" s="222"/>
      <c r="L20" s="26"/>
    </row>
    <row r="21" spans="1:12" customFormat="1" ht="15" x14ac:dyDescent="0.2">
      <c r="A21" s="68">
        <v>13</v>
      </c>
      <c r="B21" s="68"/>
      <c r="C21" s="26"/>
      <c r="D21" s="26"/>
      <c r="E21" s="26"/>
      <c r="F21" s="26"/>
      <c r="G21" s="26"/>
      <c r="H21" s="26"/>
      <c r="I21" s="222"/>
      <c r="J21" s="222"/>
      <c r="K21" s="222"/>
      <c r="L21" s="26"/>
    </row>
    <row r="22" spans="1:12" customFormat="1" ht="15" x14ac:dyDescent="0.2">
      <c r="A22" s="68">
        <v>14</v>
      </c>
      <c r="B22" s="68"/>
      <c r="C22" s="26"/>
      <c r="D22" s="26"/>
      <c r="E22" s="26"/>
      <c r="F22" s="26"/>
      <c r="G22" s="26"/>
      <c r="H22" s="26"/>
      <c r="I22" s="222"/>
      <c r="J22" s="222"/>
      <c r="K22" s="222"/>
      <c r="L22" s="26"/>
    </row>
    <row r="23" spans="1:12" customFormat="1" ht="15" x14ac:dyDescent="0.2">
      <c r="A23" s="68">
        <v>15</v>
      </c>
      <c r="B23" s="68"/>
      <c r="C23" s="26"/>
      <c r="D23" s="26"/>
      <c r="E23" s="26"/>
      <c r="F23" s="26"/>
      <c r="G23" s="26"/>
      <c r="H23" s="26"/>
      <c r="I23" s="222"/>
      <c r="J23" s="222"/>
      <c r="K23" s="222"/>
      <c r="L23" s="26"/>
    </row>
    <row r="24" spans="1:12" customFormat="1" ht="15" x14ac:dyDescent="0.2">
      <c r="A24" s="68">
        <v>16</v>
      </c>
      <c r="B24" s="68"/>
      <c r="C24" s="26"/>
      <c r="D24" s="26"/>
      <c r="E24" s="26"/>
      <c r="F24" s="26"/>
      <c r="G24" s="26"/>
      <c r="H24" s="26"/>
      <c r="I24" s="222"/>
      <c r="J24" s="222"/>
      <c r="K24" s="222"/>
      <c r="L24" s="26"/>
    </row>
    <row r="25" spans="1:12" customFormat="1" ht="15" x14ac:dyDescent="0.2">
      <c r="A25" s="68">
        <v>17</v>
      </c>
      <c r="B25" s="68"/>
      <c r="C25" s="26"/>
      <c r="D25" s="26"/>
      <c r="E25" s="26"/>
      <c r="F25" s="26"/>
      <c r="G25" s="26"/>
      <c r="H25" s="26"/>
      <c r="I25" s="222"/>
      <c r="J25" s="222"/>
      <c r="K25" s="222"/>
      <c r="L25" s="26"/>
    </row>
    <row r="26" spans="1:12" customFormat="1" ht="15" x14ac:dyDescent="0.2">
      <c r="A26" s="68">
        <v>18</v>
      </c>
      <c r="B26" s="68"/>
      <c r="C26" s="26"/>
      <c r="D26" s="26"/>
      <c r="E26" s="26"/>
      <c r="F26" s="26"/>
      <c r="G26" s="26"/>
      <c r="H26" s="26"/>
      <c r="I26" s="222"/>
      <c r="J26" s="222"/>
      <c r="K26" s="222"/>
      <c r="L26" s="26"/>
    </row>
    <row r="27" spans="1:12" customFormat="1" ht="15" x14ac:dyDescent="0.2">
      <c r="A27" s="68" t="s">
        <v>278</v>
      </c>
      <c r="B27" s="68"/>
      <c r="C27" s="26"/>
      <c r="D27" s="26"/>
      <c r="E27" s="26"/>
      <c r="F27" s="26"/>
      <c r="G27" s="26"/>
      <c r="H27" s="26"/>
      <c r="I27" s="222"/>
      <c r="J27" s="222"/>
      <c r="K27" s="222"/>
      <c r="L27" s="26"/>
    </row>
    <row r="28" spans="1:12" x14ac:dyDescent="0.2">
      <c r="A28" s="227"/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</row>
    <row r="29" spans="1:12" x14ac:dyDescent="0.2">
      <c r="A29" s="227"/>
      <c r="B29" s="227"/>
      <c r="C29" s="227"/>
      <c r="D29" s="227"/>
      <c r="E29" s="227"/>
      <c r="F29" s="227"/>
      <c r="G29" s="227"/>
      <c r="H29" s="227"/>
      <c r="I29" s="227"/>
      <c r="J29" s="227"/>
      <c r="K29" s="227"/>
      <c r="L29" s="227"/>
    </row>
    <row r="30" spans="1:12" x14ac:dyDescent="0.2">
      <c r="A30" s="228"/>
      <c r="B30" s="228"/>
      <c r="C30" s="227"/>
      <c r="D30" s="227"/>
      <c r="E30" s="227"/>
      <c r="F30" s="227"/>
      <c r="G30" s="227"/>
      <c r="H30" s="227"/>
      <c r="I30" s="227"/>
      <c r="J30" s="227"/>
      <c r="K30" s="227"/>
      <c r="L30" s="227"/>
    </row>
    <row r="31" spans="1:12" ht="15" x14ac:dyDescent="0.3">
      <c r="A31" s="186"/>
      <c r="B31" s="186"/>
      <c r="C31" s="188" t="s">
        <v>107</v>
      </c>
      <c r="D31" s="186"/>
      <c r="E31" s="186"/>
      <c r="F31" s="189"/>
      <c r="G31" s="186"/>
      <c r="H31" s="186"/>
      <c r="I31" s="186"/>
      <c r="J31" s="186"/>
      <c r="K31" s="186"/>
      <c r="L31" s="186"/>
    </row>
    <row r="32" spans="1:12" ht="15" x14ac:dyDescent="0.3">
      <c r="A32" s="186"/>
      <c r="B32" s="186"/>
      <c r="C32" s="186"/>
      <c r="D32" s="190"/>
      <c r="E32" s="186"/>
      <c r="G32" s="190"/>
      <c r="H32" s="233"/>
    </row>
    <row r="33" spans="3:7" ht="15" x14ac:dyDescent="0.3">
      <c r="C33" s="186"/>
      <c r="D33" s="192" t="s">
        <v>268</v>
      </c>
      <c r="E33" s="186"/>
      <c r="G33" s="193" t="s">
        <v>273</v>
      </c>
    </row>
    <row r="34" spans="3:7" ht="15" x14ac:dyDescent="0.3">
      <c r="C34" s="186"/>
      <c r="D34" s="194" t="s">
        <v>139</v>
      </c>
      <c r="E34" s="186"/>
      <c r="G34" s="186" t="s">
        <v>269</v>
      </c>
    </row>
    <row r="35" spans="3:7" ht="15" x14ac:dyDescent="0.3">
      <c r="C35" s="186"/>
      <c r="D35" s="194"/>
    </row>
  </sheetData>
  <mergeCells count="1">
    <mergeCell ref="L2:M2"/>
  </mergeCells>
  <pageMargins left="0.7" right="0.7" top="0.75" bottom="0.75" header="0.3" footer="0.3"/>
  <pageSetup scale="52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I2" sqref="I2:J2"/>
    </sheetView>
  </sheetViews>
  <sheetFormatPr defaultRowHeight="12.75" x14ac:dyDescent="0.2"/>
  <cols>
    <col min="1" max="1" width="11.7109375" style="187" customWidth="1"/>
    <col min="2" max="2" width="21.5703125" style="187" customWidth="1"/>
    <col min="3" max="3" width="19.140625" style="187" customWidth="1"/>
    <col min="4" max="4" width="23.7109375" style="187" customWidth="1"/>
    <col min="5" max="6" width="16.5703125" style="187" bestFit="1" customWidth="1"/>
    <col min="7" max="7" width="17" style="187" customWidth="1"/>
    <col min="8" max="8" width="19" style="187" customWidth="1"/>
    <col min="9" max="9" width="24.42578125" style="187" customWidth="1"/>
    <col min="10" max="16384" width="9.140625" style="187"/>
  </cols>
  <sheetData>
    <row r="1" spans="1:13" customFormat="1" ht="15" x14ac:dyDescent="0.2">
      <c r="A1" s="138" t="s">
        <v>462</v>
      </c>
      <c r="B1" s="139"/>
      <c r="C1" s="139"/>
      <c r="D1" s="139"/>
      <c r="E1" s="139"/>
      <c r="F1" s="139"/>
      <c r="G1" s="139"/>
      <c r="H1" s="145"/>
      <c r="I1" s="79" t="s">
        <v>109</v>
      </c>
    </row>
    <row r="2" spans="1:13" customFormat="1" ht="15" x14ac:dyDescent="0.3">
      <c r="A2" s="106" t="s">
        <v>140</v>
      </c>
      <c r="B2" s="139"/>
      <c r="C2" s="139"/>
      <c r="D2" s="139"/>
      <c r="E2" s="139"/>
      <c r="F2" s="139"/>
      <c r="G2" s="139"/>
      <c r="H2" s="145"/>
      <c r="I2" s="466" t="s">
        <v>668</v>
      </c>
      <c r="J2" s="466"/>
    </row>
    <row r="3" spans="1:13" customFormat="1" ht="15" x14ac:dyDescent="0.2">
      <c r="A3" s="139"/>
      <c r="B3" s="139"/>
      <c r="C3" s="139"/>
      <c r="D3" s="139"/>
      <c r="E3" s="139"/>
      <c r="F3" s="139"/>
      <c r="G3" s="139"/>
      <c r="H3" s="142"/>
      <c r="I3" s="142"/>
      <c r="M3" s="187"/>
    </row>
    <row r="4" spans="1:13" customFormat="1" ht="15" x14ac:dyDescent="0.3">
      <c r="A4" s="77" t="str">
        <f>'ფორმა N2'!A4</f>
        <v>ანგარიშვალდებული პირის დასახელება:</v>
      </c>
      <c r="B4" s="77"/>
      <c r="C4" s="77"/>
      <c r="D4" s="139"/>
      <c r="E4" s="139"/>
      <c r="F4" s="139"/>
      <c r="G4" s="139"/>
      <c r="H4" s="139"/>
      <c r="I4" s="148"/>
    </row>
    <row r="5" spans="1:13" ht="15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81"/>
      <c r="C5" s="81"/>
      <c r="D5" s="226"/>
      <c r="E5" s="226"/>
      <c r="F5" s="226"/>
      <c r="G5" s="226"/>
      <c r="H5" s="226"/>
      <c r="I5" s="225"/>
    </row>
    <row r="6" spans="1:13" customFormat="1" ht="13.5" x14ac:dyDescent="0.2">
      <c r="A6" s="143"/>
      <c r="B6" s="144"/>
      <c r="C6" s="144"/>
      <c r="D6" s="139"/>
      <c r="E6" s="139"/>
      <c r="F6" s="139"/>
      <c r="G6" s="139"/>
      <c r="H6" s="139"/>
      <c r="I6" s="139"/>
    </row>
    <row r="7" spans="1:13" customFormat="1" ht="75" x14ac:dyDescent="0.2">
      <c r="A7" s="151" t="s">
        <v>64</v>
      </c>
      <c r="B7" s="137" t="s">
        <v>384</v>
      </c>
      <c r="C7" s="137" t="s">
        <v>385</v>
      </c>
      <c r="D7" s="137" t="s">
        <v>390</v>
      </c>
      <c r="E7" s="137" t="s">
        <v>392</v>
      </c>
      <c r="F7" s="137" t="s">
        <v>386</v>
      </c>
      <c r="G7" s="137" t="s">
        <v>387</v>
      </c>
      <c r="H7" s="137" t="s">
        <v>399</v>
      </c>
      <c r="I7" s="137" t="s">
        <v>388</v>
      </c>
    </row>
    <row r="8" spans="1:13" customFormat="1" ht="15" x14ac:dyDescent="0.2">
      <c r="A8" s="135">
        <v>1</v>
      </c>
      <c r="B8" s="135">
        <v>2</v>
      </c>
      <c r="C8" s="137">
        <v>3</v>
      </c>
      <c r="D8" s="135">
        <v>6</v>
      </c>
      <c r="E8" s="137">
        <v>7</v>
      </c>
      <c r="F8" s="135">
        <v>8</v>
      </c>
      <c r="G8" s="135">
        <v>9</v>
      </c>
      <c r="H8" s="135">
        <v>10</v>
      </c>
      <c r="I8" s="137">
        <v>11</v>
      </c>
    </row>
    <row r="9" spans="1:13" customFormat="1" ht="15" x14ac:dyDescent="0.2">
      <c r="A9" s="68">
        <v>1</v>
      </c>
      <c r="B9" s="26"/>
      <c r="C9" s="26"/>
      <c r="D9" s="26"/>
      <c r="E9" s="26"/>
      <c r="F9" s="222"/>
      <c r="G9" s="222"/>
      <c r="H9" s="222"/>
      <c r="I9" s="26"/>
    </row>
    <row r="10" spans="1:13" customFormat="1" ht="15" x14ac:dyDescent="0.2">
      <c r="A10" s="68">
        <v>2</v>
      </c>
      <c r="B10" s="26"/>
      <c r="C10" s="26"/>
      <c r="D10" s="26"/>
      <c r="E10" s="26"/>
      <c r="F10" s="222"/>
      <c r="G10" s="222"/>
      <c r="H10" s="222"/>
      <c r="I10" s="26"/>
    </row>
    <row r="11" spans="1:13" customFormat="1" ht="15" x14ac:dyDescent="0.2">
      <c r="A11" s="68">
        <v>3</v>
      </c>
      <c r="B11" s="26"/>
      <c r="C11" s="26"/>
      <c r="D11" s="26"/>
      <c r="E11" s="26"/>
      <c r="F11" s="222"/>
      <c r="G11" s="222"/>
      <c r="H11" s="222"/>
      <c r="I11" s="26"/>
    </row>
    <row r="12" spans="1:13" customFormat="1" ht="15" x14ac:dyDescent="0.2">
      <c r="A12" s="68">
        <v>4</v>
      </c>
      <c r="B12" s="26"/>
      <c r="C12" s="26"/>
      <c r="D12" s="26"/>
      <c r="E12" s="26"/>
      <c r="F12" s="222"/>
      <c r="G12" s="222"/>
      <c r="H12" s="222"/>
      <c r="I12" s="26"/>
    </row>
    <row r="13" spans="1:13" customFormat="1" ht="15" x14ac:dyDescent="0.2">
      <c r="A13" s="68">
        <v>5</v>
      </c>
      <c r="B13" s="26"/>
      <c r="C13" s="26"/>
      <c r="D13" s="26"/>
      <c r="E13" s="26"/>
      <c r="F13" s="222"/>
      <c r="G13" s="222"/>
      <c r="H13" s="222"/>
      <c r="I13" s="26"/>
    </row>
    <row r="14" spans="1:13" customFormat="1" ht="15" x14ac:dyDescent="0.2">
      <c r="A14" s="68">
        <v>6</v>
      </c>
      <c r="B14" s="26"/>
      <c r="C14" s="26"/>
      <c r="D14" s="26"/>
      <c r="E14" s="26"/>
      <c r="F14" s="222"/>
      <c r="G14" s="222"/>
      <c r="H14" s="222"/>
      <c r="I14" s="26"/>
    </row>
    <row r="15" spans="1:13" customFormat="1" ht="15" x14ac:dyDescent="0.2">
      <c r="A15" s="68">
        <v>7</v>
      </c>
      <c r="B15" s="26"/>
      <c r="C15" s="26"/>
      <c r="D15" s="26"/>
      <c r="E15" s="26"/>
      <c r="F15" s="222"/>
      <c r="G15" s="222"/>
      <c r="H15" s="222"/>
      <c r="I15" s="26"/>
    </row>
    <row r="16" spans="1:13" customFormat="1" ht="15" x14ac:dyDescent="0.2">
      <c r="A16" s="68">
        <v>8</v>
      </c>
      <c r="B16" s="26"/>
      <c r="C16" s="26"/>
      <c r="D16" s="26"/>
      <c r="E16" s="26"/>
      <c r="F16" s="222"/>
      <c r="G16" s="222"/>
      <c r="H16" s="222"/>
      <c r="I16" s="26"/>
    </row>
    <row r="17" spans="1:9" customFormat="1" ht="15" x14ac:dyDescent="0.2">
      <c r="A17" s="68">
        <v>9</v>
      </c>
      <c r="B17" s="26"/>
      <c r="C17" s="26"/>
      <c r="D17" s="26"/>
      <c r="E17" s="26"/>
      <c r="F17" s="222"/>
      <c r="G17" s="222"/>
      <c r="H17" s="222"/>
      <c r="I17" s="26"/>
    </row>
    <row r="18" spans="1:9" customFormat="1" ht="15" x14ac:dyDescent="0.2">
      <c r="A18" s="68">
        <v>10</v>
      </c>
      <c r="B18" s="26"/>
      <c r="C18" s="26"/>
      <c r="D18" s="26"/>
      <c r="E18" s="26"/>
      <c r="F18" s="222"/>
      <c r="G18" s="222"/>
      <c r="H18" s="222"/>
      <c r="I18" s="26"/>
    </row>
    <row r="19" spans="1:9" customFormat="1" ht="15" x14ac:dyDescent="0.2">
      <c r="A19" s="68">
        <v>11</v>
      </c>
      <c r="B19" s="26"/>
      <c r="C19" s="26"/>
      <c r="D19" s="26"/>
      <c r="E19" s="26"/>
      <c r="F19" s="222"/>
      <c r="G19" s="222"/>
      <c r="H19" s="222"/>
      <c r="I19" s="26"/>
    </row>
    <row r="20" spans="1:9" customFormat="1" ht="15" x14ac:dyDescent="0.2">
      <c r="A20" s="68">
        <v>12</v>
      </c>
      <c r="B20" s="26"/>
      <c r="C20" s="26"/>
      <c r="D20" s="26"/>
      <c r="E20" s="26"/>
      <c r="F20" s="222"/>
      <c r="G20" s="222"/>
      <c r="H20" s="222"/>
      <c r="I20" s="26"/>
    </row>
    <row r="21" spans="1:9" customFormat="1" ht="15" x14ac:dyDescent="0.2">
      <c r="A21" s="68">
        <v>13</v>
      </c>
      <c r="B21" s="26"/>
      <c r="C21" s="26"/>
      <c r="D21" s="26"/>
      <c r="E21" s="26"/>
      <c r="F21" s="222"/>
      <c r="G21" s="222"/>
      <c r="H21" s="222"/>
      <c r="I21" s="26"/>
    </row>
    <row r="22" spans="1:9" customFormat="1" ht="15" x14ac:dyDescent="0.2">
      <c r="A22" s="68">
        <v>14</v>
      </c>
      <c r="B22" s="26"/>
      <c r="C22" s="26"/>
      <c r="D22" s="26"/>
      <c r="E22" s="26"/>
      <c r="F22" s="222"/>
      <c r="G22" s="222"/>
      <c r="H22" s="222"/>
      <c r="I22" s="26"/>
    </row>
    <row r="23" spans="1:9" customFormat="1" ht="15" x14ac:dyDescent="0.2">
      <c r="A23" s="68">
        <v>15</v>
      </c>
      <c r="B23" s="26"/>
      <c r="C23" s="26"/>
      <c r="D23" s="26"/>
      <c r="E23" s="26"/>
      <c r="F23" s="222"/>
      <c r="G23" s="222"/>
      <c r="H23" s="222"/>
      <c r="I23" s="26"/>
    </row>
    <row r="24" spans="1:9" customFormat="1" ht="15" x14ac:dyDescent="0.2">
      <c r="A24" s="68">
        <v>16</v>
      </c>
      <c r="B24" s="26"/>
      <c r="C24" s="26"/>
      <c r="D24" s="26"/>
      <c r="E24" s="26"/>
      <c r="F24" s="222"/>
      <c r="G24" s="222"/>
      <c r="H24" s="222"/>
      <c r="I24" s="26"/>
    </row>
    <row r="25" spans="1:9" customFormat="1" ht="15" x14ac:dyDescent="0.2">
      <c r="A25" s="68">
        <v>17</v>
      </c>
      <c r="B25" s="26"/>
      <c r="C25" s="26"/>
      <c r="D25" s="26"/>
      <c r="E25" s="26"/>
      <c r="F25" s="222"/>
      <c r="G25" s="222"/>
      <c r="H25" s="222"/>
      <c r="I25" s="26"/>
    </row>
    <row r="26" spans="1:9" customFormat="1" ht="15" x14ac:dyDescent="0.2">
      <c r="A26" s="68">
        <v>18</v>
      </c>
      <c r="B26" s="26"/>
      <c r="C26" s="26"/>
      <c r="D26" s="26"/>
      <c r="E26" s="26"/>
      <c r="F26" s="222"/>
      <c r="G26" s="222"/>
      <c r="H26" s="222"/>
      <c r="I26" s="26"/>
    </row>
    <row r="27" spans="1:9" customFormat="1" ht="15" x14ac:dyDescent="0.2">
      <c r="A27" s="68" t="s">
        <v>278</v>
      </c>
      <c r="B27" s="26"/>
      <c r="C27" s="26"/>
      <c r="D27" s="26"/>
      <c r="E27" s="26"/>
      <c r="F27" s="222"/>
      <c r="G27" s="222"/>
      <c r="H27" s="222"/>
      <c r="I27" s="26"/>
    </row>
    <row r="28" spans="1:9" x14ac:dyDescent="0.2">
      <c r="A28" s="227"/>
      <c r="B28" s="227"/>
      <c r="C28" s="227"/>
      <c r="D28" s="227"/>
      <c r="E28" s="227"/>
      <c r="F28" s="227"/>
      <c r="G28" s="227"/>
      <c r="H28" s="227"/>
      <c r="I28" s="227"/>
    </row>
    <row r="29" spans="1:9" x14ac:dyDescent="0.2">
      <c r="A29" s="227"/>
      <c r="B29" s="227"/>
      <c r="C29" s="227"/>
      <c r="D29" s="227"/>
      <c r="E29" s="227"/>
      <c r="F29" s="227"/>
      <c r="G29" s="227"/>
      <c r="H29" s="227"/>
      <c r="I29" s="227"/>
    </row>
    <row r="30" spans="1:9" x14ac:dyDescent="0.2">
      <c r="A30" s="228"/>
      <c r="B30" s="227"/>
      <c r="C30" s="227"/>
      <c r="D30" s="227"/>
      <c r="E30" s="227"/>
      <c r="F30" s="227"/>
      <c r="G30" s="227"/>
      <c r="H30" s="227"/>
      <c r="I30" s="227"/>
    </row>
    <row r="31" spans="1:9" ht="15" x14ac:dyDescent="0.3">
      <c r="A31" s="186"/>
      <c r="B31" s="188" t="s">
        <v>107</v>
      </c>
      <c r="C31" s="186"/>
      <c r="D31" s="186"/>
      <c r="E31" s="189"/>
      <c r="F31" s="186"/>
      <c r="G31" s="186"/>
      <c r="H31" s="186"/>
      <c r="I31" s="186"/>
    </row>
    <row r="32" spans="1:9" ht="15" x14ac:dyDescent="0.3">
      <c r="A32" s="186"/>
      <c r="B32" s="186"/>
      <c r="C32" s="190"/>
      <c r="D32" s="186"/>
      <c r="F32" s="190"/>
      <c r="G32" s="233"/>
    </row>
    <row r="33" spans="2:6" ht="15" x14ac:dyDescent="0.3">
      <c r="B33" s="186"/>
      <c r="C33" s="192" t="s">
        <v>268</v>
      </c>
      <c r="D33" s="186"/>
      <c r="F33" s="193" t="s">
        <v>273</v>
      </c>
    </row>
    <row r="34" spans="2:6" ht="15" x14ac:dyDescent="0.3">
      <c r="B34" s="186"/>
      <c r="C34" s="194" t="s">
        <v>139</v>
      </c>
      <c r="D34" s="186"/>
      <c r="F34" s="186" t="s">
        <v>269</v>
      </c>
    </row>
    <row r="35" spans="2:6" ht="15" x14ac:dyDescent="0.3">
      <c r="B35" s="186"/>
      <c r="C35" s="194"/>
    </row>
  </sheetData>
  <mergeCells count="1">
    <mergeCell ref="I2:J2"/>
  </mergeCells>
  <pageMargins left="0.7" right="0.7" top="0.75" bottom="0.75" header="0.3" footer="0.3"/>
  <pageSetup scale="7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80" zoomScaleNormal="100" zoomScaleSheetLayoutView="80" workbookViewId="0">
      <selection activeCell="I2" sqref="I2:J2"/>
    </sheetView>
  </sheetViews>
  <sheetFormatPr defaultRowHeight="15" x14ac:dyDescent="0.3"/>
  <cols>
    <col min="1" max="1" width="10" style="186" customWidth="1"/>
    <col min="2" max="2" width="20.28515625" style="186" customWidth="1"/>
    <col min="3" max="3" width="30" style="186" customWidth="1"/>
    <col min="4" max="4" width="29" style="186" customWidth="1"/>
    <col min="5" max="5" width="22.5703125" style="186" customWidth="1"/>
    <col min="6" max="6" width="20" style="186" customWidth="1"/>
    <col min="7" max="7" width="29.28515625" style="186" customWidth="1"/>
    <col min="8" max="8" width="27.140625" style="186" customWidth="1"/>
    <col min="9" max="9" width="26.42578125" style="186" customWidth="1"/>
    <col min="10" max="10" width="0.5703125" style="186" customWidth="1"/>
    <col min="11" max="16384" width="9.140625" style="186"/>
  </cols>
  <sheetData>
    <row r="1" spans="1:10" x14ac:dyDescent="0.3">
      <c r="A1" s="75" t="s">
        <v>404</v>
      </c>
      <c r="B1" s="77"/>
      <c r="C1" s="77"/>
      <c r="D1" s="77"/>
      <c r="E1" s="77"/>
      <c r="F1" s="77"/>
      <c r="G1" s="77"/>
      <c r="H1" s="77"/>
      <c r="I1" s="166" t="s">
        <v>198</v>
      </c>
      <c r="J1" s="167"/>
    </row>
    <row r="2" spans="1:10" x14ac:dyDescent="0.3">
      <c r="A2" s="77" t="s">
        <v>140</v>
      </c>
      <c r="B2" s="77"/>
      <c r="C2" s="77"/>
      <c r="D2" s="77"/>
      <c r="E2" s="77"/>
      <c r="F2" s="77"/>
      <c r="G2" s="77"/>
      <c r="H2" s="77"/>
      <c r="I2" s="466" t="s">
        <v>668</v>
      </c>
      <c r="J2" s="466"/>
    </row>
    <row r="3" spans="1:10" x14ac:dyDescent="0.3">
      <c r="A3" s="77"/>
      <c r="B3" s="77"/>
      <c r="C3" s="77"/>
      <c r="D3" s="77"/>
      <c r="E3" s="77"/>
      <c r="F3" s="77"/>
      <c r="G3" s="77"/>
      <c r="H3" s="77"/>
      <c r="I3" s="103"/>
      <c r="J3" s="167"/>
    </row>
    <row r="4" spans="1:10" x14ac:dyDescent="0.3">
      <c r="A4" s="78" t="str">
        <f>'[2]ფორმა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77"/>
      <c r="I4" s="77"/>
      <c r="J4" s="105"/>
    </row>
    <row r="5" spans="1:10" x14ac:dyDescent="0.3">
      <c r="A5" s="224" t="str">
        <f>'ფორმა N1'!D4</f>
        <v>მოქალაქეთა პოლიტიკური გაერთიანება "ახალი პოლიტიკური ცენტრი"</v>
      </c>
      <c r="B5" s="224"/>
      <c r="C5" s="224"/>
      <c r="D5" s="224"/>
      <c r="E5" s="224"/>
      <c r="F5" s="224"/>
      <c r="G5" s="224"/>
      <c r="H5" s="224"/>
      <c r="I5" s="224"/>
      <c r="J5" s="193"/>
    </row>
    <row r="6" spans="1:10" x14ac:dyDescent="0.3">
      <c r="A6" s="78"/>
      <c r="B6" s="77"/>
      <c r="C6" s="77"/>
      <c r="D6" s="77"/>
      <c r="E6" s="77"/>
      <c r="F6" s="77"/>
      <c r="G6" s="77"/>
      <c r="H6" s="77"/>
      <c r="I6" s="77"/>
      <c r="J6" s="105"/>
    </row>
    <row r="7" spans="1:10" x14ac:dyDescent="0.3">
      <c r="A7" s="77"/>
      <c r="B7" s="77"/>
      <c r="C7" s="77"/>
      <c r="D7" s="77"/>
      <c r="E7" s="77"/>
      <c r="F7" s="77"/>
      <c r="G7" s="77"/>
      <c r="H7" s="77"/>
      <c r="I7" s="77"/>
      <c r="J7" s="106"/>
    </row>
    <row r="8" spans="1:10" ht="63.75" customHeight="1" x14ac:dyDescent="0.3">
      <c r="A8" s="168" t="s">
        <v>64</v>
      </c>
      <c r="B8" s="375" t="s">
        <v>376</v>
      </c>
      <c r="C8" s="376" t="s">
        <v>438</v>
      </c>
      <c r="D8" s="376" t="s">
        <v>439</v>
      </c>
      <c r="E8" s="376" t="s">
        <v>377</v>
      </c>
      <c r="F8" s="376" t="s">
        <v>396</v>
      </c>
      <c r="G8" s="376" t="s">
        <v>397</v>
      </c>
      <c r="H8" s="376" t="s">
        <v>443</v>
      </c>
      <c r="I8" s="169" t="s">
        <v>398</v>
      </c>
      <c r="J8" s="106"/>
    </row>
    <row r="9" spans="1:10" x14ac:dyDescent="0.3">
      <c r="A9" s="171">
        <v>1</v>
      </c>
      <c r="B9" s="208"/>
      <c r="C9" s="176"/>
      <c r="D9" s="176"/>
      <c r="E9" s="175"/>
      <c r="F9" s="175"/>
      <c r="G9" s="175"/>
      <c r="H9" s="175"/>
      <c r="I9" s="175"/>
      <c r="J9" s="106"/>
    </row>
    <row r="10" spans="1:10" x14ac:dyDescent="0.3">
      <c r="A10" s="171">
        <v>2</v>
      </c>
      <c r="B10" s="208"/>
      <c r="C10" s="176"/>
      <c r="D10" s="176"/>
      <c r="E10" s="175"/>
      <c r="F10" s="175"/>
      <c r="G10" s="175"/>
      <c r="H10" s="175"/>
      <c r="I10" s="175"/>
      <c r="J10" s="106"/>
    </row>
    <row r="11" spans="1:10" x14ac:dyDescent="0.3">
      <c r="A11" s="171">
        <v>3</v>
      </c>
      <c r="B11" s="208"/>
      <c r="C11" s="176"/>
      <c r="D11" s="176"/>
      <c r="E11" s="175"/>
      <c r="F11" s="175"/>
      <c r="G11" s="175"/>
      <c r="H11" s="175"/>
      <c r="I11" s="175"/>
      <c r="J11" s="106"/>
    </row>
    <row r="12" spans="1:10" x14ac:dyDescent="0.3">
      <c r="A12" s="171">
        <v>4</v>
      </c>
      <c r="B12" s="208"/>
      <c r="C12" s="176"/>
      <c r="D12" s="176"/>
      <c r="E12" s="175"/>
      <c r="F12" s="175"/>
      <c r="G12" s="175"/>
      <c r="H12" s="175"/>
      <c r="I12" s="175"/>
      <c r="J12" s="106"/>
    </row>
    <row r="13" spans="1:10" x14ac:dyDescent="0.3">
      <c r="A13" s="171">
        <v>5</v>
      </c>
      <c r="B13" s="208"/>
      <c r="C13" s="176"/>
      <c r="D13" s="176"/>
      <c r="E13" s="175"/>
      <c r="F13" s="175"/>
      <c r="G13" s="175"/>
      <c r="H13" s="175"/>
      <c r="I13" s="175"/>
      <c r="J13" s="106"/>
    </row>
    <row r="14" spans="1:10" x14ac:dyDescent="0.3">
      <c r="A14" s="171">
        <v>6</v>
      </c>
      <c r="B14" s="208"/>
      <c r="C14" s="176"/>
      <c r="D14" s="176"/>
      <c r="E14" s="175"/>
      <c r="F14" s="175"/>
      <c r="G14" s="175"/>
      <c r="H14" s="175"/>
      <c r="I14" s="175"/>
      <c r="J14" s="106"/>
    </row>
    <row r="15" spans="1:10" x14ac:dyDescent="0.3">
      <c r="A15" s="171">
        <v>7</v>
      </c>
      <c r="B15" s="208"/>
      <c r="C15" s="176"/>
      <c r="D15" s="176"/>
      <c r="E15" s="175"/>
      <c r="F15" s="175"/>
      <c r="G15" s="175"/>
      <c r="H15" s="175"/>
      <c r="I15" s="175"/>
      <c r="J15" s="106"/>
    </row>
    <row r="16" spans="1:10" x14ac:dyDescent="0.3">
      <c r="A16" s="171">
        <v>8</v>
      </c>
      <c r="B16" s="208"/>
      <c r="C16" s="176"/>
      <c r="D16" s="176"/>
      <c r="E16" s="175"/>
      <c r="F16" s="175"/>
      <c r="G16" s="175"/>
      <c r="H16" s="175"/>
      <c r="I16" s="175"/>
      <c r="J16" s="106"/>
    </row>
    <row r="17" spans="1:10" x14ac:dyDescent="0.3">
      <c r="A17" s="171">
        <v>9</v>
      </c>
      <c r="B17" s="208"/>
      <c r="C17" s="176"/>
      <c r="D17" s="176"/>
      <c r="E17" s="175"/>
      <c r="F17" s="175"/>
      <c r="G17" s="175"/>
      <c r="H17" s="175"/>
      <c r="I17" s="175"/>
      <c r="J17" s="106"/>
    </row>
    <row r="18" spans="1:10" x14ac:dyDescent="0.3">
      <c r="A18" s="171">
        <v>10</v>
      </c>
      <c r="B18" s="208"/>
      <c r="C18" s="176"/>
      <c r="D18" s="176"/>
      <c r="E18" s="175"/>
      <c r="F18" s="175"/>
      <c r="G18" s="175"/>
      <c r="H18" s="175"/>
      <c r="I18" s="175"/>
      <c r="J18" s="106"/>
    </row>
    <row r="19" spans="1:10" x14ac:dyDescent="0.3">
      <c r="A19" s="171">
        <v>11</v>
      </c>
      <c r="B19" s="208"/>
      <c r="C19" s="176"/>
      <c r="D19" s="176"/>
      <c r="E19" s="175"/>
      <c r="F19" s="175"/>
      <c r="G19" s="175"/>
      <c r="H19" s="175"/>
      <c r="I19" s="175"/>
      <c r="J19" s="106"/>
    </row>
    <row r="20" spans="1:10" x14ac:dyDescent="0.3">
      <c r="A20" s="171">
        <v>12</v>
      </c>
      <c r="B20" s="208"/>
      <c r="C20" s="176"/>
      <c r="D20" s="176"/>
      <c r="E20" s="175"/>
      <c r="F20" s="175"/>
      <c r="G20" s="175"/>
      <c r="H20" s="175"/>
      <c r="I20" s="175"/>
      <c r="J20" s="106"/>
    </row>
    <row r="21" spans="1:10" x14ac:dyDescent="0.3">
      <c r="A21" s="171">
        <v>13</v>
      </c>
      <c r="B21" s="208"/>
      <c r="C21" s="176"/>
      <c r="D21" s="176"/>
      <c r="E21" s="175"/>
      <c r="F21" s="175"/>
      <c r="G21" s="175"/>
      <c r="H21" s="175"/>
      <c r="I21" s="175"/>
      <c r="J21" s="106"/>
    </row>
    <row r="22" spans="1:10" x14ac:dyDescent="0.3">
      <c r="A22" s="171">
        <v>14</v>
      </c>
      <c r="B22" s="208"/>
      <c r="C22" s="176"/>
      <c r="D22" s="176"/>
      <c r="E22" s="175"/>
      <c r="F22" s="175"/>
      <c r="G22" s="175"/>
      <c r="H22" s="175"/>
      <c r="I22" s="175"/>
      <c r="J22" s="106"/>
    </row>
    <row r="23" spans="1:10" x14ac:dyDescent="0.3">
      <c r="A23" s="171">
        <v>15</v>
      </c>
      <c r="B23" s="208"/>
      <c r="C23" s="176"/>
      <c r="D23" s="176"/>
      <c r="E23" s="175"/>
      <c r="F23" s="175"/>
      <c r="G23" s="175"/>
      <c r="H23" s="175"/>
      <c r="I23" s="175"/>
      <c r="J23" s="106"/>
    </row>
    <row r="24" spans="1:10" x14ac:dyDescent="0.3">
      <c r="A24" s="171">
        <v>16</v>
      </c>
      <c r="B24" s="208"/>
      <c r="C24" s="176"/>
      <c r="D24" s="176"/>
      <c r="E24" s="175"/>
      <c r="F24" s="175"/>
      <c r="G24" s="175"/>
      <c r="H24" s="175"/>
      <c r="I24" s="175"/>
      <c r="J24" s="106"/>
    </row>
    <row r="25" spans="1:10" x14ac:dyDescent="0.3">
      <c r="A25" s="171">
        <v>17</v>
      </c>
      <c r="B25" s="208"/>
      <c r="C25" s="176"/>
      <c r="D25" s="176"/>
      <c r="E25" s="175"/>
      <c r="F25" s="175"/>
      <c r="G25" s="175"/>
      <c r="H25" s="175"/>
      <c r="I25" s="175"/>
      <c r="J25" s="106"/>
    </row>
    <row r="26" spans="1:10" x14ac:dyDescent="0.3">
      <c r="A26" s="171">
        <v>18</v>
      </c>
      <c r="B26" s="208"/>
      <c r="C26" s="176"/>
      <c r="D26" s="176"/>
      <c r="E26" s="175"/>
      <c r="F26" s="175"/>
      <c r="G26" s="175"/>
      <c r="H26" s="175"/>
      <c r="I26" s="175"/>
      <c r="J26" s="106"/>
    </row>
    <row r="27" spans="1:10" x14ac:dyDescent="0.3">
      <c r="A27" s="171">
        <v>19</v>
      </c>
      <c r="B27" s="208"/>
      <c r="C27" s="176"/>
      <c r="D27" s="176"/>
      <c r="E27" s="175"/>
      <c r="F27" s="175"/>
      <c r="G27" s="175"/>
      <c r="H27" s="175"/>
      <c r="I27" s="175"/>
      <c r="J27" s="106"/>
    </row>
    <row r="28" spans="1:10" x14ac:dyDescent="0.3">
      <c r="A28" s="171">
        <v>20</v>
      </c>
      <c r="B28" s="208"/>
      <c r="C28" s="176"/>
      <c r="D28" s="176"/>
      <c r="E28" s="175"/>
      <c r="F28" s="175"/>
      <c r="G28" s="175"/>
      <c r="H28" s="175"/>
      <c r="I28" s="175"/>
      <c r="J28" s="106"/>
    </row>
    <row r="29" spans="1:10" x14ac:dyDescent="0.3">
      <c r="A29" s="171">
        <v>21</v>
      </c>
      <c r="B29" s="208"/>
      <c r="C29" s="179"/>
      <c r="D29" s="179"/>
      <c r="E29" s="178"/>
      <c r="F29" s="178"/>
      <c r="G29" s="178"/>
      <c r="H29" s="277"/>
      <c r="I29" s="175"/>
      <c r="J29" s="106"/>
    </row>
    <row r="30" spans="1:10" x14ac:dyDescent="0.3">
      <c r="A30" s="171">
        <v>22</v>
      </c>
      <c r="B30" s="208"/>
      <c r="C30" s="179"/>
      <c r="D30" s="179"/>
      <c r="E30" s="178"/>
      <c r="F30" s="178"/>
      <c r="G30" s="178"/>
      <c r="H30" s="277"/>
      <c r="I30" s="175"/>
      <c r="J30" s="106"/>
    </row>
    <row r="31" spans="1:10" x14ac:dyDescent="0.3">
      <c r="A31" s="171">
        <v>23</v>
      </c>
      <c r="B31" s="208"/>
      <c r="C31" s="179"/>
      <c r="D31" s="179"/>
      <c r="E31" s="178"/>
      <c r="F31" s="178"/>
      <c r="G31" s="178"/>
      <c r="H31" s="277"/>
      <c r="I31" s="175"/>
      <c r="J31" s="106"/>
    </row>
    <row r="32" spans="1:10" x14ac:dyDescent="0.3">
      <c r="A32" s="171">
        <v>24</v>
      </c>
      <c r="B32" s="208"/>
      <c r="C32" s="179"/>
      <c r="D32" s="179"/>
      <c r="E32" s="178"/>
      <c r="F32" s="178"/>
      <c r="G32" s="178"/>
      <c r="H32" s="277"/>
      <c r="I32" s="175"/>
      <c r="J32" s="106"/>
    </row>
    <row r="33" spans="1:12" x14ac:dyDescent="0.3">
      <c r="A33" s="171">
        <v>25</v>
      </c>
      <c r="B33" s="208"/>
      <c r="C33" s="179"/>
      <c r="D33" s="179"/>
      <c r="E33" s="178"/>
      <c r="F33" s="178"/>
      <c r="G33" s="178"/>
      <c r="H33" s="277"/>
      <c r="I33" s="175"/>
      <c r="J33" s="106"/>
    </row>
    <row r="34" spans="1:12" x14ac:dyDescent="0.3">
      <c r="A34" s="171">
        <v>26</v>
      </c>
      <c r="B34" s="208"/>
      <c r="C34" s="179"/>
      <c r="D34" s="179"/>
      <c r="E34" s="178"/>
      <c r="F34" s="178"/>
      <c r="G34" s="178"/>
      <c r="H34" s="277"/>
      <c r="I34" s="175"/>
      <c r="J34" s="106"/>
    </row>
    <row r="35" spans="1:12" x14ac:dyDescent="0.3">
      <c r="A35" s="171">
        <v>27</v>
      </c>
      <c r="B35" s="208"/>
      <c r="C35" s="179"/>
      <c r="D35" s="179"/>
      <c r="E35" s="178"/>
      <c r="F35" s="178"/>
      <c r="G35" s="178"/>
      <c r="H35" s="277"/>
      <c r="I35" s="175"/>
      <c r="J35" s="106"/>
    </row>
    <row r="36" spans="1:12" x14ac:dyDescent="0.3">
      <c r="A36" s="171">
        <v>28</v>
      </c>
      <c r="B36" s="208"/>
      <c r="C36" s="179"/>
      <c r="D36" s="179"/>
      <c r="E36" s="178"/>
      <c r="F36" s="178"/>
      <c r="G36" s="178"/>
      <c r="H36" s="277"/>
      <c r="I36" s="175"/>
      <c r="J36" s="106"/>
    </row>
    <row r="37" spans="1:12" x14ac:dyDescent="0.3">
      <c r="A37" s="171">
        <v>29</v>
      </c>
      <c r="B37" s="208"/>
      <c r="C37" s="179"/>
      <c r="D37" s="179"/>
      <c r="E37" s="178"/>
      <c r="F37" s="178"/>
      <c r="G37" s="178"/>
      <c r="H37" s="277"/>
      <c r="I37" s="175"/>
      <c r="J37" s="106"/>
    </row>
    <row r="38" spans="1:12" x14ac:dyDescent="0.3">
      <c r="A38" s="171" t="s">
        <v>278</v>
      </c>
      <c r="B38" s="208"/>
      <c r="C38" s="179"/>
      <c r="D38" s="179"/>
      <c r="E38" s="178"/>
      <c r="F38" s="178"/>
      <c r="G38" s="278"/>
      <c r="H38" s="287" t="s">
        <v>431</v>
      </c>
      <c r="I38" s="382">
        <f>SUM(I9:I37)</f>
        <v>0</v>
      </c>
      <c r="J38" s="106"/>
    </row>
    <row r="40" spans="1:12" x14ac:dyDescent="0.3">
      <c r="A40" s="186" t="s">
        <v>463</v>
      </c>
    </row>
    <row r="42" spans="1:12" x14ac:dyDescent="0.3">
      <c r="B42" s="188" t="s">
        <v>107</v>
      </c>
      <c r="F42" s="189"/>
    </row>
    <row r="43" spans="1:12" x14ac:dyDescent="0.3">
      <c r="F43" s="187"/>
      <c r="I43" s="187"/>
      <c r="J43" s="187"/>
      <c r="K43" s="187"/>
      <c r="L43" s="187"/>
    </row>
    <row r="44" spans="1:12" x14ac:dyDescent="0.3">
      <c r="C44" s="190"/>
      <c r="F44" s="190"/>
      <c r="G44" s="190"/>
      <c r="H44" s="193"/>
      <c r="I44" s="191"/>
      <c r="J44" s="187"/>
      <c r="K44" s="187"/>
      <c r="L44" s="187"/>
    </row>
    <row r="45" spans="1:12" x14ac:dyDescent="0.3">
      <c r="A45" s="187"/>
      <c r="C45" s="192" t="s">
        <v>268</v>
      </c>
      <c r="F45" s="193" t="s">
        <v>273</v>
      </c>
      <c r="G45" s="192"/>
      <c r="H45" s="192"/>
      <c r="I45" s="191"/>
      <c r="J45" s="187"/>
      <c r="K45" s="187"/>
      <c r="L45" s="187"/>
    </row>
    <row r="46" spans="1:12" x14ac:dyDescent="0.3">
      <c r="A46" s="187"/>
      <c r="C46" s="194" t="s">
        <v>139</v>
      </c>
      <c r="F46" s="186" t="s">
        <v>269</v>
      </c>
      <c r="I46" s="187"/>
      <c r="J46" s="187"/>
      <c r="K46" s="187"/>
      <c r="L46" s="187"/>
    </row>
    <row r="47" spans="1:12" s="187" customFormat="1" x14ac:dyDescent="0.3">
      <c r="B47" s="186"/>
      <c r="C47" s="194"/>
      <c r="G47" s="194"/>
      <c r="H47" s="194"/>
    </row>
    <row r="48" spans="1:12" s="187" customFormat="1" ht="12.75" x14ac:dyDescent="0.2"/>
    <row r="49" s="187" customFormat="1" ht="12.75" x14ac:dyDescent="0.2"/>
    <row r="50" s="187" customFormat="1" ht="12.75" x14ac:dyDescent="0.2"/>
    <row r="51" s="187" customFormat="1" ht="12.75" x14ac:dyDescent="0.2"/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tabSelected="1" zoomScaleNormal="100" zoomScaleSheetLayoutView="80" workbookViewId="0">
      <selection activeCell="R30" sqref="R30"/>
    </sheetView>
  </sheetViews>
  <sheetFormatPr defaultRowHeight="12.75" x14ac:dyDescent="0.2"/>
  <cols>
    <col min="1" max="1" width="2.7109375" style="198" customWidth="1"/>
    <col min="2" max="2" width="9" style="198" customWidth="1"/>
    <col min="3" max="3" width="23.42578125" style="198" customWidth="1"/>
    <col min="4" max="4" width="13.28515625" style="198" customWidth="1"/>
    <col min="5" max="5" width="9.5703125" style="198" customWidth="1"/>
    <col min="6" max="6" width="11.5703125" style="198" customWidth="1"/>
    <col min="7" max="7" width="12.28515625" style="198" customWidth="1"/>
    <col min="8" max="8" width="15.28515625" style="198" customWidth="1"/>
    <col min="9" max="9" width="17.5703125" style="198" customWidth="1"/>
    <col min="10" max="11" width="12.42578125" style="198" customWidth="1"/>
    <col min="12" max="12" width="23.5703125" style="198" customWidth="1"/>
    <col min="13" max="13" width="21" style="198" customWidth="1"/>
    <col min="14" max="14" width="0.85546875" style="198" customWidth="1"/>
    <col min="15" max="16384" width="9.140625" style="198"/>
  </cols>
  <sheetData>
    <row r="1" spans="1:14" ht="13.5" x14ac:dyDescent="0.2">
      <c r="A1" s="195" t="s">
        <v>465</v>
      </c>
      <c r="B1" s="196"/>
      <c r="C1" s="196"/>
      <c r="D1" s="196"/>
      <c r="E1" s="196"/>
      <c r="F1" s="196"/>
      <c r="G1" s="196"/>
      <c r="H1" s="196"/>
      <c r="I1" s="199"/>
      <c r="J1" s="265"/>
      <c r="K1" s="265"/>
      <c r="L1" s="265"/>
      <c r="M1" s="265" t="s">
        <v>420</v>
      </c>
      <c r="N1" s="199"/>
    </row>
    <row r="2" spans="1:14" ht="15" x14ac:dyDescent="0.2">
      <c r="A2" s="199" t="s">
        <v>317</v>
      </c>
      <c r="B2" s="196"/>
      <c r="C2" s="196"/>
      <c r="D2" s="197"/>
      <c r="E2" s="197"/>
      <c r="F2" s="197"/>
      <c r="G2" s="197"/>
      <c r="H2" s="197"/>
      <c r="I2" s="196"/>
      <c r="J2" s="196"/>
      <c r="K2" s="196"/>
      <c r="L2" s="196"/>
      <c r="M2" s="466" t="s">
        <v>668</v>
      </c>
      <c r="N2" s="466"/>
    </row>
    <row r="3" spans="1:14" x14ac:dyDescent="0.2">
      <c r="A3" s="199"/>
      <c r="B3" s="196"/>
      <c r="C3" s="196"/>
      <c r="D3" s="197"/>
      <c r="E3" s="197"/>
      <c r="F3" s="197"/>
      <c r="G3" s="197"/>
      <c r="H3" s="197"/>
      <c r="I3" s="196"/>
      <c r="J3" s="196"/>
      <c r="K3" s="196"/>
      <c r="L3" s="196"/>
      <c r="M3" s="196"/>
      <c r="N3" s="199"/>
    </row>
    <row r="4" spans="1:14" ht="15" x14ac:dyDescent="0.3">
      <c r="A4" s="115" t="s">
        <v>274</v>
      </c>
      <c r="B4" s="196"/>
      <c r="C4" s="196"/>
      <c r="D4" s="200"/>
      <c r="E4" s="266"/>
      <c r="F4" s="200"/>
      <c r="G4" s="197"/>
      <c r="H4" s="197"/>
      <c r="I4" s="197"/>
      <c r="J4" s="197"/>
      <c r="K4" s="197"/>
      <c r="L4" s="196"/>
      <c r="M4" s="197"/>
      <c r="N4" s="199"/>
    </row>
    <row r="5" spans="1:14" x14ac:dyDescent="0.2">
      <c r="A5" s="201" t="str">
        <f>'ფორმა N1'!D4</f>
        <v>მოქალაქეთა პოლიტიკური გაერთიანება "ახალი პოლიტიკური ცენტრი"</v>
      </c>
      <c r="B5" s="201"/>
      <c r="C5" s="201"/>
      <c r="D5" s="201"/>
      <c r="E5" s="202"/>
      <c r="F5" s="202"/>
      <c r="G5" s="202"/>
      <c r="H5" s="202"/>
      <c r="I5" s="202"/>
      <c r="J5" s="202"/>
      <c r="K5" s="202"/>
      <c r="L5" s="202"/>
      <c r="M5" s="202"/>
      <c r="N5" s="199"/>
    </row>
    <row r="6" spans="1:14" ht="13.5" thickBot="1" x14ac:dyDescent="0.25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199"/>
    </row>
    <row r="7" spans="1:14" ht="51" x14ac:dyDescent="0.2">
      <c r="A7" s="268" t="s">
        <v>64</v>
      </c>
      <c r="B7" s="269" t="s">
        <v>421</v>
      </c>
      <c r="C7" s="269" t="s">
        <v>422</v>
      </c>
      <c r="D7" s="270" t="s">
        <v>423</v>
      </c>
      <c r="E7" s="270" t="s">
        <v>275</v>
      </c>
      <c r="F7" s="270" t="s">
        <v>424</v>
      </c>
      <c r="G7" s="270" t="s">
        <v>425</v>
      </c>
      <c r="H7" s="269" t="s">
        <v>426</v>
      </c>
      <c r="I7" s="271" t="s">
        <v>427</v>
      </c>
      <c r="J7" s="271" t="s">
        <v>428</v>
      </c>
      <c r="K7" s="272" t="s">
        <v>429</v>
      </c>
      <c r="L7" s="272" t="s">
        <v>430</v>
      </c>
      <c r="M7" s="270" t="s">
        <v>420</v>
      </c>
      <c r="N7" s="199"/>
    </row>
    <row r="8" spans="1:14" x14ac:dyDescent="0.2">
      <c r="A8" s="204">
        <v>1</v>
      </c>
      <c r="B8" s="205">
        <v>2</v>
      </c>
      <c r="C8" s="205">
        <v>3</v>
      </c>
      <c r="D8" s="206">
        <v>4</v>
      </c>
      <c r="E8" s="206">
        <v>5</v>
      </c>
      <c r="F8" s="206">
        <v>6</v>
      </c>
      <c r="G8" s="206">
        <v>7</v>
      </c>
      <c r="H8" s="206">
        <v>8</v>
      </c>
      <c r="I8" s="206">
        <v>9</v>
      </c>
      <c r="J8" s="206">
        <v>10</v>
      </c>
      <c r="K8" s="206">
        <v>11</v>
      </c>
      <c r="L8" s="206">
        <v>12</v>
      </c>
      <c r="M8" s="206">
        <v>13</v>
      </c>
      <c r="N8" s="199"/>
    </row>
    <row r="9" spans="1:14" ht="15" x14ac:dyDescent="0.25">
      <c r="A9" s="207">
        <v>1</v>
      </c>
      <c r="B9" s="208"/>
      <c r="C9" s="273"/>
      <c r="D9" s="207"/>
      <c r="E9" s="207"/>
      <c r="F9" s="207"/>
      <c r="G9" s="207"/>
      <c r="H9" s="207"/>
      <c r="I9" s="207"/>
      <c r="J9" s="207"/>
      <c r="K9" s="207"/>
      <c r="L9" s="207"/>
      <c r="M9" s="274" t="str">
        <f t="shared" ref="M9:M33" si="0">IF(ISBLANK(B9),"",$M$2)</f>
        <v/>
      </c>
      <c r="N9" s="199"/>
    </row>
    <row r="10" spans="1:14" ht="15" x14ac:dyDescent="0.25">
      <c r="A10" s="207">
        <v>2</v>
      </c>
      <c r="B10" s="208"/>
      <c r="C10" s="273"/>
      <c r="D10" s="207"/>
      <c r="E10" s="207"/>
      <c r="F10" s="207"/>
      <c r="G10" s="207"/>
      <c r="H10" s="207"/>
      <c r="I10" s="207"/>
      <c r="J10" s="207"/>
      <c r="K10" s="207"/>
      <c r="L10" s="207"/>
      <c r="M10" s="274" t="str">
        <f t="shared" si="0"/>
        <v/>
      </c>
      <c r="N10" s="199"/>
    </row>
    <row r="11" spans="1:14" ht="15" x14ac:dyDescent="0.25">
      <c r="A11" s="207">
        <v>3</v>
      </c>
      <c r="B11" s="208"/>
      <c r="C11" s="273"/>
      <c r="D11" s="207"/>
      <c r="E11" s="207"/>
      <c r="F11" s="207"/>
      <c r="G11" s="207"/>
      <c r="H11" s="207"/>
      <c r="I11" s="207"/>
      <c r="J11" s="207"/>
      <c r="K11" s="207"/>
      <c r="L11" s="207"/>
      <c r="M11" s="274" t="str">
        <f t="shared" si="0"/>
        <v/>
      </c>
      <c r="N11" s="199"/>
    </row>
    <row r="12" spans="1:14" ht="15" x14ac:dyDescent="0.25">
      <c r="A12" s="207">
        <v>4</v>
      </c>
      <c r="B12" s="208"/>
      <c r="C12" s="273"/>
      <c r="D12" s="207"/>
      <c r="E12" s="207"/>
      <c r="F12" s="207"/>
      <c r="G12" s="207"/>
      <c r="H12" s="207"/>
      <c r="I12" s="207"/>
      <c r="J12" s="207"/>
      <c r="K12" s="207"/>
      <c r="L12" s="207"/>
      <c r="M12" s="274" t="str">
        <f t="shared" si="0"/>
        <v/>
      </c>
      <c r="N12" s="199"/>
    </row>
    <row r="13" spans="1:14" ht="15" x14ac:dyDescent="0.25">
      <c r="A13" s="207">
        <v>5</v>
      </c>
      <c r="B13" s="208"/>
      <c r="C13" s="273"/>
      <c r="D13" s="207"/>
      <c r="E13" s="207"/>
      <c r="F13" s="207"/>
      <c r="G13" s="207"/>
      <c r="H13" s="207"/>
      <c r="I13" s="207"/>
      <c r="J13" s="207"/>
      <c r="K13" s="207"/>
      <c r="L13" s="207"/>
      <c r="M13" s="274" t="str">
        <f t="shared" si="0"/>
        <v/>
      </c>
      <c r="N13" s="199"/>
    </row>
    <row r="14" spans="1:14" ht="15" x14ac:dyDescent="0.25">
      <c r="A14" s="207">
        <v>6</v>
      </c>
      <c r="B14" s="208"/>
      <c r="C14" s="273"/>
      <c r="D14" s="207"/>
      <c r="E14" s="207"/>
      <c r="F14" s="207"/>
      <c r="G14" s="207"/>
      <c r="H14" s="207"/>
      <c r="I14" s="207"/>
      <c r="J14" s="207"/>
      <c r="K14" s="207"/>
      <c r="L14" s="207"/>
      <c r="M14" s="274" t="str">
        <f t="shared" si="0"/>
        <v/>
      </c>
      <c r="N14" s="199"/>
    </row>
    <row r="15" spans="1:14" ht="15" x14ac:dyDescent="0.25">
      <c r="A15" s="207">
        <v>7</v>
      </c>
      <c r="B15" s="208"/>
      <c r="C15" s="273"/>
      <c r="D15" s="207"/>
      <c r="E15" s="207"/>
      <c r="F15" s="207"/>
      <c r="G15" s="207"/>
      <c r="H15" s="207"/>
      <c r="I15" s="207"/>
      <c r="J15" s="207"/>
      <c r="K15" s="207"/>
      <c r="L15" s="207"/>
      <c r="M15" s="274" t="str">
        <f t="shared" si="0"/>
        <v/>
      </c>
      <c r="N15" s="199"/>
    </row>
    <row r="16" spans="1:14" ht="15" x14ac:dyDescent="0.25">
      <c r="A16" s="207">
        <v>8</v>
      </c>
      <c r="B16" s="208"/>
      <c r="C16" s="273"/>
      <c r="D16" s="207"/>
      <c r="E16" s="207"/>
      <c r="F16" s="207"/>
      <c r="G16" s="207"/>
      <c r="H16" s="207"/>
      <c r="I16" s="207"/>
      <c r="J16" s="207"/>
      <c r="K16" s="207"/>
      <c r="L16" s="207"/>
      <c r="M16" s="274" t="str">
        <f t="shared" si="0"/>
        <v/>
      </c>
      <c r="N16" s="199"/>
    </row>
    <row r="17" spans="1:14" ht="15" x14ac:dyDescent="0.25">
      <c r="A17" s="207">
        <v>9</v>
      </c>
      <c r="B17" s="208"/>
      <c r="C17" s="273"/>
      <c r="D17" s="207"/>
      <c r="E17" s="207"/>
      <c r="F17" s="207"/>
      <c r="G17" s="207"/>
      <c r="H17" s="207"/>
      <c r="I17" s="207"/>
      <c r="J17" s="207"/>
      <c r="K17" s="207"/>
      <c r="L17" s="207"/>
      <c r="M17" s="274" t="str">
        <f t="shared" si="0"/>
        <v/>
      </c>
      <c r="N17" s="199"/>
    </row>
    <row r="18" spans="1:14" ht="15" x14ac:dyDescent="0.25">
      <c r="A18" s="207">
        <v>10</v>
      </c>
      <c r="B18" s="208"/>
      <c r="C18" s="273"/>
      <c r="D18" s="207"/>
      <c r="E18" s="207"/>
      <c r="F18" s="207"/>
      <c r="G18" s="207"/>
      <c r="H18" s="207"/>
      <c r="I18" s="207"/>
      <c r="J18" s="207"/>
      <c r="K18" s="207"/>
      <c r="L18" s="207"/>
      <c r="M18" s="274" t="str">
        <f t="shared" si="0"/>
        <v/>
      </c>
      <c r="N18" s="199"/>
    </row>
    <row r="19" spans="1:14" ht="15" x14ac:dyDescent="0.25">
      <c r="A19" s="207">
        <v>11</v>
      </c>
      <c r="B19" s="208"/>
      <c r="C19" s="273"/>
      <c r="D19" s="207"/>
      <c r="E19" s="207"/>
      <c r="F19" s="207"/>
      <c r="G19" s="207"/>
      <c r="H19" s="207"/>
      <c r="I19" s="207"/>
      <c r="J19" s="207"/>
      <c r="K19" s="207"/>
      <c r="L19" s="207"/>
      <c r="M19" s="274" t="str">
        <f t="shared" si="0"/>
        <v/>
      </c>
      <c r="N19" s="199"/>
    </row>
    <row r="20" spans="1:14" ht="15" x14ac:dyDescent="0.25">
      <c r="A20" s="207">
        <v>12</v>
      </c>
      <c r="B20" s="208"/>
      <c r="C20" s="273"/>
      <c r="D20" s="207"/>
      <c r="E20" s="207"/>
      <c r="F20" s="207"/>
      <c r="G20" s="207"/>
      <c r="H20" s="207"/>
      <c r="I20" s="207"/>
      <c r="J20" s="207"/>
      <c r="K20" s="207"/>
      <c r="L20" s="207"/>
      <c r="M20" s="274" t="str">
        <f t="shared" si="0"/>
        <v/>
      </c>
      <c r="N20" s="199"/>
    </row>
    <row r="21" spans="1:14" ht="15" x14ac:dyDescent="0.25">
      <c r="A21" s="207">
        <v>13</v>
      </c>
      <c r="B21" s="208"/>
      <c r="C21" s="273"/>
      <c r="D21" s="207"/>
      <c r="E21" s="207"/>
      <c r="F21" s="207"/>
      <c r="G21" s="207"/>
      <c r="H21" s="207"/>
      <c r="I21" s="207"/>
      <c r="J21" s="207"/>
      <c r="K21" s="207"/>
      <c r="L21" s="207"/>
      <c r="M21" s="274" t="str">
        <f t="shared" si="0"/>
        <v/>
      </c>
      <c r="N21" s="199"/>
    </row>
    <row r="22" spans="1:14" ht="15" x14ac:dyDescent="0.25">
      <c r="A22" s="207">
        <v>14</v>
      </c>
      <c r="B22" s="208"/>
      <c r="C22" s="273"/>
      <c r="D22" s="207"/>
      <c r="E22" s="207"/>
      <c r="F22" s="207"/>
      <c r="G22" s="207"/>
      <c r="H22" s="207"/>
      <c r="I22" s="207"/>
      <c r="J22" s="207"/>
      <c r="K22" s="207"/>
      <c r="L22" s="207"/>
      <c r="M22" s="274" t="str">
        <f t="shared" si="0"/>
        <v/>
      </c>
      <c r="N22" s="199"/>
    </row>
    <row r="23" spans="1:14" ht="15" x14ac:dyDescent="0.25">
      <c r="A23" s="207">
        <v>15</v>
      </c>
      <c r="B23" s="208"/>
      <c r="C23" s="273"/>
      <c r="D23" s="207"/>
      <c r="E23" s="207"/>
      <c r="F23" s="207"/>
      <c r="G23" s="207"/>
      <c r="H23" s="207"/>
      <c r="I23" s="207"/>
      <c r="J23" s="207"/>
      <c r="K23" s="207"/>
      <c r="L23" s="207"/>
      <c r="M23" s="274" t="str">
        <f t="shared" si="0"/>
        <v/>
      </c>
      <c r="N23" s="199"/>
    </row>
    <row r="24" spans="1:14" ht="15" x14ac:dyDescent="0.25">
      <c r="A24" s="207">
        <v>16</v>
      </c>
      <c r="B24" s="208"/>
      <c r="C24" s="273"/>
      <c r="D24" s="207"/>
      <c r="E24" s="207"/>
      <c r="F24" s="207"/>
      <c r="G24" s="207"/>
      <c r="H24" s="207"/>
      <c r="I24" s="207"/>
      <c r="J24" s="207"/>
      <c r="K24" s="207"/>
      <c r="L24" s="207"/>
      <c r="M24" s="274" t="str">
        <f t="shared" si="0"/>
        <v/>
      </c>
      <c r="N24" s="199"/>
    </row>
    <row r="25" spans="1:14" ht="15" x14ac:dyDescent="0.25">
      <c r="A25" s="207">
        <v>17</v>
      </c>
      <c r="B25" s="208"/>
      <c r="C25" s="273"/>
      <c r="D25" s="207"/>
      <c r="E25" s="207"/>
      <c r="F25" s="207"/>
      <c r="G25" s="207"/>
      <c r="H25" s="207"/>
      <c r="I25" s="207"/>
      <c r="J25" s="207"/>
      <c r="K25" s="207"/>
      <c r="L25" s="207"/>
      <c r="M25" s="274" t="str">
        <f t="shared" si="0"/>
        <v/>
      </c>
      <c r="N25" s="199"/>
    </row>
    <row r="26" spans="1:14" ht="15" x14ac:dyDescent="0.25">
      <c r="A26" s="207">
        <v>18</v>
      </c>
      <c r="B26" s="208"/>
      <c r="C26" s="273"/>
      <c r="D26" s="207"/>
      <c r="E26" s="207"/>
      <c r="F26" s="207"/>
      <c r="G26" s="207"/>
      <c r="H26" s="207"/>
      <c r="I26" s="207"/>
      <c r="J26" s="207"/>
      <c r="K26" s="207"/>
      <c r="L26" s="207"/>
      <c r="M26" s="274" t="str">
        <f t="shared" si="0"/>
        <v/>
      </c>
      <c r="N26" s="199"/>
    </row>
    <row r="27" spans="1:14" ht="15" x14ac:dyDescent="0.25">
      <c r="A27" s="207">
        <v>19</v>
      </c>
      <c r="B27" s="208"/>
      <c r="C27" s="273"/>
      <c r="D27" s="207"/>
      <c r="E27" s="207"/>
      <c r="F27" s="207"/>
      <c r="G27" s="207"/>
      <c r="H27" s="207"/>
      <c r="I27" s="207"/>
      <c r="J27" s="207"/>
      <c r="K27" s="207"/>
      <c r="L27" s="207"/>
      <c r="M27" s="274" t="str">
        <f t="shared" si="0"/>
        <v/>
      </c>
      <c r="N27" s="199"/>
    </row>
    <row r="28" spans="1:14" ht="15" x14ac:dyDescent="0.25">
      <c r="A28" s="207">
        <v>20</v>
      </c>
      <c r="B28" s="208"/>
      <c r="C28" s="273"/>
      <c r="D28" s="207"/>
      <c r="E28" s="207"/>
      <c r="F28" s="207"/>
      <c r="G28" s="207"/>
      <c r="H28" s="207"/>
      <c r="I28" s="207"/>
      <c r="J28" s="207"/>
      <c r="K28" s="207"/>
      <c r="L28" s="207"/>
      <c r="M28" s="274" t="str">
        <f t="shared" si="0"/>
        <v/>
      </c>
      <c r="N28" s="199"/>
    </row>
    <row r="29" spans="1:14" ht="15" x14ac:dyDescent="0.25">
      <c r="A29" s="207">
        <v>21</v>
      </c>
      <c r="B29" s="208"/>
      <c r="C29" s="273"/>
      <c r="D29" s="207"/>
      <c r="E29" s="207"/>
      <c r="F29" s="207"/>
      <c r="G29" s="207"/>
      <c r="H29" s="207"/>
      <c r="I29" s="207"/>
      <c r="J29" s="207"/>
      <c r="K29" s="207"/>
      <c r="L29" s="207"/>
      <c r="M29" s="274" t="str">
        <f t="shared" si="0"/>
        <v/>
      </c>
      <c r="N29" s="199"/>
    </row>
    <row r="30" spans="1:14" ht="15" x14ac:dyDescent="0.25">
      <c r="A30" s="207">
        <v>22</v>
      </c>
      <c r="B30" s="208"/>
      <c r="C30" s="273"/>
      <c r="D30" s="207"/>
      <c r="E30" s="207"/>
      <c r="F30" s="207"/>
      <c r="G30" s="207"/>
      <c r="H30" s="207"/>
      <c r="I30" s="207"/>
      <c r="J30" s="207"/>
      <c r="K30" s="207"/>
      <c r="L30" s="207"/>
      <c r="M30" s="274" t="str">
        <f t="shared" si="0"/>
        <v/>
      </c>
      <c r="N30" s="199"/>
    </row>
    <row r="31" spans="1:14" ht="15" x14ac:dyDescent="0.25">
      <c r="A31" s="207">
        <v>23</v>
      </c>
      <c r="B31" s="208"/>
      <c r="C31" s="273"/>
      <c r="D31" s="207"/>
      <c r="E31" s="207"/>
      <c r="F31" s="207"/>
      <c r="G31" s="207"/>
      <c r="H31" s="207"/>
      <c r="I31" s="207"/>
      <c r="J31" s="207"/>
      <c r="K31" s="207"/>
      <c r="L31" s="207"/>
      <c r="M31" s="274" t="str">
        <f t="shared" si="0"/>
        <v/>
      </c>
      <c r="N31" s="199"/>
    </row>
    <row r="32" spans="1:14" ht="15" x14ac:dyDescent="0.25">
      <c r="A32" s="207">
        <v>24</v>
      </c>
      <c r="B32" s="208"/>
      <c r="C32" s="273"/>
      <c r="D32" s="207"/>
      <c r="E32" s="207"/>
      <c r="F32" s="207"/>
      <c r="G32" s="207"/>
      <c r="H32" s="207"/>
      <c r="I32" s="207"/>
      <c r="J32" s="207"/>
      <c r="K32" s="207"/>
      <c r="L32" s="207"/>
      <c r="M32" s="274" t="str">
        <f t="shared" si="0"/>
        <v/>
      </c>
      <c r="N32" s="199"/>
    </row>
    <row r="33" spans="1:14" ht="15" x14ac:dyDescent="0.25">
      <c r="A33" s="275" t="s">
        <v>278</v>
      </c>
      <c r="B33" s="208"/>
      <c r="C33" s="273"/>
      <c r="D33" s="207"/>
      <c r="E33" s="207"/>
      <c r="F33" s="207"/>
      <c r="G33" s="207"/>
      <c r="H33" s="207"/>
      <c r="I33" s="207"/>
      <c r="J33" s="207"/>
      <c r="K33" s="207"/>
      <c r="L33" s="207"/>
      <c r="M33" s="274" t="str">
        <f t="shared" si="0"/>
        <v/>
      </c>
      <c r="N33" s="199"/>
    </row>
    <row r="34" spans="1:14" s="214" customFormat="1" x14ac:dyDescent="0.2"/>
    <row r="37" spans="1:14" s="21" customFormat="1" ht="15" x14ac:dyDescent="0.3">
      <c r="B37" s="209" t="s">
        <v>107</v>
      </c>
    </row>
    <row r="38" spans="1:14" s="21" customFormat="1" ht="15" x14ac:dyDescent="0.3">
      <c r="B38" s="209"/>
    </row>
    <row r="39" spans="1:14" s="21" customFormat="1" ht="15" x14ac:dyDescent="0.3">
      <c r="C39" s="211"/>
      <c r="D39" s="210"/>
      <c r="E39" s="210"/>
      <c r="H39" s="211"/>
      <c r="I39" s="211"/>
      <c r="J39" s="210"/>
      <c r="K39" s="210"/>
      <c r="L39" s="210"/>
    </row>
    <row r="40" spans="1:14" s="21" customFormat="1" ht="15" x14ac:dyDescent="0.3">
      <c r="C40" s="212" t="s">
        <v>268</v>
      </c>
      <c r="D40" s="210"/>
      <c r="E40" s="210"/>
      <c r="H40" s="209" t="s">
        <v>319</v>
      </c>
      <c r="M40" s="210"/>
    </row>
    <row r="41" spans="1:14" s="21" customFormat="1" ht="15" x14ac:dyDescent="0.3">
      <c r="C41" s="212" t="s">
        <v>139</v>
      </c>
      <c r="D41" s="210"/>
      <c r="E41" s="210"/>
      <c r="H41" s="213" t="s">
        <v>269</v>
      </c>
      <c r="M41" s="210"/>
    </row>
    <row r="42" spans="1:14" ht="15" x14ac:dyDescent="0.3">
      <c r="C42" s="212"/>
      <c r="F42" s="213"/>
      <c r="J42" s="215"/>
      <c r="K42" s="215"/>
      <c r="L42" s="215"/>
      <c r="M42" s="215"/>
    </row>
    <row r="43" spans="1:14" ht="15" x14ac:dyDescent="0.3">
      <c r="C43" s="212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79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219</v>
      </c>
      <c r="C1" t="s">
        <v>199</v>
      </c>
      <c r="E1" t="s">
        <v>226</v>
      </c>
      <c r="G1" t="s">
        <v>236</v>
      </c>
    </row>
    <row r="2" spans="1:7" ht="15" x14ac:dyDescent="0.2">
      <c r="A2" s="62">
        <v>40907</v>
      </c>
      <c r="C2" t="s">
        <v>200</v>
      </c>
      <c r="E2" t="s">
        <v>231</v>
      </c>
      <c r="G2" s="63" t="s">
        <v>237</v>
      </c>
    </row>
    <row r="3" spans="1:7" ht="15" x14ac:dyDescent="0.2">
      <c r="A3" s="62">
        <v>40908</v>
      </c>
      <c r="C3" t="s">
        <v>201</v>
      </c>
      <c r="E3" t="s">
        <v>232</v>
      </c>
      <c r="G3" s="63" t="s">
        <v>238</v>
      </c>
    </row>
    <row r="4" spans="1:7" ht="15" x14ac:dyDescent="0.2">
      <c r="A4" s="62">
        <v>40909</v>
      </c>
      <c r="C4" t="s">
        <v>202</v>
      </c>
      <c r="E4" t="s">
        <v>233</v>
      </c>
      <c r="G4" s="63" t="s">
        <v>239</v>
      </c>
    </row>
    <row r="5" spans="1:7" x14ac:dyDescent="0.2">
      <c r="A5" s="62">
        <v>40910</v>
      </c>
      <c r="C5" t="s">
        <v>203</v>
      </c>
      <c r="E5" t="s">
        <v>234</v>
      </c>
    </row>
    <row r="6" spans="1:7" x14ac:dyDescent="0.2">
      <c r="A6" s="62">
        <v>40911</v>
      </c>
      <c r="C6" t="s">
        <v>204</v>
      </c>
    </row>
    <row r="7" spans="1:7" x14ac:dyDescent="0.2">
      <c r="A7" s="62">
        <v>40912</v>
      </c>
      <c r="C7" t="s">
        <v>205</v>
      </c>
    </row>
    <row r="8" spans="1:7" x14ac:dyDescent="0.2">
      <c r="A8" s="62">
        <v>40913</v>
      </c>
      <c r="C8" t="s">
        <v>206</v>
      </c>
    </row>
    <row r="9" spans="1:7" x14ac:dyDescent="0.2">
      <c r="A9" s="62">
        <v>40914</v>
      </c>
      <c r="C9" t="s">
        <v>207</v>
      </c>
    </row>
    <row r="10" spans="1:7" x14ac:dyDescent="0.2">
      <c r="A10" s="62">
        <v>40915</v>
      </c>
      <c r="C10" t="s">
        <v>208</v>
      </c>
    </row>
    <row r="11" spans="1:7" x14ac:dyDescent="0.2">
      <c r="A11" s="62">
        <v>40916</v>
      </c>
      <c r="C11" t="s">
        <v>209</v>
      </c>
    </row>
    <row r="12" spans="1:7" x14ac:dyDescent="0.2">
      <c r="A12" s="62">
        <v>40917</v>
      </c>
      <c r="C12" t="s">
        <v>210</v>
      </c>
    </row>
    <row r="13" spans="1:7" x14ac:dyDescent="0.2">
      <c r="A13" s="62">
        <v>40918</v>
      </c>
      <c r="C13" t="s">
        <v>211</v>
      </c>
    </row>
    <row r="14" spans="1:7" x14ac:dyDescent="0.2">
      <c r="A14" s="62">
        <v>40919</v>
      </c>
      <c r="C14" t="s">
        <v>212</v>
      </c>
    </row>
    <row r="15" spans="1:7" x14ac:dyDescent="0.2">
      <c r="A15" s="62">
        <v>40920</v>
      </c>
      <c r="C15" t="s">
        <v>213</v>
      </c>
    </row>
    <row r="16" spans="1:7" x14ac:dyDescent="0.2">
      <c r="A16" s="62">
        <v>40921</v>
      </c>
      <c r="C16" t="s">
        <v>214</v>
      </c>
    </row>
    <row r="17" spans="1:3" x14ac:dyDescent="0.2">
      <c r="A17" s="62">
        <v>40922</v>
      </c>
      <c r="C17" t="s">
        <v>215</v>
      </c>
    </row>
    <row r="18" spans="1:3" x14ac:dyDescent="0.2">
      <c r="A18" s="62">
        <v>40923</v>
      </c>
      <c r="C18" t="s">
        <v>216</v>
      </c>
    </row>
    <row r="19" spans="1:3" x14ac:dyDescent="0.2">
      <c r="A19" s="62">
        <v>40924</v>
      </c>
      <c r="C19" t="s">
        <v>217</v>
      </c>
    </row>
    <row r="20" spans="1:3" x14ac:dyDescent="0.2">
      <c r="A20" s="62">
        <v>40925</v>
      </c>
      <c r="C20" t="s">
        <v>218</v>
      </c>
    </row>
    <row r="21" spans="1:3" x14ac:dyDescent="0.2">
      <c r="A21" s="62">
        <v>40926</v>
      </c>
    </row>
    <row r="22" spans="1:3" x14ac:dyDescent="0.2">
      <c r="A22" s="62">
        <v>40927</v>
      </c>
    </row>
    <row r="23" spans="1:3" x14ac:dyDescent="0.2">
      <c r="A23" s="62">
        <v>40928</v>
      </c>
    </row>
    <row r="24" spans="1:3" x14ac:dyDescent="0.2">
      <c r="A24" s="62">
        <v>40929</v>
      </c>
    </row>
    <row r="25" spans="1:3" x14ac:dyDescent="0.2">
      <c r="A25" s="62">
        <v>40930</v>
      </c>
    </row>
    <row r="26" spans="1:3" x14ac:dyDescent="0.2">
      <c r="A26" s="62">
        <v>40931</v>
      </c>
    </row>
    <row r="27" spans="1:3" x14ac:dyDescent="0.2">
      <c r="A27" s="62">
        <v>40932</v>
      </c>
    </row>
    <row r="28" spans="1:3" x14ac:dyDescent="0.2">
      <c r="A28" s="62">
        <v>40933</v>
      </c>
    </row>
    <row r="29" spans="1:3" x14ac:dyDescent="0.2">
      <c r="A29" s="62">
        <v>40934</v>
      </c>
    </row>
    <row r="30" spans="1:3" x14ac:dyDescent="0.2">
      <c r="A30" s="62">
        <v>40935</v>
      </c>
    </row>
    <row r="31" spans="1:3" x14ac:dyDescent="0.2">
      <c r="A31" s="62">
        <v>40936</v>
      </c>
    </row>
    <row r="32" spans="1:3" x14ac:dyDescent="0.2">
      <c r="A32" s="62">
        <v>40937</v>
      </c>
    </row>
    <row r="33" spans="1:1" x14ac:dyDescent="0.2">
      <c r="A33" s="62">
        <v>40938</v>
      </c>
    </row>
    <row r="34" spans="1:1" x14ac:dyDescent="0.2">
      <c r="A34" s="62">
        <v>40939</v>
      </c>
    </row>
    <row r="35" spans="1:1" x14ac:dyDescent="0.2">
      <c r="A35" s="62">
        <v>40941</v>
      </c>
    </row>
    <row r="36" spans="1:1" x14ac:dyDescent="0.2">
      <c r="A36" s="62">
        <v>40942</v>
      </c>
    </row>
    <row r="37" spans="1:1" x14ac:dyDescent="0.2">
      <c r="A37" s="62">
        <v>40943</v>
      </c>
    </row>
    <row r="38" spans="1:1" x14ac:dyDescent="0.2">
      <c r="A38" s="62">
        <v>40944</v>
      </c>
    </row>
    <row r="39" spans="1:1" x14ac:dyDescent="0.2">
      <c r="A39" s="62">
        <v>40945</v>
      </c>
    </row>
    <row r="40" spans="1:1" x14ac:dyDescent="0.2">
      <c r="A40" s="62">
        <v>40946</v>
      </c>
    </row>
    <row r="41" spans="1:1" x14ac:dyDescent="0.2">
      <c r="A41" s="62">
        <v>40947</v>
      </c>
    </row>
    <row r="42" spans="1:1" x14ac:dyDescent="0.2">
      <c r="A42" s="62">
        <v>40948</v>
      </c>
    </row>
    <row r="43" spans="1:1" x14ac:dyDescent="0.2">
      <c r="A43" s="62">
        <v>40949</v>
      </c>
    </row>
    <row r="44" spans="1:1" x14ac:dyDescent="0.2">
      <c r="A44" s="62">
        <v>40950</v>
      </c>
    </row>
    <row r="45" spans="1:1" x14ac:dyDescent="0.2">
      <c r="A45" s="62">
        <v>40951</v>
      </c>
    </row>
    <row r="46" spans="1:1" x14ac:dyDescent="0.2">
      <c r="A46" s="62">
        <v>40952</v>
      </c>
    </row>
    <row r="47" spans="1:1" x14ac:dyDescent="0.2">
      <c r="A47" s="62">
        <v>40953</v>
      </c>
    </row>
    <row r="48" spans="1:1" x14ac:dyDescent="0.2">
      <c r="A48" s="62">
        <v>40954</v>
      </c>
    </row>
    <row r="49" spans="1:1" x14ac:dyDescent="0.2">
      <c r="A49" s="62">
        <v>40955</v>
      </c>
    </row>
    <row r="50" spans="1:1" x14ac:dyDescent="0.2">
      <c r="A50" s="62">
        <v>40956</v>
      </c>
    </row>
    <row r="51" spans="1:1" x14ac:dyDescent="0.2">
      <c r="A51" s="62">
        <v>40957</v>
      </c>
    </row>
    <row r="52" spans="1:1" x14ac:dyDescent="0.2">
      <c r="A52" s="62">
        <v>40958</v>
      </c>
    </row>
    <row r="53" spans="1:1" x14ac:dyDescent="0.2">
      <c r="A53" s="62">
        <v>40959</v>
      </c>
    </row>
    <row r="54" spans="1:1" x14ac:dyDescent="0.2">
      <c r="A54" s="62">
        <v>40960</v>
      </c>
    </row>
    <row r="55" spans="1:1" x14ac:dyDescent="0.2">
      <c r="A55" s="62">
        <v>40961</v>
      </c>
    </row>
    <row r="56" spans="1:1" x14ac:dyDescent="0.2">
      <c r="A56" s="62">
        <v>40962</v>
      </c>
    </row>
    <row r="57" spans="1:1" x14ac:dyDescent="0.2">
      <c r="A57" s="62">
        <v>40963</v>
      </c>
    </row>
    <row r="58" spans="1:1" x14ac:dyDescent="0.2">
      <c r="A58" s="62">
        <v>40964</v>
      </c>
    </row>
    <row r="59" spans="1:1" x14ac:dyDescent="0.2">
      <c r="A59" s="62">
        <v>40965</v>
      </c>
    </row>
    <row r="60" spans="1:1" x14ac:dyDescent="0.2">
      <c r="A60" s="62">
        <v>40966</v>
      </c>
    </row>
    <row r="61" spans="1:1" x14ac:dyDescent="0.2">
      <c r="A61" s="62">
        <v>40967</v>
      </c>
    </row>
    <row r="62" spans="1:1" x14ac:dyDescent="0.2">
      <c r="A62" s="62">
        <v>40968</v>
      </c>
    </row>
    <row r="63" spans="1:1" x14ac:dyDescent="0.2">
      <c r="A63" s="62">
        <v>40969</v>
      </c>
    </row>
    <row r="64" spans="1:1" x14ac:dyDescent="0.2">
      <c r="A64" s="62">
        <v>40970</v>
      </c>
    </row>
    <row r="65" spans="1:1" x14ac:dyDescent="0.2">
      <c r="A65" s="62">
        <v>40971</v>
      </c>
    </row>
    <row r="66" spans="1:1" x14ac:dyDescent="0.2">
      <c r="A66" s="62">
        <v>40972</v>
      </c>
    </row>
    <row r="67" spans="1:1" x14ac:dyDescent="0.2">
      <c r="A67" s="62">
        <v>40973</v>
      </c>
    </row>
    <row r="68" spans="1:1" x14ac:dyDescent="0.2">
      <c r="A68" s="62">
        <v>40974</v>
      </c>
    </row>
    <row r="69" spans="1:1" x14ac:dyDescent="0.2">
      <c r="A69" s="62">
        <v>40975</v>
      </c>
    </row>
    <row r="70" spans="1:1" x14ac:dyDescent="0.2">
      <c r="A70" s="62">
        <v>40976</v>
      </c>
    </row>
    <row r="71" spans="1:1" x14ac:dyDescent="0.2">
      <c r="A71" s="62">
        <v>40977</v>
      </c>
    </row>
    <row r="72" spans="1:1" x14ac:dyDescent="0.2">
      <c r="A72" s="62">
        <v>40978</v>
      </c>
    </row>
    <row r="73" spans="1:1" x14ac:dyDescent="0.2">
      <c r="A73" s="62">
        <v>40979</v>
      </c>
    </row>
    <row r="74" spans="1:1" x14ac:dyDescent="0.2">
      <c r="A74" s="62">
        <v>40980</v>
      </c>
    </row>
    <row r="75" spans="1:1" x14ac:dyDescent="0.2">
      <c r="A75" s="62">
        <v>40981</v>
      </c>
    </row>
    <row r="76" spans="1:1" x14ac:dyDescent="0.2">
      <c r="A76" s="62">
        <v>40982</v>
      </c>
    </row>
    <row r="77" spans="1:1" x14ac:dyDescent="0.2">
      <c r="A77" s="62">
        <v>40983</v>
      </c>
    </row>
    <row r="78" spans="1:1" x14ac:dyDescent="0.2">
      <c r="A78" s="62">
        <v>40984</v>
      </c>
    </row>
    <row r="79" spans="1:1" x14ac:dyDescent="0.2">
      <c r="A79" s="62">
        <v>40985</v>
      </c>
    </row>
    <row r="80" spans="1:1" x14ac:dyDescent="0.2">
      <c r="A80" s="62">
        <v>40986</v>
      </c>
    </row>
    <row r="81" spans="1:1" x14ac:dyDescent="0.2">
      <c r="A81" s="62">
        <v>40987</v>
      </c>
    </row>
    <row r="82" spans="1:1" x14ac:dyDescent="0.2">
      <c r="A82" s="62">
        <v>40988</v>
      </c>
    </row>
    <row r="83" spans="1:1" x14ac:dyDescent="0.2">
      <c r="A83" s="62">
        <v>40989</v>
      </c>
    </row>
    <row r="84" spans="1:1" x14ac:dyDescent="0.2">
      <c r="A84" s="62">
        <v>40990</v>
      </c>
    </row>
    <row r="85" spans="1:1" x14ac:dyDescent="0.2">
      <c r="A85" s="62">
        <v>40991</v>
      </c>
    </row>
    <row r="86" spans="1:1" x14ac:dyDescent="0.2">
      <c r="A86" s="62">
        <v>40992</v>
      </c>
    </row>
    <row r="87" spans="1:1" x14ac:dyDescent="0.2">
      <c r="A87" s="62">
        <v>40993</v>
      </c>
    </row>
    <row r="88" spans="1:1" x14ac:dyDescent="0.2">
      <c r="A88" s="62">
        <v>40994</v>
      </c>
    </row>
    <row r="89" spans="1:1" x14ac:dyDescent="0.2">
      <c r="A89" s="62">
        <v>40995</v>
      </c>
    </row>
    <row r="90" spans="1:1" x14ac:dyDescent="0.2">
      <c r="A90" s="62">
        <v>40996</v>
      </c>
    </row>
    <row r="91" spans="1:1" x14ac:dyDescent="0.2">
      <c r="A91" s="62">
        <v>40997</v>
      </c>
    </row>
    <row r="92" spans="1:1" x14ac:dyDescent="0.2">
      <c r="A92" s="62">
        <v>40998</v>
      </c>
    </row>
    <row r="93" spans="1:1" x14ac:dyDescent="0.2">
      <c r="A93" s="62">
        <v>40999</v>
      </c>
    </row>
    <row r="94" spans="1:1" x14ac:dyDescent="0.2">
      <c r="A94" s="62">
        <v>41000</v>
      </c>
    </row>
    <row r="95" spans="1:1" x14ac:dyDescent="0.2">
      <c r="A95" s="62">
        <v>41001</v>
      </c>
    </row>
    <row r="96" spans="1:1" x14ac:dyDescent="0.2">
      <c r="A96" s="62">
        <v>41002</v>
      </c>
    </row>
    <row r="97" spans="1:1" x14ac:dyDescent="0.2">
      <c r="A97" s="62">
        <v>41003</v>
      </c>
    </row>
    <row r="98" spans="1:1" x14ac:dyDescent="0.2">
      <c r="A98" s="62">
        <v>41004</v>
      </c>
    </row>
    <row r="99" spans="1:1" x14ac:dyDescent="0.2">
      <c r="A99" s="62">
        <v>41005</v>
      </c>
    </row>
    <row r="100" spans="1:1" x14ac:dyDescent="0.2">
      <c r="A100" s="62">
        <v>41006</v>
      </c>
    </row>
    <row r="101" spans="1:1" x14ac:dyDescent="0.2">
      <c r="A101" s="62">
        <v>41007</v>
      </c>
    </row>
    <row r="102" spans="1:1" x14ac:dyDescent="0.2">
      <c r="A102" s="62">
        <v>41008</v>
      </c>
    </row>
    <row r="103" spans="1:1" x14ac:dyDescent="0.2">
      <c r="A103" s="62">
        <v>41009</v>
      </c>
    </row>
    <row r="104" spans="1:1" x14ac:dyDescent="0.2">
      <c r="A104" s="62">
        <v>41010</v>
      </c>
    </row>
    <row r="105" spans="1:1" x14ac:dyDescent="0.2">
      <c r="A105" s="62">
        <v>41011</v>
      </c>
    </row>
    <row r="106" spans="1:1" x14ac:dyDescent="0.2">
      <c r="A106" s="62">
        <v>41012</v>
      </c>
    </row>
    <row r="107" spans="1:1" x14ac:dyDescent="0.2">
      <c r="A107" s="62">
        <v>41013</v>
      </c>
    </row>
    <row r="108" spans="1:1" x14ac:dyDescent="0.2">
      <c r="A108" s="62">
        <v>41014</v>
      </c>
    </row>
    <row r="109" spans="1:1" x14ac:dyDescent="0.2">
      <c r="A109" s="62">
        <v>41015</v>
      </c>
    </row>
    <row r="110" spans="1:1" x14ac:dyDescent="0.2">
      <c r="A110" s="62">
        <v>41016</v>
      </c>
    </row>
    <row r="111" spans="1:1" x14ac:dyDescent="0.2">
      <c r="A111" s="62">
        <v>41017</v>
      </c>
    </row>
    <row r="112" spans="1:1" x14ac:dyDescent="0.2">
      <c r="A112" s="62">
        <v>41018</v>
      </c>
    </row>
    <row r="113" spans="1:1" x14ac:dyDescent="0.2">
      <c r="A113" s="62">
        <v>41019</v>
      </c>
    </row>
    <row r="114" spans="1:1" x14ac:dyDescent="0.2">
      <c r="A114" s="62">
        <v>41020</v>
      </c>
    </row>
    <row r="115" spans="1:1" x14ac:dyDescent="0.2">
      <c r="A115" s="62">
        <v>41021</v>
      </c>
    </row>
    <row r="116" spans="1:1" x14ac:dyDescent="0.2">
      <c r="A116" s="62">
        <v>41022</v>
      </c>
    </row>
    <row r="117" spans="1:1" x14ac:dyDescent="0.2">
      <c r="A117" s="62">
        <v>41023</v>
      </c>
    </row>
    <row r="118" spans="1:1" x14ac:dyDescent="0.2">
      <c r="A118" s="62">
        <v>41024</v>
      </c>
    </row>
    <row r="119" spans="1:1" x14ac:dyDescent="0.2">
      <c r="A119" s="62">
        <v>41025</v>
      </c>
    </row>
    <row r="120" spans="1:1" x14ac:dyDescent="0.2">
      <c r="A120" s="62">
        <v>41026</v>
      </c>
    </row>
    <row r="121" spans="1:1" x14ac:dyDescent="0.2">
      <c r="A121" s="62">
        <v>41027</v>
      </c>
    </row>
    <row r="122" spans="1:1" x14ac:dyDescent="0.2">
      <c r="A122" s="62">
        <v>41028</v>
      </c>
    </row>
    <row r="123" spans="1:1" x14ac:dyDescent="0.2">
      <c r="A123" s="62">
        <v>41029</v>
      </c>
    </row>
    <row r="124" spans="1:1" x14ac:dyDescent="0.2">
      <c r="A124" s="62">
        <v>41030</v>
      </c>
    </row>
    <row r="125" spans="1:1" x14ac:dyDescent="0.2">
      <c r="A125" s="62">
        <v>41031</v>
      </c>
    </row>
    <row r="126" spans="1:1" x14ac:dyDescent="0.2">
      <c r="A126" s="62">
        <v>41032</v>
      </c>
    </row>
    <row r="127" spans="1:1" x14ac:dyDescent="0.2">
      <c r="A127" s="62">
        <v>41033</v>
      </c>
    </row>
    <row r="128" spans="1:1" x14ac:dyDescent="0.2">
      <c r="A128" s="62">
        <v>41034</v>
      </c>
    </row>
    <row r="129" spans="1:1" x14ac:dyDescent="0.2">
      <c r="A129" s="62">
        <v>41035</v>
      </c>
    </row>
    <row r="130" spans="1:1" x14ac:dyDescent="0.2">
      <c r="A130" s="62">
        <v>41036</v>
      </c>
    </row>
    <row r="131" spans="1:1" x14ac:dyDescent="0.2">
      <c r="A131" s="62">
        <v>41037</v>
      </c>
    </row>
    <row r="132" spans="1:1" x14ac:dyDescent="0.2">
      <c r="A132" s="62">
        <v>41038</v>
      </c>
    </row>
    <row r="133" spans="1:1" x14ac:dyDescent="0.2">
      <c r="A133" s="62">
        <v>41039</v>
      </c>
    </row>
    <row r="134" spans="1:1" x14ac:dyDescent="0.2">
      <c r="A134" s="62">
        <v>41040</v>
      </c>
    </row>
    <row r="135" spans="1:1" x14ac:dyDescent="0.2">
      <c r="A135" s="62">
        <v>41041</v>
      </c>
    </row>
    <row r="136" spans="1:1" x14ac:dyDescent="0.2">
      <c r="A136" s="62">
        <v>41042</v>
      </c>
    </row>
    <row r="137" spans="1:1" x14ac:dyDescent="0.2">
      <c r="A137" s="62">
        <v>41043</v>
      </c>
    </row>
    <row r="138" spans="1:1" x14ac:dyDescent="0.2">
      <c r="A138" s="62">
        <v>41044</v>
      </c>
    </row>
    <row r="139" spans="1:1" x14ac:dyDescent="0.2">
      <c r="A139" s="62">
        <v>41045</v>
      </c>
    </row>
    <row r="140" spans="1:1" x14ac:dyDescent="0.2">
      <c r="A140" s="62">
        <v>41046</v>
      </c>
    </row>
    <row r="141" spans="1:1" x14ac:dyDescent="0.2">
      <c r="A141" s="62">
        <v>41047</v>
      </c>
    </row>
    <row r="142" spans="1:1" x14ac:dyDescent="0.2">
      <c r="A142" s="62">
        <v>41048</v>
      </c>
    </row>
    <row r="143" spans="1:1" x14ac:dyDescent="0.2">
      <c r="A143" s="62">
        <v>41049</v>
      </c>
    </row>
    <row r="144" spans="1:1" x14ac:dyDescent="0.2">
      <c r="A144" s="62">
        <v>41050</v>
      </c>
    </row>
    <row r="145" spans="1:1" x14ac:dyDescent="0.2">
      <c r="A145" s="62">
        <v>41051</v>
      </c>
    </row>
    <row r="146" spans="1:1" x14ac:dyDescent="0.2">
      <c r="A146" s="62">
        <v>41052</v>
      </c>
    </row>
    <row r="147" spans="1:1" x14ac:dyDescent="0.2">
      <c r="A147" s="62">
        <v>41053</v>
      </c>
    </row>
    <row r="148" spans="1:1" x14ac:dyDescent="0.2">
      <c r="A148" s="62">
        <v>41054</v>
      </c>
    </row>
    <row r="149" spans="1:1" x14ac:dyDescent="0.2">
      <c r="A149" s="62">
        <v>41055</v>
      </c>
    </row>
    <row r="150" spans="1:1" x14ac:dyDescent="0.2">
      <c r="A150" s="62">
        <v>41056</v>
      </c>
    </row>
    <row r="151" spans="1:1" x14ac:dyDescent="0.2">
      <c r="A151" s="62">
        <v>41057</v>
      </c>
    </row>
    <row r="152" spans="1:1" x14ac:dyDescent="0.2">
      <c r="A152" s="62">
        <v>41058</v>
      </c>
    </row>
    <row r="153" spans="1:1" x14ac:dyDescent="0.2">
      <c r="A153" s="62">
        <v>41059</v>
      </c>
    </row>
    <row r="154" spans="1:1" x14ac:dyDescent="0.2">
      <c r="A154" s="62">
        <v>41060</v>
      </c>
    </row>
    <row r="155" spans="1:1" x14ac:dyDescent="0.2">
      <c r="A155" s="62">
        <v>41061</v>
      </c>
    </row>
    <row r="156" spans="1:1" x14ac:dyDescent="0.2">
      <c r="A156" s="62">
        <v>41062</v>
      </c>
    </row>
    <row r="157" spans="1:1" x14ac:dyDescent="0.2">
      <c r="A157" s="62">
        <v>41063</v>
      </c>
    </row>
    <row r="158" spans="1:1" x14ac:dyDescent="0.2">
      <c r="A158" s="62">
        <v>41064</v>
      </c>
    </row>
    <row r="159" spans="1:1" x14ac:dyDescent="0.2">
      <c r="A159" s="62">
        <v>41065</v>
      </c>
    </row>
    <row r="160" spans="1:1" x14ac:dyDescent="0.2">
      <c r="A160" s="62">
        <v>41066</v>
      </c>
    </row>
    <row r="161" spans="1:1" x14ac:dyDescent="0.2">
      <c r="A161" s="62">
        <v>41067</v>
      </c>
    </row>
    <row r="162" spans="1:1" x14ac:dyDescent="0.2">
      <c r="A162" s="62">
        <v>41068</v>
      </c>
    </row>
    <row r="163" spans="1:1" x14ac:dyDescent="0.2">
      <c r="A163" s="62">
        <v>41069</v>
      </c>
    </row>
    <row r="164" spans="1:1" x14ac:dyDescent="0.2">
      <c r="A164" s="62">
        <v>41070</v>
      </c>
    </row>
    <row r="165" spans="1:1" x14ac:dyDescent="0.2">
      <c r="A165" s="62">
        <v>41071</v>
      </c>
    </row>
    <row r="166" spans="1:1" x14ac:dyDescent="0.2">
      <c r="A166" s="62">
        <v>41072</v>
      </c>
    </row>
    <row r="167" spans="1:1" x14ac:dyDescent="0.2">
      <c r="A167" s="62">
        <v>41073</v>
      </c>
    </row>
    <row r="168" spans="1:1" x14ac:dyDescent="0.2">
      <c r="A168" s="62">
        <v>41074</v>
      </c>
    </row>
    <row r="169" spans="1:1" x14ac:dyDescent="0.2">
      <c r="A169" s="62">
        <v>41075</v>
      </c>
    </row>
    <row r="170" spans="1:1" x14ac:dyDescent="0.2">
      <c r="A170" s="62">
        <v>41076</v>
      </c>
    </row>
    <row r="171" spans="1:1" x14ac:dyDescent="0.2">
      <c r="A171" s="62">
        <v>41077</v>
      </c>
    </row>
    <row r="172" spans="1:1" x14ac:dyDescent="0.2">
      <c r="A172" s="62">
        <v>41078</v>
      </c>
    </row>
    <row r="173" spans="1:1" x14ac:dyDescent="0.2">
      <c r="A173" s="62">
        <v>41079</v>
      </c>
    </row>
    <row r="174" spans="1:1" x14ac:dyDescent="0.2">
      <c r="A174" s="62">
        <v>41080</v>
      </c>
    </row>
    <row r="175" spans="1:1" x14ac:dyDescent="0.2">
      <c r="A175" s="62">
        <v>41081</v>
      </c>
    </row>
    <row r="176" spans="1:1" x14ac:dyDescent="0.2">
      <c r="A176" s="62">
        <v>41082</v>
      </c>
    </row>
    <row r="177" spans="1:1" x14ac:dyDescent="0.2">
      <c r="A177" s="62">
        <v>41083</v>
      </c>
    </row>
    <row r="178" spans="1:1" x14ac:dyDescent="0.2">
      <c r="A178" s="62">
        <v>41084</v>
      </c>
    </row>
    <row r="179" spans="1:1" x14ac:dyDescent="0.2">
      <c r="A179" s="62">
        <v>41085</v>
      </c>
    </row>
    <row r="180" spans="1:1" x14ac:dyDescent="0.2">
      <c r="A180" s="62">
        <v>41086</v>
      </c>
    </row>
    <row r="181" spans="1:1" x14ac:dyDescent="0.2">
      <c r="A181" s="62">
        <v>41087</v>
      </c>
    </row>
    <row r="182" spans="1:1" x14ac:dyDescent="0.2">
      <c r="A182" s="62">
        <v>41088</v>
      </c>
    </row>
    <row r="183" spans="1:1" x14ac:dyDescent="0.2">
      <c r="A183" s="62">
        <v>41089</v>
      </c>
    </row>
    <row r="184" spans="1:1" x14ac:dyDescent="0.2">
      <c r="A184" s="62">
        <v>41090</v>
      </c>
    </row>
    <row r="185" spans="1:1" x14ac:dyDescent="0.2">
      <c r="A185" s="62">
        <v>41091</v>
      </c>
    </row>
    <row r="186" spans="1:1" x14ac:dyDescent="0.2">
      <c r="A186" s="62">
        <v>41092</v>
      </c>
    </row>
    <row r="187" spans="1:1" x14ac:dyDescent="0.2">
      <c r="A187" s="62">
        <v>41093</v>
      </c>
    </row>
    <row r="188" spans="1:1" x14ac:dyDescent="0.2">
      <c r="A188" s="62">
        <v>41094</v>
      </c>
    </row>
    <row r="189" spans="1:1" x14ac:dyDescent="0.2">
      <c r="A189" s="62">
        <v>41095</v>
      </c>
    </row>
    <row r="190" spans="1:1" x14ac:dyDescent="0.2">
      <c r="A190" s="62">
        <v>41096</v>
      </c>
    </row>
    <row r="191" spans="1:1" x14ac:dyDescent="0.2">
      <c r="A191" s="62">
        <v>41097</v>
      </c>
    </row>
    <row r="192" spans="1:1" x14ac:dyDescent="0.2">
      <c r="A192" s="62">
        <v>41098</v>
      </c>
    </row>
    <row r="193" spans="1:1" x14ac:dyDescent="0.2">
      <c r="A193" s="62">
        <v>41099</v>
      </c>
    </row>
    <row r="194" spans="1:1" x14ac:dyDescent="0.2">
      <c r="A194" s="62">
        <v>41100</v>
      </c>
    </row>
    <row r="195" spans="1:1" x14ac:dyDescent="0.2">
      <c r="A195" s="62">
        <v>41101</v>
      </c>
    </row>
    <row r="196" spans="1:1" x14ac:dyDescent="0.2">
      <c r="A196" s="62">
        <v>41102</v>
      </c>
    </row>
    <row r="197" spans="1:1" x14ac:dyDescent="0.2">
      <c r="A197" s="62">
        <v>41103</v>
      </c>
    </row>
    <row r="198" spans="1:1" x14ac:dyDescent="0.2">
      <c r="A198" s="62">
        <v>41104</v>
      </c>
    </row>
    <row r="199" spans="1:1" x14ac:dyDescent="0.2">
      <c r="A199" s="62">
        <v>41105</v>
      </c>
    </row>
    <row r="200" spans="1:1" x14ac:dyDescent="0.2">
      <c r="A200" s="62">
        <v>41106</v>
      </c>
    </row>
    <row r="201" spans="1:1" x14ac:dyDescent="0.2">
      <c r="A201" s="62">
        <v>41107</v>
      </c>
    </row>
    <row r="202" spans="1:1" x14ac:dyDescent="0.2">
      <c r="A202" s="62">
        <v>41108</v>
      </c>
    </row>
    <row r="203" spans="1:1" x14ac:dyDescent="0.2">
      <c r="A203" s="62">
        <v>41109</v>
      </c>
    </row>
    <row r="204" spans="1:1" x14ac:dyDescent="0.2">
      <c r="A204" s="62">
        <v>41110</v>
      </c>
    </row>
    <row r="205" spans="1:1" x14ac:dyDescent="0.2">
      <c r="A205" s="62">
        <v>41111</v>
      </c>
    </row>
    <row r="206" spans="1:1" x14ac:dyDescent="0.2">
      <c r="A206" s="62">
        <v>41112</v>
      </c>
    </row>
    <row r="207" spans="1:1" x14ac:dyDescent="0.2">
      <c r="A207" s="62">
        <v>41113</v>
      </c>
    </row>
    <row r="208" spans="1:1" x14ac:dyDescent="0.2">
      <c r="A208" s="62">
        <v>41114</v>
      </c>
    </row>
    <row r="209" spans="1:1" x14ac:dyDescent="0.2">
      <c r="A209" s="62">
        <v>41115</v>
      </c>
    </row>
    <row r="210" spans="1:1" x14ac:dyDescent="0.2">
      <c r="A210" s="62">
        <v>41116</v>
      </c>
    </row>
    <row r="211" spans="1:1" x14ac:dyDescent="0.2">
      <c r="A211" s="62">
        <v>41117</v>
      </c>
    </row>
    <row r="212" spans="1:1" x14ac:dyDescent="0.2">
      <c r="A212" s="62">
        <v>41118</v>
      </c>
    </row>
    <row r="213" spans="1:1" x14ac:dyDescent="0.2">
      <c r="A213" s="62">
        <v>41119</v>
      </c>
    </row>
    <row r="214" spans="1:1" x14ac:dyDescent="0.2">
      <c r="A214" s="62">
        <v>41120</v>
      </c>
    </row>
    <row r="215" spans="1:1" x14ac:dyDescent="0.2">
      <c r="A215" s="62">
        <v>41121</v>
      </c>
    </row>
    <row r="216" spans="1:1" x14ac:dyDescent="0.2">
      <c r="A216" s="62">
        <v>41122</v>
      </c>
    </row>
    <row r="217" spans="1:1" x14ac:dyDescent="0.2">
      <c r="A217" s="62">
        <v>41123</v>
      </c>
    </row>
    <row r="218" spans="1:1" x14ac:dyDescent="0.2">
      <c r="A218" s="62">
        <v>41124</v>
      </c>
    </row>
    <row r="219" spans="1:1" x14ac:dyDescent="0.2">
      <c r="A219" s="62">
        <v>41125</v>
      </c>
    </row>
    <row r="220" spans="1:1" x14ac:dyDescent="0.2">
      <c r="A220" s="62">
        <v>41126</v>
      </c>
    </row>
    <row r="221" spans="1:1" x14ac:dyDescent="0.2">
      <c r="A221" s="62">
        <v>41127</v>
      </c>
    </row>
    <row r="222" spans="1:1" x14ac:dyDescent="0.2">
      <c r="A222" s="62">
        <v>41128</v>
      </c>
    </row>
    <row r="223" spans="1:1" x14ac:dyDescent="0.2">
      <c r="A223" s="62">
        <v>41129</v>
      </c>
    </row>
    <row r="224" spans="1:1" x14ac:dyDescent="0.2">
      <c r="A224" s="62">
        <v>41130</v>
      </c>
    </row>
    <row r="225" spans="1:1" x14ac:dyDescent="0.2">
      <c r="A225" s="62">
        <v>41131</v>
      </c>
    </row>
    <row r="226" spans="1:1" x14ac:dyDescent="0.2">
      <c r="A226" s="62">
        <v>41132</v>
      </c>
    </row>
    <row r="227" spans="1:1" x14ac:dyDescent="0.2">
      <c r="A227" s="62">
        <v>41133</v>
      </c>
    </row>
    <row r="228" spans="1:1" x14ac:dyDescent="0.2">
      <c r="A228" s="62">
        <v>41134</v>
      </c>
    </row>
    <row r="229" spans="1:1" x14ac:dyDescent="0.2">
      <c r="A229" s="62">
        <v>41135</v>
      </c>
    </row>
    <row r="230" spans="1:1" x14ac:dyDescent="0.2">
      <c r="A230" s="62">
        <v>41136</v>
      </c>
    </row>
    <row r="231" spans="1:1" x14ac:dyDescent="0.2">
      <c r="A231" s="62">
        <v>41137</v>
      </c>
    </row>
    <row r="232" spans="1:1" x14ac:dyDescent="0.2">
      <c r="A232" s="62">
        <v>41138</v>
      </c>
    </row>
    <row r="233" spans="1:1" x14ac:dyDescent="0.2">
      <c r="A233" s="62">
        <v>41139</v>
      </c>
    </row>
    <row r="234" spans="1:1" x14ac:dyDescent="0.2">
      <c r="A234" s="62">
        <v>41140</v>
      </c>
    </row>
    <row r="235" spans="1:1" x14ac:dyDescent="0.2">
      <c r="A235" s="62">
        <v>41141</v>
      </c>
    </row>
    <row r="236" spans="1:1" x14ac:dyDescent="0.2">
      <c r="A236" s="62">
        <v>41142</v>
      </c>
    </row>
    <row r="237" spans="1:1" x14ac:dyDescent="0.2">
      <c r="A237" s="62">
        <v>41143</v>
      </c>
    </row>
    <row r="238" spans="1:1" x14ac:dyDescent="0.2">
      <c r="A238" s="62">
        <v>41144</v>
      </c>
    </row>
    <row r="239" spans="1:1" x14ac:dyDescent="0.2">
      <c r="A239" s="62">
        <v>41145</v>
      </c>
    </row>
    <row r="240" spans="1:1" x14ac:dyDescent="0.2">
      <c r="A240" s="62">
        <v>41146</v>
      </c>
    </row>
    <row r="241" spans="1:1" x14ac:dyDescent="0.2">
      <c r="A241" s="62">
        <v>41147</v>
      </c>
    </row>
    <row r="242" spans="1:1" x14ac:dyDescent="0.2">
      <c r="A242" s="62">
        <v>41148</v>
      </c>
    </row>
    <row r="243" spans="1:1" x14ac:dyDescent="0.2">
      <c r="A243" s="62">
        <v>41149</v>
      </c>
    </row>
    <row r="244" spans="1:1" x14ac:dyDescent="0.2">
      <c r="A244" s="62">
        <v>41150</v>
      </c>
    </row>
    <row r="245" spans="1:1" x14ac:dyDescent="0.2">
      <c r="A245" s="62">
        <v>41151</v>
      </c>
    </row>
    <row r="246" spans="1:1" x14ac:dyDescent="0.2">
      <c r="A246" s="62">
        <v>41152</v>
      </c>
    </row>
    <row r="247" spans="1:1" x14ac:dyDescent="0.2">
      <c r="A247" s="62">
        <v>41153</v>
      </c>
    </row>
    <row r="248" spans="1:1" x14ac:dyDescent="0.2">
      <c r="A248" s="62">
        <v>41154</v>
      </c>
    </row>
    <row r="249" spans="1:1" x14ac:dyDescent="0.2">
      <c r="A249" s="62">
        <v>41155</v>
      </c>
    </row>
    <row r="250" spans="1:1" x14ac:dyDescent="0.2">
      <c r="A250" s="62">
        <v>41156</v>
      </c>
    </row>
    <row r="251" spans="1:1" x14ac:dyDescent="0.2">
      <c r="A251" s="62">
        <v>41157</v>
      </c>
    </row>
    <row r="252" spans="1:1" x14ac:dyDescent="0.2">
      <c r="A252" s="62">
        <v>41158</v>
      </c>
    </row>
    <row r="253" spans="1:1" x14ac:dyDescent="0.2">
      <c r="A253" s="62">
        <v>41159</v>
      </c>
    </row>
    <row r="254" spans="1:1" x14ac:dyDescent="0.2">
      <c r="A254" s="62">
        <v>41160</v>
      </c>
    </row>
    <row r="255" spans="1:1" x14ac:dyDescent="0.2">
      <c r="A255" s="62">
        <v>41161</v>
      </c>
    </row>
    <row r="256" spans="1:1" x14ac:dyDescent="0.2">
      <c r="A256" s="62">
        <v>41162</v>
      </c>
    </row>
    <row r="257" spans="1:1" x14ac:dyDescent="0.2">
      <c r="A257" s="62">
        <v>41163</v>
      </c>
    </row>
    <row r="258" spans="1:1" x14ac:dyDescent="0.2">
      <c r="A258" s="62">
        <v>41164</v>
      </c>
    </row>
    <row r="259" spans="1:1" x14ac:dyDescent="0.2">
      <c r="A259" s="62">
        <v>41165</v>
      </c>
    </row>
    <row r="260" spans="1:1" x14ac:dyDescent="0.2">
      <c r="A260" s="62">
        <v>41166</v>
      </c>
    </row>
    <row r="261" spans="1:1" x14ac:dyDescent="0.2">
      <c r="A261" s="62">
        <v>41167</v>
      </c>
    </row>
    <row r="262" spans="1:1" x14ac:dyDescent="0.2">
      <c r="A262" s="62">
        <v>41168</v>
      </c>
    </row>
    <row r="263" spans="1:1" x14ac:dyDescent="0.2">
      <c r="A263" s="62">
        <v>41169</v>
      </c>
    </row>
    <row r="264" spans="1:1" x14ac:dyDescent="0.2">
      <c r="A264" s="62">
        <v>41170</v>
      </c>
    </row>
    <row r="265" spans="1:1" x14ac:dyDescent="0.2">
      <c r="A265" s="62">
        <v>41171</v>
      </c>
    </row>
    <row r="266" spans="1:1" x14ac:dyDescent="0.2">
      <c r="A266" s="62">
        <v>41172</v>
      </c>
    </row>
    <row r="267" spans="1:1" x14ac:dyDescent="0.2">
      <c r="A267" s="62">
        <v>41173</v>
      </c>
    </row>
    <row r="268" spans="1:1" x14ac:dyDescent="0.2">
      <c r="A268" s="62">
        <v>41174</v>
      </c>
    </row>
    <row r="269" spans="1:1" x14ac:dyDescent="0.2">
      <c r="A269" s="62">
        <v>41175</v>
      </c>
    </row>
    <row r="270" spans="1:1" x14ac:dyDescent="0.2">
      <c r="A270" s="62">
        <v>41176</v>
      </c>
    </row>
    <row r="271" spans="1:1" x14ac:dyDescent="0.2">
      <c r="A271" s="62">
        <v>41177</v>
      </c>
    </row>
    <row r="272" spans="1:1" x14ac:dyDescent="0.2">
      <c r="A272" s="62">
        <v>41178</v>
      </c>
    </row>
    <row r="273" spans="1:1" x14ac:dyDescent="0.2">
      <c r="A273" s="62">
        <v>41179</v>
      </c>
    </row>
    <row r="274" spans="1:1" x14ac:dyDescent="0.2">
      <c r="A274" s="62">
        <v>41180</v>
      </c>
    </row>
    <row r="275" spans="1:1" x14ac:dyDescent="0.2">
      <c r="A275" s="62">
        <v>41181</v>
      </c>
    </row>
    <row r="276" spans="1:1" x14ac:dyDescent="0.2">
      <c r="A276" s="62">
        <v>41182</v>
      </c>
    </row>
    <row r="277" spans="1:1" x14ac:dyDescent="0.2">
      <c r="A277" s="62">
        <v>41183</v>
      </c>
    </row>
    <row r="278" spans="1:1" x14ac:dyDescent="0.2">
      <c r="A278" s="62">
        <v>41184</v>
      </c>
    </row>
    <row r="279" spans="1:1" x14ac:dyDescent="0.2">
      <c r="A279" s="62">
        <v>41185</v>
      </c>
    </row>
    <row r="280" spans="1:1" x14ac:dyDescent="0.2">
      <c r="A280" s="62">
        <v>41186</v>
      </c>
    </row>
    <row r="281" spans="1:1" x14ac:dyDescent="0.2">
      <c r="A281" s="62">
        <v>41187</v>
      </c>
    </row>
    <row r="282" spans="1:1" x14ac:dyDescent="0.2">
      <c r="A282" s="62">
        <v>41188</v>
      </c>
    </row>
    <row r="283" spans="1:1" x14ac:dyDescent="0.2">
      <c r="A283" s="62">
        <v>41189</v>
      </c>
    </row>
    <row r="284" spans="1:1" x14ac:dyDescent="0.2">
      <c r="A284" s="62">
        <v>41190</v>
      </c>
    </row>
    <row r="285" spans="1:1" x14ac:dyDescent="0.2">
      <c r="A285" s="62">
        <v>41191</v>
      </c>
    </row>
    <row r="286" spans="1:1" x14ac:dyDescent="0.2">
      <c r="A286" s="62">
        <v>41192</v>
      </c>
    </row>
    <row r="287" spans="1:1" x14ac:dyDescent="0.2">
      <c r="A287" s="62">
        <v>41193</v>
      </c>
    </row>
    <row r="288" spans="1:1" x14ac:dyDescent="0.2">
      <c r="A288" s="62">
        <v>41194</v>
      </c>
    </row>
    <row r="289" spans="1:1" x14ac:dyDescent="0.2">
      <c r="A289" s="62">
        <v>41195</v>
      </c>
    </row>
    <row r="290" spans="1:1" x14ac:dyDescent="0.2">
      <c r="A290" s="62">
        <v>41196</v>
      </c>
    </row>
    <row r="291" spans="1:1" x14ac:dyDescent="0.2">
      <c r="A291" s="62">
        <v>41197</v>
      </c>
    </row>
    <row r="292" spans="1:1" x14ac:dyDescent="0.2">
      <c r="A292" s="62">
        <v>41198</v>
      </c>
    </row>
    <row r="293" spans="1:1" x14ac:dyDescent="0.2">
      <c r="A293" s="62">
        <v>41199</v>
      </c>
    </row>
    <row r="294" spans="1:1" x14ac:dyDescent="0.2">
      <c r="A294" s="62">
        <v>41200</v>
      </c>
    </row>
    <row r="295" spans="1:1" x14ac:dyDescent="0.2">
      <c r="A295" s="62">
        <v>41201</v>
      </c>
    </row>
    <row r="296" spans="1:1" x14ac:dyDescent="0.2">
      <c r="A296" s="62">
        <v>41202</v>
      </c>
    </row>
    <row r="297" spans="1:1" x14ac:dyDescent="0.2">
      <c r="A297" s="62">
        <v>41203</v>
      </c>
    </row>
    <row r="298" spans="1:1" x14ac:dyDescent="0.2">
      <c r="A298" s="62">
        <v>41204</v>
      </c>
    </row>
    <row r="299" spans="1:1" x14ac:dyDescent="0.2">
      <c r="A299" s="62">
        <v>41205</v>
      </c>
    </row>
    <row r="300" spans="1:1" x14ac:dyDescent="0.2">
      <c r="A300" s="62">
        <v>41206</v>
      </c>
    </row>
    <row r="301" spans="1:1" x14ac:dyDescent="0.2">
      <c r="A301" s="62">
        <v>41207</v>
      </c>
    </row>
    <row r="302" spans="1:1" x14ac:dyDescent="0.2">
      <c r="A302" s="62">
        <v>41208</v>
      </c>
    </row>
    <row r="303" spans="1:1" x14ac:dyDescent="0.2">
      <c r="A303" s="62">
        <v>41209</v>
      </c>
    </row>
    <row r="304" spans="1:1" x14ac:dyDescent="0.2">
      <c r="A304" s="62">
        <v>41210</v>
      </c>
    </row>
    <row r="305" spans="1:1" x14ac:dyDescent="0.2">
      <c r="A305" s="62">
        <v>41211</v>
      </c>
    </row>
    <row r="306" spans="1:1" x14ac:dyDescent="0.2">
      <c r="A306" s="62">
        <v>41212</v>
      </c>
    </row>
    <row r="307" spans="1:1" x14ac:dyDescent="0.2">
      <c r="A307" s="62">
        <v>41213</v>
      </c>
    </row>
    <row r="308" spans="1:1" x14ac:dyDescent="0.2">
      <c r="A308" s="62">
        <v>41214</v>
      </c>
    </row>
    <row r="309" spans="1:1" x14ac:dyDescent="0.2">
      <c r="A309" s="62">
        <v>41215</v>
      </c>
    </row>
    <row r="310" spans="1:1" x14ac:dyDescent="0.2">
      <c r="A310" s="62">
        <v>41216</v>
      </c>
    </row>
    <row r="311" spans="1:1" x14ac:dyDescent="0.2">
      <c r="A311" s="62">
        <v>41217</v>
      </c>
    </row>
    <row r="312" spans="1:1" x14ac:dyDescent="0.2">
      <c r="A312" s="62">
        <v>41218</v>
      </c>
    </row>
    <row r="313" spans="1:1" x14ac:dyDescent="0.2">
      <c r="A313" s="62">
        <v>41219</v>
      </c>
    </row>
    <row r="314" spans="1:1" x14ac:dyDescent="0.2">
      <c r="A314" s="62">
        <v>41220</v>
      </c>
    </row>
    <row r="315" spans="1:1" x14ac:dyDescent="0.2">
      <c r="A315" s="62">
        <v>41221</v>
      </c>
    </row>
    <row r="316" spans="1:1" x14ac:dyDescent="0.2">
      <c r="A316" s="62">
        <v>41222</v>
      </c>
    </row>
    <row r="317" spans="1:1" x14ac:dyDescent="0.2">
      <c r="A317" s="62">
        <v>41223</v>
      </c>
    </row>
    <row r="318" spans="1:1" x14ac:dyDescent="0.2">
      <c r="A318" s="62">
        <v>41224</v>
      </c>
    </row>
    <row r="319" spans="1:1" x14ac:dyDescent="0.2">
      <c r="A319" s="62">
        <v>41225</v>
      </c>
    </row>
    <row r="320" spans="1:1" x14ac:dyDescent="0.2">
      <c r="A320" s="62">
        <v>41226</v>
      </c>
    </row>
    <row r="321" spans="1:1" x14ac:dyDescent="0.2">
      <c r="A321" s="62">
        <v>41227</v>
      </c>
    </row>
    <row r="322" spans="1:1" x14ac:dyDescent="0.2">
      <c r="A322" s="62">
        <v>41228</v>
      </c>
    </row>
    <row r="323" spans="1:1" x14ac:dyDescent="0.2">
      <c r="A323" s="62">
        <v>41229</v>
      </c>
    </row>
    <row r="324" spans="1:1" x14ac:dyDescent="0.2">
      <c r="A324" s="62">
        <v>41230</v>
      </c>
    </row>
    <row r="325" spans="1:1" x14ac:dyDescent="0.2">
      <c r="A325" s="62">
        <v>41231</v>
      </c>
    </row>
    <row r="326" spans="1:1" x14ac:dyDescent="0.2">
      <c r="A326" s="62">
        <v>41232</v>
      </c>
    </row>
    <row r="327" spans="1:1" x14ac:dyDescent="0.2">
      <c r="A327" s="62">
        <v>41233</v>
      </c>
    </row>
    <row r="328" spans="1:1" x14ac:dyDescent="0.2">
      <c r="A328" s="62">
        <v>41234</v>
      </c>
    </row>
    <row r="329" spans="1:1" x14ac:dyDescent="0.2">
      <c r="A329" s="62">
        <v>41235</v>
      </c>
    </row>
    <row r="330" spans="1:1" x14ac:dyDescent="0.2">
      <c r="A330" s="62">
        <v>41236</v>
      </c>
    </row>
    <row r="331" spans="1:1" x14ac:dyDescent="0.2">
      <c r="A331" s="62">
        <v>41237</v>
      </c>
    </row>
    <row r="332" spans="1:1" x14ac:dyDescent="0.2">
      <c r="A332" s="62">
        <v>41238</v>
      </c>
    </row>
    <row r="333" spans="1:1" x14ac:dyDescent="0.2">
      <c r="A333" s="62">
        <v>41239</v>
      </c>
    </row>
    <row r="334" spans="1:1" x14ac:dyDescent="0.2">
      <c r="A334" s="62">
        <v>41240</v>
      </c>
    </row>
    <row r="335" spans="1:1" x14ac:dyDescent="0.2">
      <c r="A335" s="62">
        <v>41241</v>
      </c>
    </row>
    <row r="336" spans="1:1" x14ac:dyDescent="0.2">
      <c r="A336" s="62">
        <v>41242</v>
      </c>
    </row>
    <row r="337" spans="1:1" x14ac:dyDescent="0.2">
      <c r="A337" s="62">
        <v>41243</v>
      </c>
    </row>
    <row r="338" spans="1:1" x14ac:dyDescent="0.2">
      <c r="A338" s="62">
        <v>41244</v>
      </c>
    </row>
    <row r="339" spans="1:1" x14ac:dyDescent="0.2">
      <c r="A339" s="62">
        <v>41245</v>
      </c>
    </row>
    <row r="340" spans="1:1" x14ac:dyDescent="0.2">
      <c r="A340" s="62">
        <v>41246</v>
      </c>
    </row>
    <row r="341" spans="1:1" x14ac:dyDescent="0.2">
      <c r="A341" s="62">
        <v>41247</v>
      </c>
    </row>
    <row r="342" spans="1:1" x14ac:dyDescent="0.2">
      <c r="A342" s="62">
        <v>41248</v>
      </c>
    </row>
    <row r="343" spans="1:1" x14ac:dyDescent="0.2">
      <c r="A343" s="62">
        <v>41249</v>
      </c>
    </row>
    <row r="344" spans="1:1" x14ac:dyDescent="0.2">
      <c r="A344" s="62">
        <v>41250</v>
      </c>
    </row>
    <row r="345" spans="1:1" x14ac:dyDescent="0.2">
      <c r="A345" s="62">
        <v>41251</v>
      </c>
    </row>
    <row r="346" spans="1:1" x14ac:dyDescent="0.2">
      <c r="A346" s="62">
        <v>41252</v>
      </c>
    </row>
    <row r="347" spans="1:1" x14ac:dyDescent="0.2">
      <c r="A347" s="62">
        <v>41253</v>
      </c>
    </row>
    <row r="348" spans="1:1" x14ac:dyDescent="0.2">
      <c r="A348" s="62">
        <v>41254</v>
      </c>
    </row>
    <row r="349" spans="1:1" x14ac:dyDescent="0.2">
      <c r="A349" s="62">
        <v>41255</v>
      </c>
    </row>
    <row r="350" spans="1:1" x14ac:dyDescent="0.2">
      <c r="A350" s="62">
        <v>41256</v>
      </c>
    </row>
    <row r="351" spans="1:1" x14ac:dyDescent="0.2">
      <c r="A351" s="62">
        <v>41257</v>
      </c>
    </row>
    <row r="352" spans="1:1" x14ac:dyDescent="0.2">
      <c r="A352" s="62">
        <v>41258</v>
      </c>
    </row>
    <row r="353" spans="1:1" x14ac:dyDescent="0.2">
      <c r="A353" s="62">
        <v>41259</v>
      </c>
    </row>
    <row r="354" spans="1:1" x14ac:dyDescent="0.2">
      <c r="A354" s="62">
        <v>41260</v>
      </c>
    </row>
    <row r="355" spans="1:1" x14ac:dyDescent="0.2">
      <c r="A355" s="62">
        <v>41261</v>
      </c>
    </row>
    <row r="356" spans="1:1" x14ac:dyDescent="0.2">
      <c r="A356" s="62">
        <v>41262</v>
      </c>
    </row>
    <row r="357" spans="1:1" x14ac:dyDescent="0.2">
      <c r="A357" s="62">
        <v>41263</v>
      </c>
    </row>
    <row r="358" spans="1:1" x14ac:dyDescent="0.2">
      <c r="A358" s="62">
        <v>41264</v>
      </c>
    </row>
    <row r="359" spans="1:1" x14ac:dyDescent="0.2">
      <c r="A359" s="62">
        <v>41265</v>
      </c>
    </row>
    <row r="360" spans="1:1" x14ac:dyDescent="0.2">
      <c r="A360" s="62">
        <v>41266</v>
      </c>
    </row>
    <row r="361" spans="1:1" x14ac:dyDescent="0.2">
      <c r="A361" s="62">
        <v>41267</v>
      </c>
    </row>
    <row r="362" spans="1:1" x14ac:dyDescent="0.2">
      <c r="A362" s="62">
        <v>41268</v>
      </c>
    </row>
    <row r="363" spans="1:1" x14ac:dyDescent="0.2">
      <c r="A363" s="62">
        <v>41269</v>
      </c>
    </row>
    <row r="364" spans="1:1" x14ac:dyDescent="0.2">
      <c r="A364" s="62">
        <v>41270</v>
      </c>
    </row>
    <row r="365" spans="1:1" x14ac:dyDescent="0.2">
      <c r="A365" s="62">
        <v>41271</v>
      </c>
    </row>
    <row r="366" spans="1:1" x14ac:dyDescent="0.2">
      <c r="A366" s="62">
        <v>41272</v>
      </c>
    </row>
    <row r="367" spans="1:1" x14ac:dyDescent="0.2">
      <c r="A367" s="62">
        <v>41273</v>
      </c>
    </row>
    <row r="368" spans="1:1" x14ac:dyDescent="0.2">
      <c r="A368" s="62">
        <v>41274</v>
      </c>
    </row>
    <row r="369" spans="1:1" x14ac:dyDescent="0.2">
      <c r="A369" s="62">
        <v>41275</v>
      </c>
    </row>
    <row r="370" spans="1:1" x14ac:dyDescent="0.2">
      <c r="A370" s="62">
        <v>41276</v>
      </c>
    </row>
    <row r="371" spans="1:1" x14ac:dyDescent="0.2">
      <c r="A371" s="62">
        <v>41277</v>
      </c>
    </row>
    <row r="372" spans="1:1" x14ac:dyDescent="0.2">
      <c r="A372" s="62">
        <v>41278</v>
      </c>
    </row>
    <row r="373" spans="1:1" x14ac:dyDescent="0.2">
      <c r="A373" s="62">
        <v>41279</v>
      </c>
    </row>
    <row r="374" spans="1:1" x14ac:dyDescent="0.2">
      <c r="A374" s="62">
        <v>41280</v>
      </c>
    </row>
    <row r="375" spans="1:1" x14ac:dyDescent="0.2">
      <c r="A375" s="62">
        <v>41281</v>
      </c>
    </row>
    <row r="376" spans="1:1" x14ac:dyDescent="0.2">
      <c r="A376" s="62">
        <v>41282</v>
      </c>
    </row>
    <row r="377" spans="1:1" x14ac:dyDescent="0.2">
      <c r="A377" s="62">
        <v>41283</v>
      </c>
    </row>
    <row r="378" spans="1:1" x14ac:dyDescent="0.2">
      <c r="A378" s="62">
        <v>41284</v>
      </c>
    </row>
    <row r="379" spans="1:1" x14ac:dyDescent="0.2">
      <c r="A379" s="62">
        <v>41285</v>
      </c>
    </row>
    <row r="380" spans="1:1" x14ac:dyDescent="0.2">
      <c r="A380" s="62">
        <v>41286</v>
      </c>
    </row>
    <row r="381" spans="1:1" x14ac:dyDescent="0.2">
      <c r="A381" s="62">
        <v>41287</v>
      </c>
    </row>
    <row r="382" spans="1:1" x14ac:dyDescent="0.2">
      <c r="A382" s="62">
        <v>41288</v>
      </c>
    </row>
    <row r="383" spans="1:1" x14ac:dyDescent="0.2">
      <c r="A383" s="62">
        <v>41289</v>
      </c>
    </row>
    <row r="384" spans="1:1" x14ac:dyDescent="0.2">
      <c r="A384" s="62">
        <v>41290</v>
      </c>
    </row>
    <row r="385" spans="1:1" x14ac:dyDescent="0.2">
      <c r="A385" s="62">
        <v>41291</v>
      </c>
    </row>
    <row r="386" spans="1:1" x14ac:dyDescent="0.2">
      <c r="A386" s="62">
        <v>41292</v>
      </c>
    </row>
    <row r="387" spans="1:1" x14ac:dyDescent="0.2">
      <c r="A387" s="62">
        <v>41293</v>
      </c>
    </row>
    <row r="388" spans="1:1" x14ac:dyDescent="0.2">
      <c r="A388" s="62">
        <v>41294</v>
      </c>
    </row>
    <row r="389" spans="1:1" x14ac:dyDescent="0.2">
      <c r="A389" s="62">
        <v>41295</v>
      </c>
    </row>
    <row r="390" spans="1:1" x14ac:dyDescent="0.2">
      <c r="A390" s="62">
        <v>41296</v>
      </c>
    </row>
    <row r="391" spans="1:1" x14ac:dyDescent="0.2">
      <c r="A391" s="62">
        <v>41297</v>
      </c>
    </row>
    <row r="392" spans="1:1" x14ac:dyDescent="0.2">
      <c r="A392" s="62">
        <v>41298</v>
      </c>
    </row>
    <row r="393" spans="1:1" x14ac:dyDescent="0.2">
      <c r="A393" s="62">
        <v>41299</v>
      </c>
    </row>
    <row r="394" spans="1:1" x14ac:dyDescent="0.2">
      <c r="A394" s="62">
        <v>41300</v>
      </c>
    </row>
    <row r="395" spans="1:1" x14ac:dyDescent="0.2">
      <c r="A395" s="62">
        <v>41301</v>
      </c>
    </row>
    <row r="396" spans="1:1" x14ac:dyDescent="0.2">
      <c r="A396" s="62">
        <v>41302</v>
      </c>
    </row>
    <row r="397" spans="1:1" x14ac:dyDescent="0.2">
      <c r="A397" s="62">
        <v>41303</v>
      </c>
    </row>
    <row r="398" spans="1:1" x14ac:dyDescent="0.2">
      <c r="A398" s="62">
        <v>41304</v>
      </c>
    </row>
    <row r="399" spans="1:1" x14ac:dyDescent="0.2">
      <c r="A399" s="62">
        <v>41305</v>
      </c>
    </row>
    <row r="400" spans="1:1" x14ac:dyDescent="0.2">
      <c r="A400" s="62">
        <v>41306</v>
      </c>
    </row>
    <row r="401" spans="1:1" x14ac:dyDescent="0.2">
      <c r="A401" s="62">
        <v>41307</v>
      </c>
    </row>
    <row r="402" spans="1:1" x14ac:dyDescent="0.2">
      <c r="A402" s="62">
        <v>41308</v>
      </c>
    </row>
    <row r="403" spans="1:1" x14ac:dyDescent="0.2">
      <c r="A403" s="62">
        <v>41309</v>
      </c>
    </row>
    <row r="404" spans="1:1" x14ac:dyDescent="0.2">
      <c r="A404" s="62">
        <v>41310</v>
      </c>
    </row>
    <row r="405" spans="1:1" x14ac:dyDescent="0.2">
      <c r="A405" s="62">
        <v>41311</v>
      </c>
    </row>
    <row r="406" spans="1:1" x14ac:dyDescent="0.2">
      <c r="A406" s="62">
        <v>41312</v>
      </c>
    </row>
    <row r="407" spans="1:1" x14ac:dyDescent="0.2">
      <c r="A407" s="62">
        <v>41313</v>
      </c>
    </row>
    <row r="408" spans="1:1" x14ac:dyDescent="0.2">
      <c r="A408" s="62">
        <v>41314</v>
      </c>
    </row>
    <row r="409" spans="1:1" x14ac:dyDescent="0.2">
      <c r="A409" s="62">
        <v>41315</v>
      </c>
    </row>
    <row r="410" spans="1:1" x14ac:dyDescent="0.2">
      <c r="A410" s="62">
        <v>41316</v>
      </c>
    </row>
    <row r="411" spans="1:1" x14ac:dyDescent="0.2">
      <c r="A411" s="62">
        <v>41317</v>
      </c>
    </row>
    <row r="412" spans="1:1" x14ac:dyDescent="0.2">
      <c r="A412" s="62">
        <v>41318</v>
      </c>
    </row>
    <row r="413" spans="1:1" x14ac:dyDescent="0.2">
      <c r="A413" s="62">
        <v>41319</v>
      </c>
    </row>
    <row r="414" spans="1:1" x14ac:dyDescent="0.2">
      <c r="A414" s="62">
        <v>41320</v>
      </c>
    </row>
    <row r="415" spans="1:1" x14ac:dyDescent="0.2">
      <c r="A415" s="62">
        <v>41321</v>
      </c>
    </row>
    <row r="416" spans="1:1" x14ac:dyDescent="0.2">
      <c r="A416" s="62">
        <v>41322</v>
      </c>
    </row>
    <row r="417" spans="1:1" x14ac:dyDescent="0.2">
      <c r="A417" s="62">
        <v>41323</v>
      </c>
    </row>
    <row r="418" spans="1:1" x14ac:dyDescent="0.2">
      <c r="A418" s="62">
        <v>41324</v>
      </c>
    </row>
    <row r="419" spans="1:1" x14ac:dyDescent="0.2">
      <c r="A419" s="62">
        <v>41325</v>
      </c>
    </row>
    <row r="420" spans="1:1" x14ac:dyDescent="0.2">
      <c r="A420" s="62">
        <v>41326</v>
      </c>
    </row>
    <row r="421" spans="1:1" x14ac:dyDescent="0.2">
      <c r="A421" s="62">
        <v>41327</v>
      </c>
    </row>
    <row r="422" spans="1:1" x14ac:dyDescent="0.2">
      <c r="A422" s="62">
        <v>41328</v>
      </c>
    </row>
    <row r="423" spans="1:1" x14ac:dyDescent="0.2">
      <c r="A423" s="62">
        <v>41329</v>
      </c>
    </row>
    <row r="424" spans="1:1" x14ac:dyDescent="0.2">
      <c r="A424" s="62">
        <v>41330</v>
      </c>
    </row>
    <row r="425" spans="1:1" x14ac:dyDescent="0.2">
      <c r="A425" s="62">
        <v>41331</v>
      </c>
    </row>
    <row r="426" spans="1:1" x14ac:dyDescent="0.2">
      <c r="A426" s="62">
        <v>41332</v>
      </c>
    </row>
    <row r="427" spans="1:1" x14ac:dyDescent="0.2">
      <c r="A427" s="62">
        <v>41333</v>
      </c>
    </row>
    <row r="428" spans="1:1" x14ac:dyDescent="0.2">
      <c r="A428" s="62">
        <v>41334</v>
      </c>
    </row>
    <row r="429" spans="1:1" x14ac:dyDescent="0.2">
      <c r="A429" s="62">
        <v>41335</v>
      </c>
    </row>
    <row r="430" spans="1:1" x14ac:dyDescent="0.2">
      <c r="A430" s="62">
        <v>41336</v>
      </c>
    </row>
    <row r="431" spans="1:1" x14ac:dyDescent="0.2">
      <c r="A431" s="62">
        <v>41337</v>
      </c>
    </row>
    <row r="432" spans="1:1" x14ac:dyDescent="0.2">
      <c r="A432" s="62">
        <v>41338</v>
      </c>
    </row>
    <row r="433" spans="1:1" x14ac:dyDescent="0.2">
      <c r="A433" s="62">
        <v>41339</v>
      </c>
    </row>
    <row r="434" spans="1:1" x14ac:dyDescent="0.2">
      <c r="A434" s="62">
        <v>41340</v>
      </c>
    </row>
    <row r="435" spans="1:1" x14ac:dyDescent="0.2">
      <c r="A435" s="62">
        <v>41341</v>
      </c>
    </row>
    <row r="436" spans="1:1" x14ac:dyDescent="0.2">
      <c r="A436" s="62">
        <v>41342</v>
      </c>
    </row>
    <row r="437" spans="1:1" x14ac:dyDescent="0.2">
      <c r="A437" s="62">
        <v>41343</v>
      </c>
    </row>
    <row r="438" spans="1:1" x14ac:dyDescent="0.2">
      <c r="A438" s="62">
        <v>41344</v>
      </c>
    </row>
    <row r="439" spans="1:1" x14ac:dyDescent="0.2">
      <c r="A439" s="62">
        <v>41345</v>
      </c>
    </row>
    <row r="440" spans="1:1" x14ac:dyDescent="0.2">
      <c r="A440" s="62">
        <v>41346</v>
      </c>
    </row>
    <row r="441" spans="1:1" x14ac:dyDescent="0.2">
      <c r="A441" s="62">
        <v>41347</v>
      </c>
    </row>
    <row r="442" spans="1:1" x14ac:dyDescent="0.2">
      <c r="A442" s="62">
        <v>41348</v>
      </c>
    </row>
    <row r="443" spans="1:1" x14ac:dyDescent="0.2">
      <c r="A443" s="62">
        <v>41349</v>
      </c>
    </row>
    <row r="444" spans="1:1" x14ac:dyDescent="0.2">
      <c r="A444" s="62">
        <v>41350</v>
      </c>
    </row>
    <row r="445" spans="1:1" x14ac:dyDescent="0.2">
      <c r="A445" s="62">
        <v>41351</v>
      </c>
    </row>
    <row r="446" spans="1:1" x14ac:dyDescent="0.2">
      <c r="A446" s="62">
        <v>41352</v>
      </c>
    </row>
    <row r="447" spans="1:1" x14ac:dyDescent="0.2">
      <c r="A447" s="62">
        <v>41353</v>
      </c>
    </row>
    <row r="448" spans="1:1" x14ac:dyDescent="0.2">
      <c r="A448" s="62">
        <v>41354</v>
      </c>
    </row>
    <row r="449" spans="1:1" x14ac:dyDescent="0.2">
      <c r="A449" s="62">
        <v>41355</v>
      </c>
    </row>
    <row r="450" spans="1:1" x14ac:dyDescent="0.2">
      <c r="A450" s="62">
        <v>41356</v>
      </c>
    </row>
    <row r="451" spans="1:1" x14ac:dyDescent="0.2">
      <c r="A451" s="62">
        <v>41357</v>
      </c>
    </row>
    <row r="452" spans="1:1" x14ac:dyDescent="0.2">
      <c r="A452" s="62">
        <v>41358</v>
      </c>
    </row>
    <row r="453" spans="1:1" x14ac:dyDescent="0.2">
      <c r="A453" s="62">
        <v>41359</v>
      </c>
    </row>
    <row r="454" spans="1:1" x14ac:dyDescent="0.2">
      <c r="A454" s="62">
        <v>41360</v>
      </c>
    </row>
    <row r="455" spans="1:1" x14ac:dyDescent="0.2">
      <c r="A455" s="62">
        <v>41361</v>
      </c>
    </row>
    <row r="456" spans="1:1" x14ac:dyDescent="0.2">
      <c r="A456" s="62">
        <v>41362</v>
      </c>
    </row>
    <row r="457" spans="1:1" x14ac:dyDescent="0.2">
      <c r="A457" s="62">
        <v>41363</v>
      </c>
    </row>
    <row r="458" spans="1:1" x14ac:dyDescent="0.2">
      <c r="A458" s="62">
        <v>41364</v>
      </c>
    </row>
    <row r="459" spans="1:1" x14ac:dyDescent="0.2">
      <c r="A459" s="62">
        <v>41365</v>
      </c>
    </row>
    <row r="460" spans="1:1" x14ac:dyDescent="0.2">
      <c r="A460" s="62">
        <v>41366</v>
      </c>
    </row>
    <row r="461" spans="1:1" x14ac:dyDescent="0.2">
      <c r="A461" s="62">
        <v>41367</v>
      </c>
    </row>
    <row r="462" spans="1:1" x14ac:dyDescent="0.2">
      <c r="A462" s="62">
        <v>41368</v>
      </c>
    </row>
    <row r="463" spans="1:1" x14ac:dyDescent="0.2">
      <c r="A463" s="62">
        <v>41369</v>
      </c>
    </row>
    <row r="464" spans="1:1" x14ac:dyDescent="0.2">
      <c r="A464" s="62">
        <v>41370</v>
      </c>
    </row>
    <row r="465" spans="1:1" x14ac:dyDescent="0.2">
      <c r="A465" s="62">
        <v>41371</v>
      </c>
    </row>
    <row r="466" spans="1:1" x14ac:dyDescent="0.2">
      <c r="A466" s="62">
        <v>41372</v>
      </c>
    </row>
    <row r="467" spans="1:1" x14ac:dyDescent="0.2">
      <c r="A467" s="62">
        <v>41373</v>
      </c>
    </row>
    <row r="468" spans="1:1" x14ac:dyDescent="0.2">
      <c r="A468" s="62">
        <v>41374</v>
      </c>
    </row>
    <row r="469" spans="1:1" x14ac:dyDescent="0.2">
      <c r="A469" s="62">
        <v>41375</v>
      </c>
    </row>
    <row r="470" spans="1:1" x14ac:dyDescent="0.2">
      <c r="A470" s="62">
        <v>41376</v>
      </c>
    </row>
    <row r="471" spans="1:1" x14ac:dyDescent="0.2">
      <c r="A471" s="62">
        <v>41377</v>
      </c>
    </row>
    <row r="472" spans="1:1" x14ac:dyDescent="0.2">
      <c r="A472" s="62">
        <v>41378</v>
      </c>
    </row>
    <row r="473" spans="1:1" x14ac:dyDescent="0.2">
      <c r="A473" s="62">
        <v>41379</v>
      </c>
    </row>
    <row r="474" spans="1:1" x14ac:dyDescent="0.2">
      <c r="A474" s="62">
        <v>41380</v>
      </c>
    </row>
    <row r="475" spans="1:1" x14ac:dyDescent="0.2">
      <c r="A475" s="62">
        <v>41381</v>
      </c>
    </row>
    <row r="476" spans="1:1" x14ac:dyDescent="0.2">
      <c r="A476" s="62">
        <v>41382</v>
      </c>
    </row>
    <row r="477" spans="1:1" x14ac:dyDescent="0.2">
      <c r="A477" s="62">
        <v>41383</v>
      </c>
    </row>
    <row r="478" spans="1:1" x14ac:dyDescent="0.2">
      <c r="A478" s="62">
        <v>41384</v>
      </c>
    </row>
    <row r="479" spans="1:1" x14ac:dyDescent="0.2">
      <c r="A479" s="62">
        <v>41385</v>
      </c>
    </row>
    <row r="480" spans="1:1" x14ac:dyDescent="0.2">
      <c r="A480" s="62">
        <v>41386</v>
      </c>
    </row>
    <row r="481" spans="1:1" x14ac:dyDescent="0.2">
      <c r="A481" s="62">
        <v>41387</v>
      </c>
    </row>
    <row r="482" spans="1:1" x14ac:dyDescent="0.2">
      <c r="A482" s="62">
        <v>41388</v>
      </c>
    </row>
    <row r="483" spans="1:1" x14ac:dyDescent="0.2">
      <c r="A483" s="62">
        <v>41389</v>
      </c>
    </row>
    <row r="484" spans="1:1" x14ac:dyDescent="0.2">
      <c r="A484" s="62">
        <v>41390</v>
      </c>
    </row>
    <row r="485" spans="1:1" x14ac:dyDescent="0.2">
      <c r="A485" s="62">
        <v>41391</v>
      </c>
    </row>
    <row r="486" spans="1:1" x14ac:dyDescent="0.2">
      <c r="A486" s="62">
        <v>41392</v>
      </c>
    </row>
    <row r="487" spans="1:1" x14ac:dyDescent="0.2">
      <c r="A487" s="62">
        <v>41393</v>
      </c>
    </row>
    <row r="488" spans="1:1" x14ac:dyDescent="0.2">
      <c r="A488" s="62">
        <v>41394</v>
      </c>
    </row>
    <row r="489" spans="1:1" x14ac:dyDescent="0.2">
      <c r="A489" s="62">
        <v>41395</v>
      </c>
    </row>
    <row r="490" spans="1:1" x14ac:dyDescent="0.2">
      <c r="A490" s="62">
        <v>41396</v>
      </c>
    </row>
    <row r="491" spans="1:1" x14ac:dyDescent="0.2">
      <c r="A491" s="62">
        <v>41397</v>
      </c>
    </row>
    <row r="492" spans="1:1" x14ac:dyDescent="0.2">
      <c r="A492" s="62">
        <v>41398</v>
      </c>
    </row>
    <row r="493" spans="1:1" x14ac:dyDescent="0.2">
      <c r="A493" s="62">
        <v>41399</v>
      </c>
    </row>
    <row r="494" spans="1:1" x14ac:dyDescent="0.2">
      <c r="A494" s="62">
        <v>41400</v>
      </c>
    </row>
    <row r="495" spans="1:1" x14ac:dyDescent="0.2">
      <c r="A495" s="62">
        <v>41401</v>
      </c>
    </row>
    <row r="496" spans="1:1" x14ac:dyDescent="0.2">
      <c r="A496" s="62">
        <v>41402</v>
      </c>
    </row>
    <row r="497" spans="1:1" x14ac:dyDescent="0.2">
      <c r="A497" s="62">
        <v>41403</v>
      </c>
    </row>
    <row r="498" spans="1:1" x14ac:dyDescent="0.2">
      <c r="A498" s="62">
        <v>41404</v>
      </c>
    </row>
    <row r="499" spans="1:1" x14ac:dyDescent="0.2">
      <c r="A499" s="62">
        <v>41405</v>
      </c>
    </row>
    <row r="500" spans="1:1" x14ac:dyDescent="0.2">
      <c r="A500" s="62">
        <v>41406</v>
      </c>
    </row>
    <row r="501" spans="1:1" x14ac:dyDescent="0.2">
      <c r="A501" s="62">
        <v>41407</v>
      </c>
    </row>
    <row r="502" spans="1:1" x14ac:dyDescent="0.2">
      <c r="A502" s="62">
        <v>41408</v>
      </c>
    </row>
    <row r="503" spans="1:1" x14ac:dyDescent="0.2">
      <c r="A503" s="62">
        <v>41409</v>
      </c>
    </row>
    <row r="504" spans="1:1" x14ac:dyDescent="0.2">
      <c r="A504" s="62">
        <v>41410</v>
      </c>
    </row>
    <row r="505" spans="1:1" x14ac:dyDescent="0.2">
      <c r="A505" s="62">
        <v>41411</v>
      </c>
    </row>
    <row r="506" spans="1:1" x14ac:dyDescent="0.2">
      <c r="A506" s="62">
        <v>41412</v>
      </c>
    </row>
    <row r="507" spans="1:1" x14ac:dyDescent="0.2">
      <c r="A507" s="62">
        <v>41413</v>
      </c>
    </row>
    <row r="508" spans="1:1" x14ac:dyDescent="0.2">
      <c r="A508" s="62">
        <v>41414</v>
      </c>
    </row>
    <row r="509" spans="1:1" x14ac:dyDescent="0.2">
      <c r="A509" s="62">
        <v>41415</v>
      </c>
    </row>
    <row r="510" spans="1:1" x14ac:dyDescent="0.2">
      <c r="A510" s="62">
        <v>41416</v>
      </c>
    </row>
    <row r="511" spans="1:1" x14ac:dyDescent="0.2">
      <c r="A511" s="62">
        <v>41417</v>
      </c>
    </row>
    <row r="512" spans="1:1" x14ac:dyDescent="0.2">
      <c r="A512" s="62">
        <v>41418</v>
      </c>
    </row>
    <row r="513" spans="1:1" x14ac:dyDescent="0.2">
      <c r="A513" s="62">
        <v>41419</v>
      </c>
    </row>
    <row r="514" spans="1:1" x14ac:dyDescent="0.2">
      <c r="A514" s="62">
        <v>41420</v>
      </c>
    </row>
    <row r="515" spans="1:1" x14ac:dyDescent="0.2">
      <c r="A515" s="62">
        <v>41421</v>
      </c>
    </row>
    <row r="516" spans="1:1" x14ac:dyDescent="0.2">
      <c r="A516" s="62">
        <v>41422</v>
      </c>
    </row>
    <row r="517" spans="1:1" x14ac:dyDescent="0.2">
      <c r="A517" s="62">
        <v>41423</v>
      </c>
    </row>
    <row r="518" spans="1:1" x14ac:dyDescent="0.2">
      <c r="A518" s="62">
        <v>41424</v>
      </c>
    </row>
    <row r="519" spans="1:1" x14ac:dyDescent="0.2">
      <c r="A519" s="62">
        <v>41425</v>
      </c>
    </row>
    <row r="520" spans="1:1" x14ac:dyDescent="0.2">
      <c r="A520" s="62">
        <v>41426</v>
      </c>
    </row>
    <row r="521" spans="1:1" x14ac:dyDescent="0.2">
      <c r="A521" s="62">
        <v>41427</v>
      </c>
    </row>
    <row r="522" spans="1:1" x14ac:dyDescent="0.2">
      <c r="A522" s="62">
        <v>41428</v>
      </c>
    </row>
    <row r="523" spans="1:1" x14ac:dyDescent="0.2">
      <c r="A523" s="62">
        <v>41429</v>
      </c>
    </row>
    <row r="524" spans="1:1" x14ac:dyDescent="0.2">
      <c r="A524" s="62">
        <v>41430</v>
      </c>
    </row>
    <row r="525" spans="1:1" x14ac:dyDescent="0.2">
      <c r="A525" s="62">
        <v>41431</v>
      </c>
    </row>
    <row r="526" spans="1:1" x14ac:dyDescent="0.2">
      <c r="A526" s="62">
        <v>41432</v>
      </c>
    </row>
    <row r="527" spans="1:1" x14ac:dyDescent="0.2">
      <c r="A527" s="62">
        <v>41433</v>
      </c>
    </row>
    <row r="528" spans="1:1" x14ac:dyDescent="0.2">
      <c r="A528" s="62">
        <v>41434</v>
      </c>
    </row>
    <row r="529" spans="1:1" x14ac:dyDescent="0.2">
      <c r="A529" s="62">
        <v>41435</v>
      </c>
    </row>
    <row r="530" spans="1:1" x14ac:dyDescent="0.2">
      <c r="A530" s="62">
        <v>41436</v>
      </c>
    </row>
    <row r="531" spans="1:1" x14ac:dyDescent="0.2">
      <c r="A531" s="62">
        <v>41437</v>
      </c>
    </row>
    <row r="532" spans="1:1" x14ac:dyDescent="0.2">
      <c r="A532" s="62">
        <v>41438</v>
      </c>
    </row>
    <row r="533" spans="1:1" x14ac:dyDescent="0.2">
      <c r="A533" s="62">
        <v>41439</v>
      </c>
    </row>
    <row r="534" spans="1:1" x14ac:dyDescent="0.2">
      <c r="A534" s="62">
        <v>41440</v>
      </c>
    </row>
    <row r="535" spans="1:1" x14ac:dyDescent="0.2">
      <c r="A535" s="62">
        <v>41441</v>
      </c>
    </row>
    <row r="536" spans="1:1" x14ac:dyDescent="0.2">
      <c r="A536" s="62">
        <v>41442</v>
      </c>
    </row>
    <row r="537" spans="1:1" x14ac:dyDescent="0.2">
      <c r="A537" s="62">
        <v>41443</v>
      </c>
    </row>
    <row r="538" spans="1:1" x14ac:dyDescent="0.2">
      <c r="A538" s="62">
        <v>41444</v>
      </c>
    </row>
    <row r="539" spans="1:1" x14ac:dyDescent="0.2">
      <c r="A539" s="62">
        <v>41445</v>
      </c>
    </row>
    <row r="540" spans="1:1" x14ac:dyDescent="0.2">
      <c r="A540" s="62">
        <v>41446</v>
      </c>
    </row>
    <row r="541" spans="1:1" x14ac:dyDescent="0.2">
      <c r="A541" s="62">
        <v>41447</v>
      </c>
    </row>
    <row r="542" spans="1:1" x14ac:dyDescent="0.2">
      <c r="A542" s="62">
        <v>41448</v>
      </c>
    </row>
    <row r="543" spans="1:1" x14ac:dyDescent="0.2">
      <c r="A543" s="62">
        <v>41449</v>
      </c>
    </row>
    <row r="544" spans="1:1" x14ac:dyDescent="0.2">
      <c r="A544" s="62">
        <v>41450</v>
      </c>
    </row>
    <row r="545" spans="1:1" x14ac:dyDescent="0.2">
      <c r="A545" s="62">
        <v>41451</v>
      </c>
    </row>
    <row r="546" spans="1:1" x14ac:dyDescent="0.2">
      <c r="A546" s="62">
        <v>41452</v>
      </c>
    </row>
    <row r="547" spans="1:1" x14ac:dyDescent="0.2">
      <c r="A547" s="62">
        <v>41453</v>
      </c>
    </row>
    <row r="548" spans="1:1" x14ac:dyDescent="0.2">
      <c r="A548" s="62">
        <v>41454</v>
      </c>
    </row>
    <row r="549" spans="1:1" x14ac:dyDescent="0.2">
      <c r="A549" s="62">
        <v>41455</v>
      </c>
    </row>
    <row r="550" spans="1:1" x14ac:dyDescent="0.2">
      <c r="A550" s="62">
        <v>41456</v>
      </c>
    </row>
    <row r="551" spans="1:1" x14ac:dyDescent="0.2">
      <c r="A551" s="62">
        <v>41457</v>
      </c>
    </row>
    <row r="552" spans="1:1" x14ac:dyDescent="0.2">
      <c r="A552" s="62">
        <v>41458</v>
      </c>
    </row>
    <row r="553" spans="1:1" x14ac:dyDescent="0.2">
      <c r="A553" s="62">
        <v>41459</v>
      </c>
    </row>
    <row r="554" spans="1:1" x14ac:dyDescent="0.2">
      <c r="A554" s="62">
        <v>41460</v>
      </c>
    </row>
    <row r="555" spans="1:1" x14ac:dyDescent="0.2">
      <c r="A555" s="62">
        <v>41461</v>
      </c>
    </row>
    <row r="556" spans="1:1" x14ac:dyDescent="0.2">
      <c r="A556" s="62">
        <v>41462</v>
      </c>
    </row>
    <row r="557" spans="1:1" x14ac:dyDescent="0.2">
      <c r="A557" s="62">
        <v>41463</v>
      </c>
    </row>
    <row r="558" spans="1:1" x14ac:dyDescent="0.2">
      <c r="A558" s="62">
        <v>41464</v>
      </c>
    </row>
    <row r="559" spans="1:1" x14ac:dyDescent="0.2">
      <c r="A559" s="62">
        <v>41465</v>
      </c>
    </row>
    <row r="560" spans="1:1" x14ac:dyDescent="0.2">
      <c r="A560" s="62">
        <v>41466</v>
      </c>
    </row>
    <row r="561" spans="1:1" x14ac:dyDescent="0.2">
      <c r="A561" s="62">
        <v>41467</v>
      </c>
    </row>
    <row r="562" spans="1:1" x14ac:dyDescent="0.2">
      <c r="A562" s="62">
        <v>41468</v>
      </c>
    </row>
    <row r="563" spans="1:1" x14ac:dyDescent="0.2">
      <c r="A563" s="62">
        <v>41469</v>
      </c>
    </row>
    <row r="564" spans="1:1" x14ac:dyDescent="0.2">
      <c r="A564" s="62">
        <v>41470</v>
      </c>
    </row>
    <row r="565" spans="1:1" x14ac:dyDescent="0.2">
      <c r="A565" s="62">
        <v>41471</v>
      </c>
    </row>
    <row r="566" spans="1:1" x14ac:dyDescent="0.2">
      <c r="A566" s="62">
        <v>41472</v>
      </c>
    </row>
    <row r="567" spans="1:1" x14ac:dyDescent="0.2">
      <c r="A567" s="62">
        <v>41473</v>
      </c>
    </row>
    <row r="568" spans="1:1" x14ac:dyDescent="0.2">
      <c r="A568" s="62">
        <v>41474</v>
      </c>
    </row>
    <row r="569" spans="1:1" x14ac:dyDescent="0.2">
      <c r="A569" s="62">
        <v>41475</v>
      </c>
    </row>
    <row r="570" spans="1:1" x14ac:dyDescent="0.2">
      <c r="A570" s="62">
        <v>41476</v>
      </c>
    </row>
    <row r="571" spans="1:1" x14ac:dyDescent="0.2">
      <c r="A571" s="62">
        <v>41477</v>
      </c>
    </row>
    <row r="572" spans="1:1" x14ac:dyDescent="0.2">
      <c r="A572" s="62">
        <v>41478</v>
      </c>
    </row>
    <row r="573" spans="1:1" x14ac:dyDescent="0.2">
      <c r="A573" s="62">
        <v>41479</v>
      </c>
    </row>
    <row r="574" spans="1:1" x14ac:dyDescent="0.2">
      <c r="A574" s="62">
        <v>41480</v>
      </c>
    </row>
    <row r="575" spans="1:1" x14ac:dyDescent="0.2">
      <c r="A575" s="62">
        <v>41481</v>
      </c>
    </row>
    <row r="576" spans="1:1" x14ac:dyDescent="0.2">
      <c r="A576" s="62">
        <v>41482</v>
      </c>
    </row>
    <row r="577" spans="1:1" x14ac:dyDescent="0.2">
      <c r="A577" s="62">
        <v>41483</v>
      </c>
    </row>
    <row r="578" spans="1:1" x14ac:dyDescent="0.2">
      <c r="A578" s="62">
        <v>41484</v>
      </c>
    </row>
    <row r="579" spans="1:1" x14ac:dyDescent="0.2">
      <c r="A579" s="62">
        <v>41485</v>
      </c>
    </row>
    <row r="580" spans="1:1" x14ac:dyDescent="0.2">
      <c r="A580" s="62">
        <v>41486</v>
      </c>
    </row>
    <row r="581" spans="1:1" x14ac:dyDescent="0.2">
      <c r="A581" s="62">
        <v>41487</v>
      </c>
    </row>
    <row r="582" spans="1:1" x14ac:dyDescent="0.2">
      <c r="A582" s="62">
        <v>41488</v>
      </c>
    </row>
    <row r="583" spans="1:1" x14ac:dyDescent="0.2">
      <c r="A583" s="62">
        <v>41489</v>
      </c>
    </row>
    <row r="584" spans="1:1" x14ac:dyDescent="0.2">
      <c r="A584" s="62">
        <v>41490</v>
      </c>
    </row>
    <row r="585" spans="1:1" x14ac:dyDescent="0.2">
      <c r="A585" s="62">
        <v>41491</v>
      </c>
    </row>
    <row r="586" spans="1:1" x14ac:dyDescent="0.2">
      <c r="A586" s="62">
        <v>41492</v>
      </c>
    </row>
    <row r="587" spans="1:1" x14ac:dyDescent="0.2">
      <c r="A587" s="62">
        <v>41493</v>
      </c>
    </row>
    <row r="588" spans="1:1" x14ac:dyDescent="0.2">
      <c r="A588" s="62">
        <v>41494</v>
      </c>
    </row>
    <row r="589" spans="1:1" x14ac:dyDescent="0.2">
      <c r="A589" s="62">
        <v>41495</v>
      </c>
    </row>
    <row r="590" spans="1:1" x14ac:dyDescent="0.2">
      <c r="A590" s="62">
        <v>41496</v>
      </c>
    </row>
    <row r="591" spans="1:1" x14ac:dyDescent="0.2">
      <c r="A591" s="62">
        <v>41497</v>
      </c>
    </row>
    <row r="592" spans="1:1" x14ac:dyDescent="0.2">
      <c r="A592" s="62">
        <v>41498</v>
      </c>
    </row>
    <row r="593" spans="1:1" x14ac:dyDescent="0.2">
      <c r="A593" s="62">
        <v>41499</v>
      </c>
    </row>
    <row r="594" spans="1:1" x14ac:dyDescent="0.2">
      <c r="A594" s="62">
        <v>41500</v>
      </c>
    </row>
    <row r="595" spans="1:1" x14ac:dyDescent="0.2">
      <c r="A595" s="62">
        <v>41501</v>
      </c>
    </row>
    <row r="596" spans="1:1" x14ac:dyDescent="0.2">
      <c r="A596" s="62">
        <v>41502</v>
      </c>
    </row>
    <row r="597" spans="1:1" x14ac:dyDescent="0.2">
      <c r="A597" s="62">
        <v>41503</v>
      </c>
    </row>
    <row r="598" spans="1:1" x14ac:dyDescent="0.2">
      <c r="A598" s="62">
        <v>41504</v>
      </c>
    </row>
    <row r="599" spans="1:1" x14ac:dyDescent="0.2">
      <c r="A599" s="62">
        <v>41505</v>
      </c>
    </row>
    <row r="600" spans="1:1" x14ac:dyDescent="0.2">
      <c r="A600" s="62">
        <v>41506</v>
      </c>
    </row>
    <row r="601" spans="1:1" x14ac:dyDescent="0.2">
      <c r="A601" s="62">
        <v>41507</v>
      </c>
    </row>
    <row r="602" spans="1:1" x14ac:dyDescent="0.2">
      <c r="A602" s="62">
        <v>41508</v>
      </c>
    </row>
    <row r="603" spans="1:1" x14ac:dyDescent="0.2">
      <c r="A603" s="62">
        <v>41509</v>
      </c>
    </row>
    <row r="604" spans="1:1" x14ac:dyDescent="0.2">
      <c r="A604" s="62">
        <v>41510</v>
      </c>
    </row>
    <row r="605" spans="1:1" x14ac:dyDescent="0.2">
      <c r="A605" s="62">
        <v>41511</v>
      </c>
    </row>
    <row r="606" spans="1:1" x14ac:dyDescent="0.2">
      <c r="A606" s="62">
        <v>41512</v>
      </c>
    </row>
    <row r="607" spans="1:1" x14ac:dyDescent="0.2">
      <c r="A607" s="62">
        <v>41513</v>
      </c>
    </row>
    <row r="608" spans="1:1" x14ac:dyDescent="0.2">
      <c r="A608" s="62">
        <v>41514</v>
      </c>
    </row>
    <row r="609" spans="1:1" x14ac:dyDescent="0.2">
      <c r="A609" s="62">
        <v>41515</v>
      </c>
    </row>
    <row r="610" spans="1:1" x14ac:dyDescent="0.2">
      <c r="A610" s="62">
        <v>41516</v>
      </c>
    </row>
    <row r="611" spans="1:1" x14ac:dyDescent="0.2">
      <c r="A611" s="62">
        <v>41517</v>
      </c>
    </row>
    <row r="612" spans="1:1" x14ac:dyDescent="0.2">
      <c r="A612" s="62">
        <v>41518</v>
      </c>
    </row>
    <row r="613" spans="1:1" x14ac:dyDescent="0.2">
      <c r="A613" s="62">
        <v>41519</v>
      </c>
    </row>
    <row r="614" spans="1:1" x14ac:dyDescent="0.2">
      <c r="A614" s="62">
        <v>41520</v>
      </c>
    </row>
    <row r="615" spans="1:1" x14ac:dyDescent="0.2">
      <c r="A615" s="62">
        <v>41521</v>
      </c>
    </row>
    <row r="616" spans="1:1" x14ac:dyDescent="0.2">
      <c r="A616" s="62">
        <v>41522</v>
      </c>
    </row>
    <row r="617" spans="1:1" x14ac:dyDescent="0.2">
      <c r="A617" s="62">
        <v>41523</v>
      </c>
    </row>
    <row r="618" spans="1:1" x14ac:dyDescent="0.2">
      <c r="A618" s="62">
        <v>41524</v>
      </c>
    </row>
    <row r="619" spans="1:1" x14ac:dyDescent="0.2">
      <c r="A619" s="62">
        <v>41525</v>
      </c>
    </row>
    <row r="620" spans="1:1" x14ac:dyDescent="0.2">
      <c r="A620" s="62">
        <v>41526</v>
      </c>
    </row>
    <row r="621" spans="1:1" x14ac:dyDescent="0.2">
      <c r="A621" s="62">
        <v>41527</v>
      </c>
    </row>
    <row r="622" spans="1:1" x14ac:dyDescent="0.2">
      <c r="A622" s="62">
        <v>41528</v>
      </c>
    </row>
    <row r="623" spans="1:1" x14ac:dyDescent="0.2">
      <c r="A623" s="62">
        <v>41529</v>
      </c>
    </row>
    <row r="624" spans="1:1" x14ac:dyDescent="0.2">
      <c r="A624" s="62">
        <v>41530</v>
      </c>
    </row>
    <row r="625" spans="1:1" x14ac:dyDescent="0.2">
      <c r="A625" s="62">
        <v>41531</v>
      </c>
    </row>
    <row r="626" spans="1:1" x14ac:dyDescent="0.2">
      <c r="A626" s="62">
        <v>41532</v>
      </c>
    </row>
    <row r="627" spans="1:1" x14ac:dyDescent="0.2">
      <c r="A627" s="62">
        <v>41533</v>
      </c>
    </row>
    <row r="628" spans="1:1" x14ac:dyDescent="0.2">
      <c r="A628" s="62">
        <v>41534</v>
      </c>
    </row>
    <row r="629" spans="1:1" x14ac:dyDescent="0.2">
      <c r="A629" s="62">
        <v>41535</v>
      </c>
    </row>
    <row r="630" spans="1:1" x14ac:dyDescent="0.2">
      <c r="A630" s="62">
        <v>41536</v>
      </c>
    </row>
    <row r="631" spans="1:1" x14ac:dyDescent="0.2">
      <c r="A631" s="62">
        <v>41537</v>
      </c>
    </row>
    <row r="632" spans="1:1" x14ac:dyDescent="0.2">
      <c r="A632" s="62">
        <v>41538</v>
      </c>
    </row>
    <row r="633" spans="1:1" x14ac:dyDescent="0.2">
      <c r="A633" s="62">
        <v>41539</v>
      </c>
    </row>
    <row r="634" spans="1:1" x14ac:dyDescent="0.2">
      <c r="A634" s="62">
        <v>41540</v>
      </c>
    </row>
    <row r="635" spans="1:1" x14ac:dyDescent="0.2">
      <c r="A635" s="62">
        <v>41541</v>
      </c>
    </row>
    <row r="636" spans="1:1" x14ac:dyDescent="0.2">
      <c r="A636" s="62">
        <v>41542</v>
      </c>
    </row>
    <row r="637" spans="1:1" x14ac:dyDescent="0.2">
      <c r="A637" s="62">
        <v>41543</v>
      </c>
    </row>
    <row r="638" spans="1:1" x14ac:dyDescent="0.2">
      <c r="A638" s="62">
        <v>41544</v>
      </c>
    </row>
    <row r="639" spans="1:1" x14ac:dyDescent="0.2">
      <c r="A639" s="62">
        <v>41545</v>
      </c>
    </row>
    <row r="640" spans="1:1" x14ac:dyDescent="0.2">
      <c r="A640" s="62">
        <v>41546</v>
      </c>
    </row>
    <row r="641" spans="1:1" x14ac:dyDescent="0.2">
      <c r="A641" s="62">
        <v>41547</v>
      </c>
    </row>
    <row r="642" spans="1:1" x14ac:dyDescent="0.2">
      <c r="A642" s="62">
        <v>41548</v>
      </c>
    </row>
    <row r="643" spans="1:1" x14ac:dyDescent="0.2">
      <c r="A643" s="62">
        <v>41549</v>
      </c>
    </row>
    <row r="644" spans="1:1" x14ac:dyDescent="0.2">
      <c r="A644" s="62">
        <v>41550</v>
      </c>
    </row>
    <row r="645" spans="1:1" x14ac:dyDescent="0.2">
      <c r="A645" s="62">
        <v>41551</v>
      </c>
    </row>
    <row r="646" spans="1:1" x14ac:dyDescent="0.2">
      <c r="A646" s="62">
        <v>41552</v>
      </c>
    </row>
    <row r="647" spans="1:1" x14ac:dyDescent="0.2">
      <c r="A647" s="62">
        <v>41553</v>
      </c>
    </row>
    <row r="648" spans="1:1" x14ac:dyDescent="0.2">
      <c r="A648" s="62">
        <v>41554</v>
      </c>
    </row>
    <row r="649" spans="1:1" x14ac:dyDescent="0.2">
      <c r="A649" s="62">
        <v>41555</v>
      </c>
    </row>
    <row r="650" spans="1:1" x14ac:dyDescent="0.2">
      <c r="A650" s="62">
        <v>41556</v>
      </c>
    </row>
    <row r="651" spans="1:1" x14ac:dyDescent="0.2">
      <c r="A651" s="62">
        <v>41557</v>
      </c>
    </row>
    <row r="652" spans="1:1" x14ac:dyDescent="0.2">
      <c r="A652" s="62">
        <v>41558</v>
      </c>
    </row>
    <row r="653" spans="1:1" x14ac:dyDescent="0.2">
      <c r="A653" s="62">
        <v>41559</v>
      </c>
    </row>
    <row r="654" spans="1:1" x14ac:dyDescent="0.2">
      <c r="A654" s="62">
        <v>41560</v>
      </c>
    </row>
    <row r="655" spans="1:1" x14ac:dyDescent="0.2">
      <c r="A655" s="62">
        <v>41561</v>
      </c>
    </row>
    <row r="656" spans="1:1" x14ac:dyDescent="0.2">
      <c r="A656" s="62">
        <v>41562</v>
      </c>
    </row>
    <row r="657" spans="1:1" x14ac:dyDescent="0.2">
      <c r="A657" s="62">
        <v>41563</v>
      </c>
    </row>
    <row r="658" spans="1:1" x14ac:dyDescent="0.2">
      <c r="A658" s="62">
        <v>41564</v>
      </c>
    </row>
    <row r="659" spans="1:1" x14ac:dyDescent="0.2">
      <c r="A659" s="62">
        <v>41565</v>
      </c>
    </row>
    <row r="660" spans="1:1" x14ac:dyDescent="0.2">
      <c r="A660" s="62">
        <v>41566</v>
      </c>
    </row>
    <row r="661" spans="1:1" x14ac:dyDescent="0.2">
      <c r="A661" s="62">
        <v>41567</v>
      </c>
    </row>
    <row r="662" spans="1:1" x14ac:dyDescent="0.2">
      <c r="A662" s="62">
        <v>41568</v>
      </c>
    </row>
    <row r="663" spans="1:1" x14ac:dyDescent="0.2">
      <c r="A663" s="62">
        <v>41569</v>
      </c>
    </row>
    <row r="664" spans="1:1" x14ac:dyDescent="0.2">
      <c r="A664" s="62">
        <v>41570</v>
      </c>
    </row>
    <row r="665" spans="1:1" x14ac:dyDescent="0.2">
      <c r="A665" s="62">
        <v>41571</v>
      </c>
    </row>
    <row r="666" spans="1:1" x14ac:dyDescent="0.2">
      <c r="A666" s="62">
        <v>41572</v>
      </c>
    </row>
    <row r="667" spans="1:1" x14ac:dyDescent="0.2">
      <c r="A667" s="62">
        <v>41573</v>
      </c>
    </row>
    <row r="668" spans="1:1" x14ac:dyDescent="0.2">
      <c r="A668" s="62">
        <v>41574</v>
      </c>
    </row>
    <row r="669" spans="1:1" x14ac:dyDescent="0.2">
      <c r="A669" s="62">
        <v>41575</v>
      </c>
    </row>
    <row r="670" spans="1:1" x14ac:dyDescent="0.2">
      <c r="A670" s="62">
        <v>41576</v>
      </c>
    </row>
    <row r="671" spans="1:1" x14ac:dyDescent="0.2">
      <c r="A671" s="62">
        <v>41577</v>
      </c>
    </row>
    <row r="672" spans="1:1" x14ac:dyDescent="0.2">
      <c r="A672" s="62">
        <v>41578</v>
      </c>
    </row>
    <row r="673" spans="1:1" x14ac:dyDescent="0.2">
      <c r="A673" s="62">
        <v>41579</v>
      </c>
    </row>
    <row r="674" spans="1:1" x14ac:dyDescent="0.2">
      <c r="A674" s="62">
        <v>41580</v>
      </c>
    </row>
    <row r="675" spans="1:1" x14ac:dyDescent="0.2">
      <c r="A675" s="62">
        <v>41581</v>
      </c>
    </row>
    <row r="676" spans="1:1" x14ac:dyDescent="0.2">
      <c r="A676" s="62">
        <v>41582</v>
      </c>
    </row>
    <row r="677" spans="1:1" x14ac:dyDescent="0.2">
      <c r="A677" s="62">
        <v>41583</v>
      </c>
    </row>
    <row r="678" spans="1:1" x14ac:dyDescent="0.2">
      <c r="A678" s="62">
        <v>41584</v>
      </c>
    </row>
    <row r="679" spans="1:1" x14ac:dyDescent="0.2">
      <c r="A679" s="62">
        <v>41585</v>
      </c>
    </row>
    <row r="680" spans="1:1" x14ac:dyDescent="0.2">
      <c r="A680" s="62">
        <v>41586</v>
      </c>
    </row>
    <row r="681" spans="1:1" x14ac:dyDescent="0.2">
      <c r="A681" s="62">
        <v>41587</v>
      </c>
    </row>
    <row r="682" spans="1:1" x14ac:dyDescent="0.2">
      <c r="A682" s="62">
        <v>41588</v>
      </c>
    </row>
    <row r="683" spans="1:1" x14ac:dyDescent="0.2">
      <c r="A683" s="62">
        <v>41589</v>
      </c>
    </row>
    <row r="684" spans="1:1" x14ac:dyDescent="0.2">
      <c r="A684" s="62">
        <v>41590</v>
      </c>
    </row>
    <row r="685" spans="1:1" x14ac:dyDescent="0.2">
      <c r="A685" s="62">
        <v>41591</v>
      </c>
    </row>
    <row r="686" spans="1:1" x14ac:dyDescent="0.2">
      <c r="A686" s="62">
        <v>41592</v>
      </c>
    </row>
    <row r="687" spans="1:1" x14ac:dyDescent="0.2">
      <c r="A687" s="62">
        <v>41593</v>
      </c>
    </row>
    <row r="688" spans="1:1" x14ac:dyDescent="0.2">
      <c r="A688" s="62">
        <v>41594</v>
      </c>
    </row>
    <row r="689" spans="1:1" x14ac:dyDescent="0.2">
      <c r="A689" s="62">
        <v>41595</v>
      </c>
    </row>
    <row r="690" spans="1:1" x14ac:dyDescent="0.2">
      <c r="A690" s="62">
        <v>41596</v>
      </c>
    </row>
    <row r="691" spans="1:1" x14ac:dyDescent="0.2">
      <c r="A691" s="62">
        <v>41597</v>
      </c>
    </row>
    <row r="692" spans="1:1" x14ac:dyDescent="0.2">
      <c r="A692" s="62">
        <v>41598</v>
      </c>
    </row>
    <row r="693" spans="1:1" x14ac:dyDescent="0.2">
      <c r="A693" s="62">
        <v>41599</v>
      </c>
    </row>
    <row r="694" spans="1:1" x14ac:dyDescent="0.2">
      <c r="A694" s="62">
        <v>41600</v>
      </c>
    </row>
    <row r="695" spans="1:1" x14ac:dyDescent="0.2">
      <c r="A695" s="62">
        <v>41601</v>
      </c>
    </row>
    <row r="696" spans="1:1" x14ac:dyDescent="0.2">
      <c r="A696" s="62">
        <v>41602</v>
      </c>
    </row>
    <row r="697" spans="1:1" x14ac:dyDescent="0.2">
      <c r="A697" s="62">
        <v>41603</v>
      </c>
    </row>
    <row r="698" spans="1:1" x14ac:dyDescent="0.2">
      <c r="A698" s="62">
        <v>41604</v>
      </c>
    </row>
    <row r="699" spans="1:1" x14ac:dyDescent="0.2">
      <c r="A699" s="62">
        <v>41605</v>
      </c>
    </row>
    <row r="700" spans="1:1" x14ac:dyDescent="0.2">
      <c r="A700" s="62">
        <v>41606</v>
      </c>
    </row>
    <row r="701" spans="1:1" x14ac:dyDescent="0.2">
      <c r="A701" s="62">
        <v>41607</v>
      </c>
    </row>
    <row r="702" spans="1:1" x14ac:dyDescent="0.2">
      <c r="A702" s="62">
        <v>41608</v>
      </c>
    </row>
    <row r="703" spans="1:1" x14ac:dyDescent="0.2">
      <c r="A703" s="62">
        <v>41609</v>
      </c>
    </row>
    <row r="704" spans="1:1" x14ac:dyDescent="0.2">
      <c r="A704" s="62">
        <v>41610</v>
      </c>
    </row>
    <row r="705" spans="1:1" x14ac:dyDescent="0.2">
      <c r="A705" s="62">
        <v>41611</v>
      </c>
    </row>
    <row r="706" spans="1:1" x14ac:dyDescent="0.2">
      <c r="A706" s="62">
        <v>41612</v>
      </c>
    </row>
    <row r="707" spans="1:1" x14ac:dyDescent="0.2">
      <c r="A707" s="62">
        <v>41613</v>
      </c>
    </row>
    <row r="708" spans="1:1" x14ac:dyDescent="0.2">
      <c r="A708" s="62">
        <v>41614</v>
      </c>
    </row>
    <row r="709" spans="1:1" x14ac:dyDescent="0.2">
      <c r="A709" s="62">
        <v>41615</v>
      </c>
    </row>
    <row r="710" spans="1:1" x14ac:dyDescent="0.2">
      <c r="A710" s="62">
        <v>41616</v>
      </c>
    </row>
    <row r="711" spans="1:1" x14ac:dyDescent="0.2">
      <c r="A711" s="62">
        <v>41617</v>
      </c>
    </row>
    <row r="712" spans="1:1" x14ac:dyDescent="0.2">
      <c r="A712" s="62">
        <v>41618</v>
      </c>
    </row>
    <row r="713" spans="1:1" x14ac:dyDescent="0.2">
      <c r="A713" s="62">
        <v>41619</v>
      </c>
    </row>
    <row r="714" spans="1:1" x14ac:dyDescent="0.2">
      <c r="A714" s="62">
        <v>41620</v>
      </c>
    </row>
    <row r="715" spans="1:1" x14ac:dyDescent="0.2">
      <c r="A715" s="62">
        <v>41621</v>
      </c>
    </row>
    <row r="716" spans="1:1" x14ac:dyDescent="0.2">
      <c r="A716" s="62">
        <v>41622</v>
      </c>
    </row>
    <row r="717" spans="1:1" x14ac:dyDescent="0.2">
      <c r="A717" s="62">
        <v>41623</v>
      </c>
    </row>
    <row r="718" spans="1:1" x14ac:dyDescent="0.2">
      <c r="A718" s="62">
        <v>41624</v>
      </c>
    </row>
    <row r="719" spans="1:1" x14ac:dyDescent="0.2">
      <c r="A719" s="62">
        <v>41625</v>
      </c>
    </row>
    <row r="720" spans="1:1" x14ac:dyDescent="0.2">
      <c r="A720" s="62">
        <v>41626</v>
      </c>
    </row>
    <row r="721" spans="1:1" x14ac:dyDescent="0.2">
      <c r="A721" s="62">
        <v>41627</v>
      </c>
    </row>
    <row r="722" spans="1:1" x14ac:dyDescent="0.2">
      <c r="A722" s="62">
        <v>41628</v>
      </c>
    </row>
    <row r="723" spans="1:1" x14ac:dyDescent="0.2">
      <c r="A723" s="62">
        <v>41629</v>
      </c>
    </row>
    <row r="724" spans="1:1" x14ac:dyDescent="0.2">
      <c r="A724" s="62">
        <v>41630</v>
      </c>
    </row>
    <row r="725" spans="1:1" x14ac:dyDescent="0.2">
      <c r="A725" s="62">
        <v>41631</v>
      </c>
    </row>
    <row r="726" spans="1:1" x14ac:dyDescent="0.2">
      <c r="A726" s="62">
        <v>41632</v>
      </c>
    </row>
    <row r="727" spans="1:1" x14ac:dyDescent="0.2">
      <c r="A727" s="62">
        <v>41633</v>
      </c>
    </row>
    <row r="728" spans="1:1" x14ac:dyDescent="0.2">
      <c r="A728" s="62">
        <v>41634</v>
      </c>
    </row>
    <row r="729" spans="1:1" x14ac:dyDescent="0.2">
      <c r="A729" s="62">
        <v>41635</v>
      </c>
    </row>
    <row r="730" spans="1:1" x14ac:dyDescent="0.2">
      <c r="A730" s="62">
        <v>41636</v>
      </c>
    </row>
    <row r="731" spans="1:1" x14ac:dyDescent="0.2">
      <c r="A731" s="62">
        <v>41637</v>
      </c>
    </row>
    <row r="732" spans="1:1" x14ac:dyDescent="0.2">
      <c r="A732" s="62">
        <v>41638</v>
      </c>
    </row>
    <row r="733" spans="1:1" x14ac:dyDescent="0.2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25</vt:i4>
      </vt:variant>
    </vt:vector>
  </HeadingPairs>
  <TitlesOfParts>
    <vt:vector size="54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4.2'!Print_Area</vt:lpstr>
      <vt:lpstr>'ფორმა 4.4'!Print_Area</vt:lpstr>
      <vt:lpstr>'ფორმა 4.5'!Print_Area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N5.1'!Print_Area</vt:lpstr>
      <vt:lpstr>'ფორმა N6'!Print_Area</vt:lpstr>
      <vt:lpstr>'ფორმა N6.1'!Print_Area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PineCone7</cp:lastModifiedBy>
  <cp:lastPrinted>2016-09-01T12:19:31Z</cp:lastPrinted>
  <dcterms:created xsi:type="dcterms:W3CDTF">2011-12-27T13:20:18Z</dcterms:created>
  <dcterms:modified xsi:type="dcterms:W3CDTF">2016-09-01T12:28:59Z</dcterms:modified>
</cp:coreProperties>
</file>