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tabRatio="954" activeTab="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5.4'!$A$1:$H$25</definedName>
    <definedName name="_xlnm.Print_Area" localSheetId="9">'ფორმა 5.5'!$A$1:$L$47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9.7'!$A$1:$I$116</definedName>
    <definedName name="_xlnm.Print_Area" localSheetId="0">'ფორმა N1'!$A$1:$L$33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52511"/>
</workbook>
</file>

<file path=xl/calcChain.xml><?xml version="1.0" encoding="utf-8"?>
<calcChain xmlns="http://schemas.openxmlformats.org/spreadsheetml/2006/main">
  <c r="I106" i="35" l="1"/>
  <c r="A5" i="9" l="1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31" i="3"/>
  <c r="C31" i="3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3" i="46"/>
  <c r="H13" i="45"/>
  <c r="G13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<sst xmlns="http://schemas.openxmlformats.org/spreadsheetml/2006/main" count="1306" uniqueCount="724">
  <si>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</si>
  <si>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</si>
  <si>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</si>
  <si>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</si>
  <si>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</si>
  <si>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</si>
  <si>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</si>
  <si>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</si>
  <si>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</si>
  <si>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</si>
  <si>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</si>
  <si>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</si>
  <si>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</si>
  <si>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</si>
  <si>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</si>
  <si>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</si>
  <si>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</si>
  <si>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</si>
  <si>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</si>
  <si>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</si>
  <si>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</si>
  <si>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</si>
  <si>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</si>
  <si>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</si>
  <si>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</si>
  <si>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</si>
  <si>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</si>
  <si>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</si>
  <si>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</si>
  <si>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</si>
  <si>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</si>
  <si>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</si>
  <si>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</si>
  <si>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</si>
  <si>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</si>
  <si>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</si>
  <si>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</si>
  <si>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</si>
  <si>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</si>
  <si>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</si>
  <si>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</si>
  <si>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</si>
  <si>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</si>
  <si>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</si>
  <si>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</si>
  <si>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</si>
  <si>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</si>
  <si>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</si>
  <si>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</si>
  <si>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</si>
  <si>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</si>
  <si>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</si>
  <si>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</si>
  <si>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</si>
  <si>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</si>
  <si>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</si>
  <si>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</si>
  <si>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</si>
  <si>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</si>
  <si>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</si>
  <si>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</si>
  <si>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</si>
  <si>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</si>
  <si>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</si>
  <si>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</si>
  <si>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</si>
  <si>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</si>
  <si>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</si>
  <si>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</si>
  <si>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</si>
  <si>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</si>
  <si>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</si>
  <si>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</si>
  <si>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</si>
  <si>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</si>
  <si>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</si>
  <si>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</si>
  <si>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</si>
  <si>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</si>
  <si>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</si>
  <si>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</si>
  <si>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</si>
  <si>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</si>
  <si>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</si>
  <si>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</si>
  <si>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</si>
  <si>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</si>
  <si>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</si>
  <si>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</si>
  <si>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</si>
  <si>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</si>
  <si>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</si>
  <si>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</si>
  <si>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</si>
  <si>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</si>
  <si>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</si>
  <si>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</si>
  <si>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</si>
  <si>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</si>
  <si>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</si>
  <si>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</si>
  <si>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</si>
  <si>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</si>
  <si>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</si>
  <si>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</si>
  <si>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</si>
  <si>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</si>
  <si>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</si>
  <si>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</si>
  <si>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</si>
  <si>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</si>
  <si>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</si>
  <si>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</si>
  <si>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</si>
  <si>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</si>
  <si>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</si>
  <si>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</si>
  <si>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</si>
  <si>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</si>
  <si>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</si>
  <si>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</si>
  <si>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</si>
  <si>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</si>
  <si>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</si>
  <si>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</si>
  <si>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</si>
  <si>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</si>
  <si>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</si>
  <si>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</si>
  <si>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</si>
  <si>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</si>
  <si>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</si>
  <si>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</si>
  <si>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</si>
  <si>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</si>
  <si>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</si>
  <si>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</si>
  <si>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</si>
  <si>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</si>
  <si>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</si>
  <si>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</si>
  <si>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</si>
  <si>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</si>
  <si>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</si>
  <si>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</si>
  <si>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</si>
  <si>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</si>
  <si>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</si>
  <si>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</si>
  <si>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</si>
  <si>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</si>
  <si>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</si>
  <si>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</si>
  <si>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</si>
  <si>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</si>
  <si>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</si>
  <si>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</si>
  <si>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</si>
  <si>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</si>
  <si>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</si>
  <si>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</si>
  <si>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</si>
  <si>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</si>
  <si>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</si>
  <si>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</si>
  <si>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</si>
  <si>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</si>
  <si>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</si>
  <si>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</si>
  <si>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</si>
  <si>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</si>
  <si>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</si>
  <si>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</si>
  <si>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</si>
  <si>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</si>
  <si>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</si>
  <si>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</si>
  <si>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</si>
  <si>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</si>
  <si>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</si>
  <si>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</si>
  <si>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</si>
  <si>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</si>
  <si>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</si>
  <si>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</si>
  <si>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</si>
  <si>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</si>
  <si>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</si>
  <si>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</si>
  <si>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</si>
  <si>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</si>
  <si>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</si>
  <si>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</si>
  <si>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</si>
  <si>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</si>
  <si>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</si>
  <si>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</si>
  <si>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</si>
  <si>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</si>
  <si>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</si>
  <si>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</si>
  <si>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</si>
  <si>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</si>
  <si>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</si>
  <si>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</si>
  <si>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</si>
  <si>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</si>
  <si>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</si>
  <si>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</si>
  <si>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</si>
  <si>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</si>
  <si>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</si>
  <si>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</si>
  <si>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</si>
  <si>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</si>
  <si>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</si>
  <si>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</si>
  <si>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</si>
  <si>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</si>
  <si>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</si>
  <si>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</si>
  <si>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</si>
  <si>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</si>
  <si>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</si>
  <si>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</si>
  <si>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</si>
  <si>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</si>
  <si>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</si>
  <si>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</si>
  <si>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</si>
  <si>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</si>
  <si>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</si>
  <si>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</si>
  <si>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</si>
  <si>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</si>
  <si>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</si>
  <si>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</si>
  <si>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</si>
  <si>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</si>
  <si>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</si>
  <si>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</si>
  <si>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</si>
  <si>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</si>
  <si>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</si>
  <si>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</si>
  <si>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</si>
  <si>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</si>
  <si>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</si>
  <si>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</si>
  <si>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</si>
  <si>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</si>
  <si>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</si>
  <si>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</si>
  <si>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</si>
  <si>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</si>
  <si>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</si>
  <si>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</si>
  <si>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</si>
  <si>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</si>
  <si>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</si>
  <si>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</si>
  <si>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</si>
  <si>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</si>
  <si>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</si>
  <si>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</si>
  <si>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</si>
  <si>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</si>
  <si>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</si>
  <si>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</si>
  <si>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</si>
  <si>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</si>
  <si>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</si>
  <si>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</si>
  <si>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</si>
  <si>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</si>
  <si>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</si>
  <si>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</si>
  <si>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</si>
  <si>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</si>
  <si>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</si>
  <si>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</si>
  <si>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</si>
  <si>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</si>
  <si>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</si>
  <si>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</si>
  <si>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</si>
  <si>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</si>
  <si>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</si>
  <si>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</si>
  <si>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</si>
  <si>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</si>
  <si>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</si>
  <si>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</si>
  <si>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</si>
  <si>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</si>
  <si>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</si>
  <si>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</si>
  <si>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</si>
  <si>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</si>
  <si>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</si>
  <si>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</si>
  <si>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</si>
  <si>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</si>
  <si>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</si>
  <si>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</si>
  <si>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</si>
  <si>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</si>
  <si>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</si>
  <si>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</si>
  <si>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</si>
  <si>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</si>
  <si>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</si>
  <si>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</si>
  <si>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</si>
  <si>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</si>
  <si>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</si>
  <si>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</si>
  <si>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</si>
  <si>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</si>
  <si>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</si>
  <si>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</si>
  <si>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</si>
  <si>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</si>
  <si>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</si>
  <si>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</si>
  <si>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</si>
  <si>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</si>
  <si>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</si>
  <si>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</si>
  <si>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</si>
  <si>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</si>
  <si>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</si>
  <si>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</si>
  <si>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</si>
  <si>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</si>
  <si>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</si>
  <si>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</si>
  <si>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</si>
  <si>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</si>
  <si>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</si>
  <si>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</si>
  <si>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</si>
  <si>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</si>
  <si>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</si>
  <si>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</si>
  <si>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</si>
  <si>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</si>
  <si>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</si>
  <si>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</si>
  <si>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</si>
  <si>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</si>
  <si>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</si>
  <si>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</si>
  <si>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</si>
  <si>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</si>
  <si>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</si>
  <si>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</si>
  <si>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</si>
  <si>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</si>
  <si>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</si>
  <si>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</si>
  <si>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</si>
  <si>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</si>
  <si>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</si>
  <si>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</si>
  <si>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</si>
  <si>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</si>
  <si>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</si>
  <si>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</si>
  <si>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</si>
  <si>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</si>
  <si>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</si>
  <si>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</si>
  <si>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</si>
  <si>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</si>
  <si>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</si>
  <si>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</si>
  <si>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</si>
  <si>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</si>
  <si>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</si>
  <si>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</si>
  <si>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</si>
  <si>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</si>
  <si>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</si>
  <si>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</si>
  <si>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</si>
  <si>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</si>
  <si>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</si>
  <si>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</si>
  <si>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</si>
  <si>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</si>
  <si>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</si>
  <si>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</si>
  <si>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</si>
  <si>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</si>
  <si>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</si>
  <si>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</si>
  <si>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</si>
  <si>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</si>
  <si>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</si>
  <si>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</si>
  <si>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</si>
  <si>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</si>
  <si>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</si>
  <si>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</si>
  <si>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</si>
  <si>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</si>
  <si>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</si>
  <si>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</si>
  <si>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</si>
  <si>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</si>
  <si>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</si>
  <si>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</si>
  <si>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</si>
  <si>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</si>
  <si>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</si>
  <si>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</si>
  <si>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</si>
  <si>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</si>
  <si>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</si>
  <si>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</si>
  <si>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</si>
  <si>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</si>
  <si>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</si>
  <si>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</si>
  <si>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</si>
  <si>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</si>
  <si>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</si>
  <si>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</si>
  <si>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</si>
  <si>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</si>
  <si>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</si>
  <si>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</si>
  <si>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</si>
  <si>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</si>
  <si>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</si>
  <si>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</si>
  <si>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</si>
  <si>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</si>
  <si>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</si>
  <si>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</si>
  <si>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</si>
  <si>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</si>
  <si>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</si>
  <si>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</si>
  <si>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</si>
  <si>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</si>
  <si>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</si>
  <si>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</si>
  <si>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</si>
  <si>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</si>
  <si>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</si>
  <si>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</si>
  <si>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</si>
  <si>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</si>
  <si>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</si>
  <si>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</si>
  <si>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</si>
  <si>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</si>
  <si>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</si>
  <si>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</si>
  <si>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</si>
  <si>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</si>
  <si>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</si>
  <si>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</si>
  <si>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</si>
  <si>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</si>
  <si>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</si>
  <si>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</si>
  <si>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</si>
  <si>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</si>
  <si>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</si>
  <si>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</si>
  <si>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</si>
  <si>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</si>
  <si>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</si>
  <si>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</si>
  <si>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</si>
  <si>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</si>
  <si>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</si>
  <si>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მაღრაძე</t>
  </si>
  <si>
    <t>01005023362</t>
  </si>
  <si>
    <t>ივლისი</t>
  </si>
  <si>
    <t>ოქტაი</t>
  </si>
  <si>
    <t>ქაზუმოვი</t>
  </si>
  <si>
    <t>31001013121</t>
  </si>
  <si>
    <t>ნიუსვიკის ტექსტის თარგმნა აზერბაიჯანულ ენაზე</t>
  </si>
  <si>
    <t>აგვისტო</t>
  </si>
  <si>
    <t>შპს "ემ ეს ჯგუფი"</t>
  </si>
  <si>
    <t>შპს ენტერპრაიზი</t>
  </si>
  <si>
    <t>სს რეალ ინვესტი</t>
  </si>
  <si>
    <t>შპს ემეი კონსალტინგი</t>
  </si>
  <si>
    <t>შპს ედელვაისი</t>
  </si>
  <si>
    <t>საქართველოს განვითარების ფონდი</t>
  </si>
  <si>
    <t>შპს ჯეოლენდ+</t>
  </si>
  <si>
    <t>შპს აითი თექ</t>
  </si>
  <si>
    <t>შპს ცისარტყელა</t>
  </si>
  <si>
    <t>სასტუმრო კოლხიდა</t>
  </si>
  <si>
    <t>შპს კრეატორი</t>
  </si>
  <si>
    <t>შპს თრეველ სერვისი</t>
  </si>
  <si>
    <t>შპს ტექნო ბუმი</t>
  </si>
  <si>
    <t>შპს დილივერ სერვისი</t>
  </si>
  <si>
    <t>შპს ტვ ინტერნეიშენელი</t>
  </si>
  <si>
    <t>შპს კონექტი</t>
  </si>
  <si>
    <t>შპს Event Bussines Group</t>
  </si>
  <si>
    <t>შპს თეგეტა მოტორსი</t>
  </si>
  <si>
    <t>18.05.2016</t>
  </si>
  <si>
    <t>სამონტაჟო ,საკანცელარიო ,პროდუქცია და მომსახურება ყრილობების და შეხვედრებისთვის</t>
  </si>
  <si>
    <t>27.05.2016</t>
  </si>
  <si>
    <t>სატრანსპორტო მომსახურება</t>
  </si>
  <si>
    <t>20.05.2016</t>
  </si>
  <si>
    <t>ყრილობის ვიზუალური გაფორმებაა</t>
  </si>
  <si>
    <t>19.05.2016</t>
  </si>
  <si>
    <t>კვების პროდუქტების საფასური</t>
  </si>
  <si>
    <t>18.05.2016  18.06.2016</t>
  </si>
  <si>
    <t>29.06.2016</t>
  </si>
  <si>
    <t>საქ-ოს რეგიონების მიხედვით დაყოფილი რუკები</t>
  </si>
  <si>
    <t>ტექნიკა და პერიფერიული მოწყობილობები</t>
  </si>
  <si>
    <t>საკანცელარიო საქონელი</t>
  </si>
  <si>
    <t>27.06.2016</t>
  </si>
  <si>
    <t>08.06.2016</t>
  </si>
  <si>
    <t>05.07.2016</t>
  </si>
  <si>
    <t>23.05.2016</t>
  </si>
  <si>
    <t>01.06.2016</t>
  </si>
  <si>
    <t>ავიაბილეთების მოწოდება და სხვა სერვისები</t>
  </si>
  <si>
    <t>19.07.2016</t>
  </si>
  <si>
    <t>22.07.2016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</si>
  <si>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</si>
  <si>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ინტერნეტ ვებგვერდის დამზადების მომსახ-ბა</t>
  </si>
  <si>
    <t>ლაურინეს ფილიპავიციუს</t>
  </si>
  <si>
    <t>ა(ა)იპ პლატფორმა ახალი პოლიტიკური მოძრაობა - სახელმწიფო ხალხისთვის"</t>
  </si>
  <si>
    <t>ლაურინეს</t>
  </si>
  <si>
    <t>ფილიპავიციუს</t>
  </si>
  <si>
    <t>37804160481</t>
  </si>
  <si>
    <t>საკონსულტაციო მომსახურება</t>
  </si>
  <si>
    <t>ივნისი</t>
  </si>
  <si>
    <t>იოსებიძე</t>
  </si>
  <si>
    <t>01008002306</t>
  </si>
  <si>
    <t>გიორგი რუხაძე</t>
  </si>
  <si>
    <t>ავიაბილეთების ღირებულება</t>
  </si>
  <si>
    <t>27.07.2016</t>
  </si>
  <si>
    <t>კონდენციონერის შესყიდვა</t>
  </si>
  <si>
    <t>24.06.2016</t>
  </si>
  <si>
    <t xml:space="preserve">ა(ა)იპ პლატფორმა ახალი პოლიტიკური მოძრაობა სახელმწიფო ხალხისთვის </t>
  </si>
  <si>
    <t>01023003699</t>
  </si>
  <si>
    <t>18.05.2016  01.06.2016  22.06.2016</t>
  </si>
  <si>
    <t>ოფისის იჯარა</t>
  </si>
  <si>
    <t>მოძრავი ქონების იჯარა , კომუნალური</t>
  </si>
  <si>
    <t>ა(ა)იპ პლატფორმა ახალი პოლიტიკური მოძრაობა - სახელმწიფო ხალხისთვის</t>
  </si>
  <si>
    <t>სასტუმროს მომსახურება</t>
  </si>
  <si>
    <t>10.08.2016-30.08.2016</t>
  </si>
  <si>
    <t>გივი</t>
  </si>
  <si>
    <t>ვიდეოგადაღება, კლიპის მონტაჟი</t>
  </si>
  <si>
    <t>მიხეილი</t>
  </si>
  <si>
    <t>გენერატორით და სატ.  აპარატურით მომსახურება</t>
  </si>
  <si>
    <t>სს სილქნეტი</t>
  </si>
  <si>
    <t>ინტერნეტის და სატელეფონო მომსახურება</t>
  </si>
  <si>
    <t>204566978</t>
  </si>
  <si>
    <t>პაატა ბურჭულაძე</t>
  </si>
  <si>
    <t>გვანცა იობიძე</t>
  </si>
  <si>
    <t>01010004060</t>
  </si>
  <si>
    <t>01401102358</t>
  </si>
  <si>
    <t>დიანა ხალვაში</t>
  </si>
  <si>
    <t>რამაზ ქარჩავა</t>
  </si>
  <si>
    <t>დიმიტრი ბლუაშვილი</t>
  </si>
  <si>
    <t>დავით ნარუაშვილი</t>
  </si>
  <si>
    <t>ლელა კაპანაძე</t>
  </si>
  <si>
    <t>ნათია ბათირაშვილი</t>
  </si>
  <si>
    <t>გურანდა კონცელიძე</t>
  </si>
  <si>
    <t>ალექსი ქიბროწაშვილი</t>
  </si>
  <si>
    <t>ლია ლომინაშვილი</t>
  </si>
  <si>
    <t>სოფიკო შარაბიძე</t>
  </si>
  <si>
    <t>კახაბერ ბერიძე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</si>
  <si>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</si>
  <si>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</si>
  <si>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</si>
  <si>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</si>
  <si>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</si>
  <si>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</si>
  <si>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</si>
  <si>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</si>
  <si>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</si>
  <si>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დიტო კვირკველია</t>
  </si>
  <si>
    <t>ნანი სკანაძე</t>
  </si>
  <si>
    <t>კონსტანტინე ლობჟანიძე</t>
  </si>
  <si>
    <t>აკაკი კვინტლაძე</t>
  </si>
  <si>
    <t>ცოტნე გლოველი</t>
  </si>
  <si>
    <t>დავით მახათაძე</t>
  </si>
  <si>
    <t>ზურაბ პინაიშვილი</t>
  </si>
  <si>
    <t>ლევან ნუცუბიძე</t>
  </si>
  <si>
    <t>ნუგზარ ღვალაძე</t>
  </si>
  <si>
    <t>გურამ გურჩიანი</t>
  </si>
  <si>
    <t>ზურაბ კიკვაძე</t>
  </si>
  <si>
    <t>გრიგოლ ლაბარტყავა</t>
  </si>
  <si>
    <t>ირაკლი მერაბაშვილი</t>
  </si>
  <si>
    <t>გიორგი პეტრიაშვილი</t>
  </si>
  <si>
    <t>თეიმურაზ გაგუა</t>
  </si>
  <si>
    <t>გიორგი ეგრისელაშვილი</t>
  </si>
  <si>
    <t>ზაზა რევიშვილი</t>
  </si>
  <si>
    <t>მაია ტაბიძე</t>
  </si>
  <si>
    <t>ნანა ცინდელიანი</t>
  </si>
  <si>
    <t>რევაზ სახვაძე</t>
  </si>
  <si>
    <t>თამაზ ხიზანიშვილი</t>
  </si>
  <si>
    <t>სოფიო ბაღდავაძე</t>
  </si>
  <si>
    <t>ვახტანგ პეტრიაშვილი</t>
  </si>
  <si>
    <t>ნუგზარ ჯაში</t>
  </si>
  <si>
    <t>თამარ ჯიშკარიანი</t>
  </si>
  <si>
    <t>კახაბერ ქურციკიძე</t>
  </si>
  <si>
    <t>გიორგი სტეფანაშვილი</t>
  </si>
  <si>
    <t>სალომე მეტონიძე</t>
  </si>
  <si>
    <t>სოფიო გიორგაძე</t>
  </si>
  <si>
    <t>გიორგი არევაძე</t>
  </si>
  <si>
    <t>გიორგი შერვაშიძე</t>
  </si>
  <si>
    <t>გიორგი ბეზარაშვილი</t>
  </si>
  <si>
    <t>ანი ბალხამიშვილი</t>
  </si>
  <si>
    <t>დავით თოფურიძე</t>
  </si>
  <si>
    <t>ევა გიგილაშვილი</t>
  </si>
  <si>
    <t>პაატა ბედიანაშვილი</t>
  </si>
  <si>
    <t>გიორგი ოდიშვილი</t>
  </si>
  <si>
    <t>მარინე მარჯანიძე</t>
  </si>
  <si>
    <t>მედეა აბაშიძე</t>
  </si>
  <si>
    <t>გივი სუჯაშვილი</t>
  </si>
  <si>
    <t>სანდრო კვირჭიშვილი</t>
  </si>
  <si>
    <t>ზინაიდა ცერცვაძე</t>
  </si>
  <si>
    <t>მთვარისა ინაკავაძე</t>
  </si>
  <si>
    <t>ზურაბ თეთრუაშვილი</t>
  </si>
  <si>
    <t>ცისმარი მჭედლიშვილი</t>
  </si>
  <si>
    <t>ნინო გოშაძე</t>
  </si>
  <si>
    <t>თეიმურაზ ნარიმანიშვილი</t>
  </si>
  <si>
    <t>თინათინ გიგიტაშვილი</t>
  </si>
  <si>
    <t>ზოია მუმლაური</t>
  </si>
  <si>
    <t>61004005940</t>
  </si>
  <si>
    <t>48001005360</t>
  </si>
  <si>
    <t>20001050467</t>
  </si>
  <si>
    <t>54001018197</t>
  </si>
  <si>
    <t>61008002267</t>
  </si>
  <si>
    <t>08001009725</t>
  </si>
  <si>
    <t>61003007351</t>
  </si>
  <si>
    <t>35001105709</t>
  </si>
  <si>
    <t>47001006737</t>
  </si>
  <si>
    <t>45001005126</t>
  </si>
  <si>
    <t>30001001557</t>
  </si>
  <si>
    <t>25001004239</t>
  </si>
  <si>
    <t>26001035433</t>
  </si>
  <si>
    <t>08001018966</t>
  </si>
  <si>
    <t>49001003885</t>
  </si>
  <si>
    <t>36001006032</t>
  </si>
  <si>
    <t>01027017686</t>
  </si>
  <si>
    <t>13001001184</t>
  </si>
  <si>
    <t>01024004627</t>
  </si>
  <si>
    <t>57001009663</t>
  </si>
  <si>
    <t>01024035767</t>
  </si>
  <si>
    <t>01030050081</t>
  </si>
  <si>
    <t>01019053551</t>
  </si>
  <si>
    <t>01031005952</t>
  </si>
  <si>
    <t>01012015300</t>
  </si>
  <si>
    <t>01024011331</t>
  </si>
  <si>
    <t>01006005591</t>
  </si>
  <si>
    <t>62007011131</t>
  </si>
  <si>
    <t>01021003548</t>
  </si>
  <si>
    <t>62007014261</t>
  </si>
  <si>
    <t>01002006376</t>
  </si>
  <si>
    <t>01019061763</t>
  </si>
  <si>
    <t>01001021454</t>
  </si>
  <si>
    <t>01022008261</t>
  </si>
  <si>
    <t>01026011099</t>
  </si>
  <si>
    <t>01024035835</t>
  </si>
  <si>
    <t>01005005012</t>
  </si>
  <si>
    <t>01030000656</t>
  </si>
  <si>
    <t>01008028660</t>
  </si>
  <si>
    <t>01007007180</t>
  </si>
  <si>
    <t>01010005074</t>
  </si>
  <si>
    <t>01023008456</t>
  </si>
  <si>
    <t>01022004229</t>
  </si>
  <si>
    <t>01015015305</t>
  </si>
  <si>
    <t>01017053484</t>
  </si>
  <si>
    <t>01015005420</t>
  </si>
  <si>
    <t>01026007215</t>
  </si>
  <si>
    <t>01017016807</t>
  </si>
  <si>
    <t>01010008286</t>
  </si>
  <si>
    <t>61001022146</t>
  </si>
  <si>
    <t>43001014580</t>
  </si>
  <si>
    <t>59001006498</t>
  </si>
  <si>
    <t>44001001688</t>
  </si>
  <si>
    <t>43001002377</t>
  </si>
  <si>
    <t>59001008059</t>
  </si>
  <si>
    <t>44001000032</t>
  </si>
  <si>
    <t>44001001537</t>
  </si>
  <si>
    <t>59001105861</t>
  </si>
  <si>
    <t>59001122255</t>
  </si>
  <si>
    <t>59301129669</t>
  </si>
  <si>
    <t>59001074959</t>
  </si>
  <si>
    <t>59701136939</t>
  </si>
  <si>
    <t>24001046278</t>
  </si>
  <si>
    <t>03001000465</t>
  </si>
  <si>
    <t>45001004226</t>
  </si>
  <si>
    <t>27001038374</t>
  </si>
  <si>
    <t>10001005401</t>
  </si>
  <si>
    <t>01017042400</t>
  </si>
  <si>
    <t>13.06.2016</t>
  </si>
  <si>
    <t>თორნიკე მეშველიანი</t>
  </si>
  <si>
    <t>10.08.2016</t>
  </si>
  <si>
    <t xml:space="preserve">სამივლინებო თანხა </t>
  </si>
  <si>
    <t>დავით გამყრელიძე</t>
  </si>
  <si>
    <t>რუსთაველის ოფისის იჯარა</t>
  </si>
  <si>
    <t>27001007904</t>
  </si>
  <si>
    <t>გვანცა ხაბალაშვილი</t>
  </si>
  <si>
    <t>ნინო პეტრიაშვილი</t>
  </si>
  <si>
    <t>01001025507</t>
  </si>
  <si>
    <t>01008001307</t>
  </si>
  <si>
    <t>ა(ა)იპ პლატფორმა " ახალი პოლიტიკური მოძრაობა სახელმწიფო ხალხისთვის"</t>
  </si>
  <si>
    <t>ფულადი შემოწირულობა</t>
  </si>
  <si>
    <t>ცისია ნემსიწვერიძე</t>
  </si>
  <si>
    <t>49001002050</t>
  </si>
  <si>
    <t>GE15TB7044845061100022</t>
  </si>
  <si>
    <t>თიბისი ბანკი</t>
  </si>
  <si>
    <t>გელა ჩხეიძე</t>
  </si>
  <si>
    <t>11.08.2016</t>
  </si>
  <si>
    <t>59001011184</t>
  </si>
  <si>
    <t>GE34TB7720745061100029</t>
  </si>
  <si>
    <t>12.08.2016</t>
  </si>
  <si>
    <t>20001011662</t>
  </si>
  <si>
    <t>გიორგი მეგრელიშვილი</t>
  </si>
  <si>
    <t>GE67TB0987336010300048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</si>
</sst>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2"/>
      <color indexed="8"/>
      <name val="fmgm"/>
      <family val="1"/>
    </font>
    <font>
      <b/>
      <sz val="10"/>
      <color rgb="FFFF0000"/>
      <name val="Sylfaen"/>
      <family val="1"/>
    </font>
    <font>
      <sz val="11"/>
      <color indexed="8"/>
      <name val="Sylfaen"/>
      <family val="1"/>
    </font>
    <font>
      <sz val="11"/>
      <name val="Sylfaen"/>
      <family val="1"/>
    </font>
    <font>
      <b/>
      <sz val="11"/>
      <color indexed="8"/>
      <name val="Sylfaen"/>
      <family val="1"/>
    </font>
    <font>
      <sz val="11"/>
      <color rgb="FF222222"/>
      <name val="Arial"/>
      <family val="2"/>
    </font>
    <font>
      <sz val="11"/>
      <color indexed="8"/>
      <name val="fmgm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9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6" xfId="2" applyFont="1" applyFill="1" applyBorder="1" applyAlignment="1" applyProtection="1">
      <alignment horizontal="center" vertical="top" wrapText="1"/>
    </xf>
    <xf numFmtId="1" fontId="23" fillId="5" borderId="26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7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7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7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right" vertical="center"/>
      <protection locked="0"/>
    </xf>
    <xf numFmtId="0" fontId="33" fillId="0" borderId="17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1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4" borderId="12" xfId="9" applyFont="1" applyFill="1" applyBorder="1" applyAlignment="1" applyProtection="1">
      <alignment horizontal="center" vertical="center" wrapText="1"/>
    </xf>
    <xf numFmtId="0" fontId="28" fillId="3" borderId="15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49" fontId="28" fillId="3" borderId="13" xfId="9" applyNumberFormat="1" applyFont="1" applyFill="1" applyBorder="1" applyAlignment="1" applyProtection="1">
      <alignment horizontal="center" vertical="center" wrapText="1"/>
    </xf>
    <xf numFmtId="0" fontId="28" fillId="3" borderId="9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8" fillId="5" borderId="12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 wrapText="1"/>
      <protection locked="0"/>
    </xf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49" fontId="21" fillId="0" borderId="1" xfId="0" applyNumberFormat="1" applyFont="1" applyFill="1" applyBorder="1" applyProtection="1">
      <protection locked="0"/>
    </xf>
    <xf numFmtId="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3" applyNumberFormat="1" applyBorder="1" applyAlignment="1" applyProtection="1">
      <alignment horizontal="center" vertical="center" wrapText="1"/>
      <protection locked="0"/>
    </xf>
    <xf numFmtId="14" fontId="10" fillId="2" borderId="1" xfId="3" applyNumberForma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Protection="1"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1" fontId="23" fillId="0" borderId="32" xfId="2" applyNumberFormat="1" applyFont="1" applyFill="1" applyBorder="1" applyAlignment="1" applyProtection="1">
      <alignment horizontal="left" vertical="top" wrapText="1"/>
      <protection locked="0"/>
    </xf>
    <xf numFmtId="49" fontId="35" fillId="2" borderId="3" xfId="0" applyNumberFormat="1" applyFont="1" applyFill="1" applyBorder="1" applyAlignment="1">
      <alignment horizontal="left" vertical="top"/>
    </xf>
    <xf numFmtId="2" fontId="25" fillId="0" borderId="1" xfId="2" applyNumberFormat="1" applyFont="1" applyFill="1" applyBorder="1" applyAlignment="1" applyProtection="1">
      <alignment horizontal="left" vertical="top" wrapText="1"/>
    </xf>
    <xf numFmtId="0" fontId="36" fillId="0" borderId="1" xfId="2" applyFont="1" applyFill="1" applyBorder="1" applyAlignment="1" applyProtection="1">
      <alignment horizontal="left" vertical="top" wrapText="1"/>
      <protection locked="0"/>
    </xf>
    <xf numFmtId="14" fontId="10" fillId="0" borderId="2" xfId="3" applyNumberFormat="1" applyBorder="1" applyAlignment="1" applyProtection="1">
      <alignment horizontal="center" vertical="center" wrapText="1"/>
      <protection locked="0"/>
    </xf>
    <xf numFmtId="1" fontId="37" fillId="0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0" borderId="1" xfId="2" applyNumberFormat="1" applyFont="1" applyFill="1" applyBorder="1" applyAlignment="1" applyProtection="1">
      <alignment horizontal="left" vertical="top" wrapText="1"/>
      <protection locked="0"/>
    </xf>
    <xf numFmtId="0" fontId="37" fillId="0" borderId="1" xfId="2" applyFont="1" applyFill="1" applyBorder="1" applyAlignment="1" applyProtection="1">
      <alignment horizontal="left" vertical="top" wrapText="1"/>
      <protection locked="0"/>
    </xf>
    <xf numFmtId="0" fontId="37" fillId="2" borderId="1" xfId="2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1" fontId="37" fillId="0" borderId="8" xfId="2" applyNumberFormat="1" applyFont="1" applyFill="1" applyBorder="1" applyAlignment="1" applyProtection="1">
      <alignment horizontal="left" vertical="center" wrapText="1"/>
      <protection locked="0"/>
    </xf>
    <xf numFmtId="1" fontId="37" fillId="0" borderId="8" xfId="2" applyNumberFormat="1" applyFont="1" applyFill="1" applyBorder="1" applyAlignment="1" applyProtection="1">
      <alignment horizontal="left" vertical="top" wrapText="1"/>
      <protection locked="0"/>
    </xf>
    <xf numFmtId="0" fontId="37" fillId="0" borderId="8" xfId="2" applyFont="1" applyFill="1" applyBorder="1" applyAlignment="1" applyProtection="1">
      <alignment horizontal="left" vertical="top" wrapText="1"/>
      <protection locked="0"/>
    </xf>
    <xf numFmtId="0" fontId="26" fillId="0" borderId="8" xfId="2" applyFont="1" applyFill="1" applyBorder="1" applyAlignment="1" applyProtection="1">
      <alignment horizontal="left" vertical="top" wrapText="1"/>
      <protection locked="0"/>
    </xf>
    <xf numFmtId="1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1" fontId="37" fillId="0" borderId="6" xfId="2" applyNumberFormat="1" applyFont="1" applyFill="1" applyBorder="1" applyAlignment="1" applyProtection="1">
      <alignment horizontal="left" vertical="top" wrapText="1"/>
      <protection locked="0"/>
    </xf>
    <xf numFmtId="0" fontId="37" fillId="0" borderId="6" xfId="2" applyFont="1" applyFill="1" applyBorder="1" applyAlignment="1" applyProtection="1">
      <alignment horizontal="left" vertical="top" wrapText="1"/>
      <protection locked="0"/>
    </xf>
    <xf numFmtId="0" fontId="26" fillId="0" borderId="6" xfId="2" applyFont="1" applyFill="1" applyBorder="1" applyAlignment="1" applyProtection="1">
      <alignment horizontal="left" vertical="top" wrapText="1"/>
      <protection locked="0"/>
    </xf>
    <xf numFmtId="0" fontId="38" fillId="0" borderId="1" xfId="0" applyFont="1" applyFill="1" applyBorder="1" applyAlignment="1" applyProtection="1">
      <alignment vertical="center"/>
      <protection locked="0"/>
    </xf>
    <xf numFmtId="1" fontId="39" fillId="0" borderId="1" xfId="2" applyNumberFormat="1" applyFont="1" applyFill="1" applyBorder="1" applyAlignment="1" applyProtection="1">
      <alignment horizontal="center" vertical="center" wrapText="1"/>
    </xf>
    <xf numFmtId="1" fontId="26" fillId="0" borderId="1" xfId="2" applyNumberFormat="1" applyFont="1" applyFill="1" applyBorder="1" applyAlignment="1" applyProtection="1">
      <alignment horizontal="left" vertical="top" wrapText="1"/>
    </xf>
    <xf numFmtId="0" fontId="37" fillId="2" borderId="6" xfId="2" applyFont="1" applyFill="1" applyBorder="1" applyAlignment="1" applyProtection="1">
      <alignment horizontal="left" vertical="top" wrapText="1"/>
      <protection locked="0"/>
    </xf>
    <xf numFmtId="0" fontId="38" fillId="2" borderId="6" xfId="2" applyFont="1" applyFill="1" applyBorder="1" applyAlignment="1" applyProtection="1">
      <alignment horizontal="left" vertical="top" wrapText="1"/>
      <protection locked="0"/>
    </xf>
    <xf numFmtId="0" fontId="37" fillId="0" borderId="42" xfId="2" applyFont="1" applyFill="1" applyBorder="1" applyAlignment="1" applyProtection="1">
      <alignment horizontal="left" vertical="top" wrapText="1"/>
      <protection locked="0"/>
    </xf>
    <xf numFmtId="0" fontId="26" fillId="0" borderId="1" xfId="0" applyNumberFormat="1" applyFont="1" applyFill="1" applyBorder="1" applyAlignment="1" applyProtection="1">
      <alignment horizontal="left"/>
      <protection locked="0"/>
    </xf>
    <xf numFmtId="49" fontId="37" fillId="0" borderId="42" xfId="2" applyNumberFormat="1" applyFont="1" applyFill="1" applyBorder="1" applyAlignment="1" applyProtection="1">
      <alignment horizontal="left" vertical="top" wrapText="1"/>
      <protection locked="0"/>
    </xf>
    <xf numFmtId="0" fontId="38" fillId="2" borderId="1" xfId="0" applyFont="1" applyFill="1" applyBorder="1" applyProtection="1">
      <protection locked="0"/>
    </xf>
    <xf numFmtId="0" fontId="26" fillId="0" borderId="1" xfId="0" applyFont="1" applyFill="1" applyBorder="1" applyAlignment="1" applyProtection="1">
      <alignment horizontal="left"/>
      <protection locked="0"/>
    </xf>
    <xf numFmtId="49" fontId="37" fillId="0" borderId="6" xfId="2" applyNumberFormat="1" applyFont="1" applyFill="1" applyBorder="1" applyAlignment="1" applyProtection="1">
      <alignment horizontal="left" vertical="top" wrapText="1"/>
      <protection locked="0"/>
    </xf>
    <xf numFmtId="0" fontId="37" fillId="0" borderId="43" xfId="2" applyFont="1" applyFill="1" applyBorder="1" applyAlignment="1" applyProtection="1">
      <alignment horizontal="left" vertical="top" wrapText="1"/>
      <protection locked="0"/>
    </xf>
    <xf numFmtId="0" fontId="26" fillId="0" borderId="43" xfId="2" applyFont="1" applyFill="1" applyBorder="1" applyAlignment="1" applyProtection="1">
      <alignment horizontal="left" vertical="top" wrapText="1"/>
      <protection locked="0"/>
    </xf>
    <xf numFmtId="0" fontId="37" fillId="2" borderId="35" xfId="2" applyFont="1" applyFill="1" applyBorder="1" applyAlignment="1" applyProtection="1">
      <alignment horizontal="left" vertical="top" wrapText="1"/>
      <protection locked="0"/>
    </xf>
    <xf numFmtId="0" fontId="40" fillId="0" borderId="35" xfId="0" applyFont="1" applyBorder="1"/>
    <xf numFmtId="0" fontId="37" fillId="0" borderId="35" xfId="2" applyFont="1" applyFill="1" applyBorder="1" applyAlignment="1" applyProtection="1">
      <alignment horizontal="left" vertical="top" wrapText="1"/>
      <protection locked="0"/>
    </xf>
    <xf numFmtId="0" fontId="40" fillId="0" borderId="1" xfId="0" applyFont="1" applyBorder="1"/>
    <xf numFmtId="3" fontId="38" fillId="0" borderId="1" xfId="1" applyNumberFormat="1" applyFont="1" applyFill="1" applyBorder="1" applyAlignment="1" applyProtection="1">
      <alignment horizontal="left" vertical="center" wrapText="1"/>
    </xf>
    <xf numFmtId="49" fontId="38" fillId="2" borderId="1" xfId="1" applyNumberFormat="1" applyFont="1" applyFill="1" applyBorder="1" applyAlignment="1" applyProtection="1">
      <alignment horizontal="left" vertical="center" wrapText="1"/>
    </xf>
    <xf numFmtId="0" fontId="41" fillId="0" borderId="1" xfId="0" applyNumberFormat="1" applyFont="1" applyFill="1" applyBorder="1" applyAlignment="1">
      <alignment horizontal="left" vertical="top"/>
    </xf>
    <xf numFmtId="0" fontId="41" fillId="2" borderId="1" xfId="0" applyNumberFormat="1" applyFont="1" applyFill="1" applyBorder="1" applyAlignment="1">
      <alignment horizontal="left" vertical="top"/>
    </xf>
    <xf numFmtId="1" fontId="37" fillId="0" borderId="43" xfId="2" applyNumberFormat="1" applyFont="1" applyFill="1" applyBorder="1" applyAlignment="1" applyProtection="1">
      <alignment horizontal="left" vertical="top" wrapText="1"/>
      <protection locked="0"/>
    </xf>
    <xf numFmtId="49" fontId="41" fillId="2" borderId="1" xfId="0" applyNumberFormat="1" applyFont="1" applyFill="1" applyBorder="1" applyAlignment="1">
      <alignment horizontal="left" vertical="top"/>
    </xf>
    <xf numFmtId="0" fontId="41" fillId="2" borderId="35" xfId="0" applyNumberFormat="1" applyFont="1" applyFill="1" applyBorder="1" applyAlignment="1">
      <alignment horizontal="left" vertical="top"/>
    </xf>
    <xf numFmtId="0" fontId="38" fillId="2" borderId="35" xfId="0" applyFont="1" applyFill="1" applyBorder="1" applyProtection="1">
      <protection locked="0"/>
    </xf>
    <xf numFmtId="49" fontId="37" fillId="0" borderId="1" xfId="2" applyNumberFormat="1" applyFont="1" applyFill="1" applyBorder="1" applyAlignment="1" applyProtection="1">
      <alignment horizontal="left" vertical="top" wrapText="1"/>
      <protection locked="0"/>
    </xf>
    <xf numFmtId="1" fontId="37" fillId="0" borderId="1" xfId="2" applyNumberFormat="1" applyFont="1" applyFill="1" applyBorder="1" applyAlignment="1" applyProtection="1">
      <alignment horizontal="left" vertical="center" wrapText="1"/>
    </xf>
    <xf numFmtId="1" fontId="37" fillId="0" borderId="1" xfId="2" applyNumberFormat="1" applyFont="1" applyFill="1" applyBorder="1" applyAlignment="1" applyProtection="1">
      <alignment horizontal="center" vertical="center" wrapText="1"/>
    </xf>
    <xf numFmtId="1" fontId="37" fillId="0" borderId="1" xfId="2" applyNumberFormat="1" applyFont="1" applyFill="1" applyBorder="1" applyAlignment="1" applyProtection="1">
      <alignment horizontal="center" vertical="top" wrapText="1"/>
    </xf>
    <xf numFmtId="0" fontId="38" fillId="0" borderId="1" xfId="0" applyFont="1" applyFill="1" applyBorder="1" applyAlignment="1" applyProtection="1">
      <alignment horizontal="left" vertical="center"/>
      <protection locked="0"/>
    </xf>
    <xf numFmtId="49" fontId="18" fillId="0" borderId="1" xfId="4" applyNumberFormat="1" applyFont="1" applyBorder="1" applyAlignment="1" applyProtection="1">
      <alignment horizontal="left" vertical="center" wrapText="1"/>
      <protection locked="0"/>
    </xf>
    <xf numFmtId="14" fontId="10" fillId="0" borderId="1" xfId="3" applyNumberFormat="1" applyFill="1" applyBorder="1" applyProtection="1">
      <protection locked="0"/>
    </xf>
    <xf numFmtId="14" fontId="10" fillId="0" borderId="35" xfId="3" applyNumberForma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42" fillId="2" borderId="1" xfId="0" applyFont="1" applyFill="1" applyBorder="1" applyAlignment="1">
      <alignment horizontal="center"/>
    </xf>
    <xf numFmtId="0" fontId="18" fillId="0" borderId="1" xfId="4" applyFont="1" applyBorder="1" applyAlignment="1" applyProtection="1">
      <alignment horizontal="right" vertical="center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2" borderId="1" xfId="4" applyFont="1" applyFill="1" applyBorder="1" applyAlignment="1" applyProtection="1">
      <alignment vertical="center" wrapText="1"/>
      <protection locked="0"/>
    </xf>
    <xf numFmtId="0" fontId="18" fillId="5" borderId="5" xfId="4" applyFont="1" applyFill="1" applyBorder="1" applyAlignment="1" applyProtection="1">
      <alignment horizontal="left" vertical="center" wrapText="1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right" vertical="center" wrapText="1"/>
    </xf>
    <xf numFmtId="0" fontId="0" fillId="0" borderId="1" xfId="0" applyBorder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9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171450</xdr:rowOff>
    </xdr:from>
    <xdr:to>
      <xdr:col>2</xdr:col>
      <xdr:colOff>1495425</xdr:colOff>
      <xdr:row>21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21</xdr:row>
      <xdr:rowOff>152400</xdr:rowOff>
    </xdr:from>
    <xdr:to>
      <xdr:col>7</xdr:col>
      <xdr:colOff>9525</xdr:colOff>
      <xdr:row>21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showGridLines="0" view="pageBreakPreview" topLeftCell="A4" zoomScale="80" zoomScaleNormal="100" zoomScaleSheetLayoutView="80" workbookViewId="0">
      <selection activeCell="G18" sqref="G18"/>
    </sheetView>
  </sheetViews>
  <sheetFormatPr defaultRowHeight="15" x14ac:dyDescent="0.2"/>
  <cols>
    <col min="1" max="1" width="6.28515625" style="289" bestFit="1" customWidth="1"/>
    <col min="2" max="2" width="13.140625" style="289" customWidth="1"/>
    <col min="3" max="3" width="17.85546875" style="289" customWidth="1"/>
    <col min="4" max="4" width="15.140625" style="289" customWidth="1"/>
    <col min="5" max="5" width="24.5703125" style="289" customWidth="1"/>
    <col min="6" max="6" width="16.85546875" style="290" customWidth="1"/>
    <col min="7" max="7" width="25.28515625" style="290" customWidth="1"/>
    <col min="8" max="8" width="19.140625" style="290" customWidth="1"/>
    <col min="9" max="9" width="16.42578125" style="289" bestFit="1" customWidth="1"/>
    <col min="10" max="10" width="17.42578125" style="289" customWidth="1"/>
    <col min="11" max="11" width="13.140625" style="289" customWidth="1"/>
    <col min="12" max="12" width="21.7109375" style="289" customWidth="1"/>
    <col min="13" max="16384" width="9.140625" style="289"/>
  </cols>
  <sheetData>
    <row r="1" spans="1:12" s="300" customFormat="1" x14ac:dyDescent="0.2">
      <c r="A1" s="369" t="s">
        <v>295</v>
      </c>
      <c r="B1" s="354"/>
      <c r="C1" s="354"/>
      <c r="D1" s="354"/>
      <c r="E1" s="355"/>
      <c r="F1" s="349"/>
      <c r="G1" s="355"/>
      <c r="H1" s="368"/>
      <c r="I1" s="354"/>
      <c r="J1" s="355"/>
      <c r="K1" s="355"/>
      <c r="L1" s="367" t="s">
        <v>97</v>
      </c>
    </row>
    <row r="2" spans="1:12" s="300" customFormat="1" x14ac:dyDescent="0.2">
      <c r="A2" s="366" t="s">
        <v>128</v>
      </c>
      <c r="B2" s="354"/>
      <c r="C2" s="354"/>
      <c r="D2" s="354"/>
      <c r="E2" s="355"/>
      <c r="F2" s="349"/>
      <c r="G2" s="355"/>
      <c r="H2" s="365"/>
      <c r="I2" s="354"/>
      <c r="J2" s="355"/>
      <c r="K2" s="355"/>
      <c r="L2" s="364" t="s">
        <v>550</v>
      </c>
    </row>
    <row r="3" spans="1:12" s="300" customFormat="1" x14ac:dyDescent="0.2">
      <c r="A3" s="363"/>
      <c r="B3" s="354"/>
      <c r="C3" s="362"/>
      <c r="D3" s="361"/>
      <c r="E3" s="355"/>
      <c r="F3" s="360"/>
      <c r="G3" s="355"/>
      <c r="H3" s="355"/>
      <c r="I3" s="349"/>
      <c r="J3" s="354"/>
      <c r="K3" s="354"/>
      <c r="L3" s="353"/>
    </row>
    <row r="4" spans="1:12" s="300" customFormat="1" x14ac:dyDescent="0.2">
      <c r="A4" s="395" t="s">
        <v>262</v>
      </c>
      <c r="B4" s="349"/>
      <c r="C4" s="349"/>
      <c r="D4" s="397" t="s">
        <v>710</v>
      </c>
      <c r="E4" s="387"/>
      <c r="F4" s="299"/>
      <c r="G4" s="292"/>
      <c r="H4" s="388"/>
      <c r="I4" s="387"/>
      <c r="J4" s="389"/>
      <c r="K4" s="292"/>
      <c r="L4" s="390"/>
    </row>
    <row r="5" spans="1:12" s="300" customFormat="1" ht="15.75" thickBot="1" x14ac:dyDescent="0.25">
      <c r="A5" s="359"/>
      <c r="B5" s="355"/>
      <c r="C5" s="358"/>
      <c r="D5" s="357"/>
      <c r="E5" s="355"/>
      <c r="F5" s="356"/>
      <c r="G5" s="356"/>
      <c r="H5" s="356"/>
      <c r="I5" s="355"/>
      <c r="J5" s="354"/>
      <c r="K5" s="354"/>
      <c r="L5" s="353"/>
    </row>
    <row r="6" spans="1:12" ht="15.75" thickBot="1" x14ac:dyDescent="0.25">
      <c r="A6" s="352"/>
      <c r="B6" s="351"/>
      <c r="C6" s="350"/>
      <c r="D6" s="350"/>
      <c r="E6" s="350"/>
      <c r="F6" s="349"/>
      <c r="G6" s="349"/>
      <c r="H6" s="349"/>
      <c r="I6" s="470" t="s">
        <v>442</v>
      </c>
      <c r="J6" s="471"/>
      <c r="K6" s="472"/>
      <c r="L6" s="348"/>
    </row>
    <row r="7" spans="1:12" s="336" customFormat="1" ht="51.75" thickBot="1" x14ac:dyDescent="0.25">
      <c r="A7" s="347" t="s">
        <v>64</v>
      </c>
      <c r="B7" s="346" t="s">
        <v>129</v>
      </c>
      <c r="C7" s="346" t="s">
        <v>441</v>
      </c>
      <c r="D7" s="345" t="s">
        <v>268</v>
      </c>
      <c r="E7" s="344" t="s">
        <v>440</v>
      </c>
      <c r="F7" s="343" t="s">
        <v>439</v>
      </c>
      <c r="G7" s="342" t="s">
        <v>216</v>
      </c>
      <c r="H7" s="341" t="s">
        <v>213</v>
      </c>
      <c r="I7" s="340" t="s">
        <v>438</v>
      </c>
      <c r="J7" s="339" t="s">
        <v>265</v>
      </c>
      <c r="K7" s="338" t="s">
        <v>217</v>
      </c>
      <c r="L7" s="337" t="s">
        <v>218</v>
      </c>
    </row>
    <row r="8" spans="1:12" s="330" customFormat="1" ht="15.75" thickBot="1" x14ac:dyDescent="0.25">
      <c r="A8" s="334">
        <v>1</v>
      </c>
      <c r="B8" s="333">
        <v>2</v>
      </c>
      <c r="C8" s="335">
        <v>3</v>
      </c>
      <c r="D8" s="335">
        <v>4</v>
      </c>
      <c r="E8" s="334">
        <v>5</v>
      </c>
      <c r="F8" s="333">
        <v>6</v>
      </c>
      <c r="G8" s="335">
        <v>7</v>
      </c>
      <c r="H8" s="333">
        <v>8</v>
      </c>
      <c r="I8" s="334">
        <v>9</v>
      </c>
      <c r="J8" s="333">
        <v>10</v>
      </c>
      <c r="K8" s="332">
        <v>11</v>
      </c>
      <c r="L8" s="331">
        <v>12</v>
      </c>
    </row>
    <row r="9" spans="1:12" ht="25.5" x14ac:dyDescent="0.2">
      <c r="A9" s="329">
        <v>1</v>
      </c>
      <c r="B9" s="320" t="s">
        <v>701</v>
      </c>
      <c r="C9" s="319" t="s">
        <v>711</v>
      </c>
      <c r="D9" s="328">
        <v>1500</v>
      </c>
      <c r="E9" s="327" t="s">
        <v>712</v>
      </c>
      <c r="F9" s="316" t="s">
        <v>713</v>
      </c>
      <c r="G9" s="326" t="s">
        <v>714</v>
      </c>
      <c r="H9" s="326" t="s">
        <v>715</v>
      </c>
      <c r="I9" s="325"/>
      <c r="J9" s="324"/>
      <c r="K9" s="323"/>
      <c r="L9" s="322"/>
    </row>
    <row r="10" spans="1:12" ht="25.5" x14ac:dyDescent="0.2">
      <c r="A10" s="321">
        <v>2</v>
      </c>
      <c r="B10" s="320" t="s">
        <v>717</v>
      </c>
      <c r="C10" s="319" t="s">
        <v>711</v>
      </c>
      <c r="D10" s="318">
        <v>20000</v>
      </c>
      <c r="E10" s="317" t="s">
        <v>716</v>
      </c>
      <c r="F10" s="316" t="s">
        <v>718</v>
      </c>
      <c r="G10" s="316" t="s">
        <v>719</v>
      </c>
      <c r="H10" s="326" t="s">
        <v>715</v>
      </c>
      <c r="I10" s="315"/>
      <c r="J10" s="314"/>
      <c r="K10" s="313"/>
      <c r="L10" s="312"/>
    </row>
    <row r="11" spans="1:12" ht="25.5" x14ac:dyDescent="0.2">
      <c r="A11" s="321">
        <v>3</v>
      </c>
      <c r="B11" s="320" t="s">
        <v>720</v>
      </c>
      <c r="C11" s="319" t="s">
        <v>711</v>
      </c>
      <c r="D11" s="318">
        <v>15200</v>
      </c>
      <c r="E11" s="317" t="s">
        <v>722</v>
      </c>
      <c r="F11" s="356" t="s">
        <v>721</v>
      </c>
      <c r="G11" s="316" t="s">
        <v>723</v>
      </c>
      <c r="H11" s="326" t="s">
        <v>715</v>
      </c>
      <c r="I11" s="315"/>
      <c r="J11" s="314"/>
      <c r="K11" s="313"/>
      <c r="L11" s="312"/>
    </row>
    <row r="12" spans="1:12" x14ac:dyDescent="0.2">
      <c r="A12" s="321">
        <v>16</v>
      </c>
      <c r="B12" s="320"/>
      <c r="C12" s="319"/>
      <c r="D12" s="318"/>
      <c r="E12" s="317"/>
      <c r="F12" s="316"/>
      <c r="G12" s="316"/>
      <c r="H12" s="316"/>
      <c r="I12" s="315"/>
      <c r="J12" s="314"/>
      <c r="K12" s="313"/>
      <c r="L12" s="312"/>
    </row>
    <row r="13" spans="1:12" x14ac:dyDescent="0.2">
      <c r="A13" s="321">
        <v>17</v>
      </c>
      <c r="B13" s="320"/>
      <c r="C13" s="319"/>
      <c r="D13" s="318"/>
      <c r="E13" s="317"/>
      <c r="F13" s="316"/>
      <c r="G13" s="316"/>
      <c r="H13" s="316"/>
      <c r="I13" s="315"/>
      <c r="J13" s="314"/>
      <c r="K13" s="313"/>
      <c r="L13" s="312"/>
    </row>
    <row r="14" spans="1:12" x14ac:dyDescent="0.2">
      <c r="A14" s="321">
        <v>18</v>
      </c>
      <c r="B14" s="320"/>
      <c r="C14" s="319"/>
      <c r="D14" s="318"/>
      <c r="E14" s="317"/>
      <c r="F14" s="316"/>
      <c r="G14" s="316"/>
      <c r="H14" s="316"/>
      <c r="I14" s="315"/>
      <c r="J14" s="314"/>
      <c r="K14" s="313"/>
      <c r="L14" s="312"/>
    </row>
    <row r="15" spans="1:12" x14ac:dyDescent="0.2">
      <c r="A15" s="321">
        <v>19</v>
      </c>
      <c r="B15" s="320"/>
      <c r="C15" s="319"/>
      <c r="D15" s="318"/>
      <c r="E15" s="317"/>
      <c r="F15" s="316"/>
      <c r="G15" s="316"/>
      <c r="H15" s="316"/>
      <c r="I15" s="315"/>
      <c r="J15" s="314"/>
      <c r="K15" s="313"/>
      <c r="L15" s="312"/>
    </row>
    <row r="16" spans="1:12" ht="15.75" thickBot="1" x14ac:dyDescent="0.25">
      <c r="A16" s="311" t="s">
        <v>264</v>
      </c>
      <c r="B16" s="310"/>
      <c r="C16" s="309"/>
      <c r="D16" s="308"/>
      <c r="E16" s="307"/>
      <c r="F16" s="306"/>
      <c r="G16" s="306"/>
      <c r="H16" s="306"/>
      <c r="I16" s="305"/>
      <c r="J16" s="304"/>
      <c r="K16" s="303"/>
      <c r="L16" s="302"/>
    </row>
    <row r="17" spans="1:12" x14ac:dyDescent="0.2">
      <c r="A17" s="292"/>
      <c r="B17" s="293"/>
      <c r="C17" s="292"/>
      <c r="D17" s="293"/>
      <c r="E17" s="292"/>
      <c r="F17" s="293"/>
      <c r="G17" s="292"/>
      <c r="H17" s="293"/>
      <c r="I17" s="292"/>
      <c r="J17" s="293"/>
      <c r="K17" s="292"/>
      <c r="L17" s="293"/>
    </row>
    <row r="18" spans="1:12" x14ac:dyDescent="0.2">
      <c r="A18" s="292"/>
      <c r="B18" s="299"/>
      <c r="C18" s="292"/>
      <c r="D18" s="299"/>
      <c r="E18" s="292"/>
      <c r="F18" s="299"/>
      <c r="G18" s="292"/>
      <c r="H18" s="299"/>
      <c r="I18" s="292"/>
      <c r="J18" s="299"/>
      <c r="K18" s="292"/>
      <c r="L18" s="299"/>
    </row>
    <row r="19" spans="1:12" s="300" customFormat="1" x14ac:dyDescent="0.2">
      <c r="A19" s="469" t="s">
        <v>409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</row>
    <row r="20" spans="1:12" s="301" customFormat="1" ht="12.75" x14ac:dyDescent="0.2">
      <c r="A20" s="469" t="s">
        <v>437</v>
      </c>
      <c r="B20" s="469"/>
      <c r="C20" s="469"/>
      <c r="D20" s="469"/>
      <c r="E20" s="469"/>
      <c r="F20" s="469"/>
      <c r="G20" s="469"/>
      <c r="H20" s="469"/>
      <c r="I20" s="469"/>
      <c r="J20" s="469"/>
      <c r="K20" s="469"/>
      <c r="L20" s="469"/>
    </row>
    <row r="21" spans="1:12" s="301" customFormat="1" ht="12.75" x14ac:dyDescent="0.2">
      <c r="A21" s="469"/>
      <c r="B21" s="469"/>
      <c r="C21" s="469"/>
      <c r="D21" s="469"/>
      <c r="E21" s="469"/>
      <c r="F21" s="469"/>
      <c r="G21" s="469"/>
      <c r="H21" s="469"/>
      <c r="I21" s="469"/>
      <c r="J21" s="469"/>
      <c r="K21" s="469"/>
      <c r="L21" s="469"/>
    </row>
    <row r="22" spans="1:12" s="300" customFormat="1" x14ac:dyDescent="0.2">
      <c r="A22" s="469" t="s">
        <v>436</v>
      </c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</row>
    <row r="23" spans="1:12" s="300" customFormat="1" x14ac:dyDescent="0.2">
      <c r="A23" s="469"/>
      <c r="B23" s="469"/>
      <c r="C23" s="469"/>
      <c r="D23" s="469"/>
      <c r="E23" s="469"/>
      <c r="F23" s="469"/>
      <c r="G23" s="469"/>
      <c r="H23" s="469"/>
      <c r="I23" s="469"/>
      <c r="J23" s="469"/>
      <c r="K23" s="469"/>
      <c r="L23" s="469"/>
    </row>
    <row r="24" spans="1:12" s="300" customFormat="1" x14ac:dyDescent="0.2">
      <c r="A24" s="469" t="s">
        <v>435</v>
      </c>
      <c r="B24" s="469"/>
      <c r="C24" s="469"/>
      <c r="D24" s="469"/>
      <c r="E24" s="469"/>
      <c r="F24" s="469"/>
      <c r="G24" s="469"/>
      <c r="H24" s="469"/>
      <c r="I24" s="469"/>
      <c r="J24" s="469"/>
      <c r="K24" s="469"/>
      <c r="L24" s="469"/>
    </row>
    <row r="25" spans="1:12" s="300" customFormat="1" x14ac:dyDescent="0.2">
      <c r="A25" s="292"/>
      <c r="B25" s="293"/>
      <c r="C25" s="292"/>
      <c r="D25" s="293"/>
      <c r="E25" s="292"/>
      <c r="F25" s="293"/>
      <c r="G25" s="292"/>
      <c r="H25" s="293"/>
      <c r="I25" s="292"/>
      <c r="J25" s="293"/>
      <c r="K25" s="292"/>
      <c r="L25" s="293"/>
    </row>
    <row r="26" spans="1:12" s="300" customFormat="1" x14ac:dyDescent="0.2">
      <c r="A26" s="292"/>
      <c r="B26" s="299"/>
      <c r="C26" s="292"/>
      <c r="D26" s="299"/>
      <c r="E26" s="292"/>
      <c r="F26" s="299"/>
      <c r="G26" s="292"/>
      <c r="H26" s="299"/>
      <c r="I26" s="292"/>
      <c r="J26" s="299"/>
      <c r="K26" s="292"/>
      <c r="L26" s="299"/>
    </row>
    <row r="27" spans="1:12" s="300" customFormat="1" x14ac:dyDescent="0.2">
      <c r="A27" s="292"/>
      <c r="B27" s="293"/>
      <c r="C27" s="292"/>
      <c r="D27" s="293"/>
      <c r="E27" s="292"/>
      <c r="F27" s="293"/>
      <c r="G27" s="292"/>
      <c r="H27" s="293"/>
      <c r="I27" s="292"/>
      <c r="J27" s="293"/>
      <c r="K27" s="292"/>
      <c r="L27" s="293"/>
    </row>
    <row r="28" spans="1:12" x14ac:dyDescent="0.2">
      <c r="A28" s="292"/>
      <c r="B28" s="299"/>
      <c r="C28" s="292"/>
      <c r="D28" s="299"/>
      <c r="E28" s="292"/>
      <c r="F28" s="299"/>
      <c r="G28" s="292"/>
      <c r="H28" s="299"/>
      <c r="I28" s="292"/>
      <c r="J28" s="299"/>
      <c r="K28" s="292"/>
      <c r="L28" s="299"/>
    </row>
    <row r="29" spans="1:12" s="294" customFormat="1" x14ac:dyDescent="0.2">
      <c r="A29" s="475" t="s">
        <v>96</v>
      </c>
      <c r="B29" s="475"/>
      <c r="C29" s="293"/>
      <c r="D29" s="292"/>
      <c r="E29" s="293"/>
      <c r="F29" s="293"/>
      <c r="G29" s="292"/>
      <c r="H29" s="293"/>
      <c r="I29" s="293"/>
      <c r="J29" s="292"/>
      <c r="K29" s="293"/>
      <c r="L29" s="292"/>
    </row>
    <row r="30" spans="1:12" s="294" customFormat="1" x14ac:dyDescent="0.2">
      <c r="A30" s="293"/>
      <c r="B30" s="292"/>
      <c r="C30" s="297"/>
      <c r="D30" s="298"/>
      <c r="E30" s="297"/>
      <c r="F30" s="293"/>
      <c r="G30" s="292"/>
      <c r="H30" s="296"/>
      <c r="I30" s="293"/>
      <c r="J30" s="292"/>
      <c r="K30" s="293"/>
      <c r="L30" s="292"/>
    </row>
    <row r="31" spans="1:12" s="294" customFormat="1" ht="15" customHeight="1" x14ac:dyDescent="0.2">
      <c r="A31" s="293"/>
      <c r="B31" s="292"/>
      <c r="C31" s="468" t="s">
        <v>256</v>
      </c>
      <c r="D31" s="468"/>
      <c r="E31" s="468"/>
      <c r="F31" s="293"/>
      <c r="G31" s="292"/>
      <c r="H31" s="473" t="s">
        <v>434</v>
      </c>
      <c r="I31" s="295"/>
      <c r="J31" s="292"/>
      <c r="K31" s="293"/>
      <c r="L31" s="292"/>
    </row>
    <row r="32" spans="1:12" s="294" customFormat="1" x14ac:dyDescent="0.2">
      <c r="A32" s="293"/>
      <c r="B32" s="292"/>
      <c r="C32" s="293"/>
      <c r="D32" s="292"/>
      <c r="E32" s="293"/>
      <c r="F32" s="293"/>
      <c r="G32" s="292"/>
      <c r="H32" s="474"/>
      <c r="I32" s="295"/>
      <c r="J32" s="292"/>
      <c r="K32" s="293"/>
      <c r="L32" s="292"/>
    </row>
    <row r="33" spans="1:12" s="291" customFormat="1" x14ac:dyDescent="0.2">
      <c r="A33" s="293"/>
      <c r="B33" s="292"/>
      <c r="C33" s="468" t="s">
        <v>127</v>
      </c>
      <c r="D33" s="468"/>
      <c r="E33" s="468"/>
      <c r="F33" s="293"/>
      <c r="G33" s="292"/>
      <c r="H33" s="293"/>
      <c r="I33" s="293"/>
      <c r="J33" s="292"/>
      <c r="K33" s="293"/>
      <c r="L33" s="292"/>
    </row>
    <row r="34" spans="1:12" s="291" customFormat="1" x14ac:dyDescent="0.2">
      <c r="E34" s="289"/>
    </row>
    <row r="35" spans="1:12" s="291" customFormat="1" x14ac:dyDescent="0.2">
      <c r="E35" s="289"/>
    </row>
    <row r="36" spans="1:12" s="291" customFormat="1" x14ac:dyDescent="0.2">
      <c r="E36" s="289"/>
    </row>
    <row r="37" spans="1:12" s="291" customFormat="1" x14ac:dyDescent="0.2">
      <c r="E37" s="289"/>
    </row>
    <row r="38" spans="1:12" s="291" customFormat="1" x14ac:dyDescent="0.2"/>
  </sheetData>
  <mergeCells count="9">
    <mergeCell ref="C33:E33"/>
    <mergeCell ref="A20:L21"/>
    <mergeCell ref="A22:L23"/>
    <mergeCell ref="A24:L24"/>
    <mergeCell ref="I6:K6"/>
    <mergeCell ref="H31:H32"/>
    <mergeCell ref="A29:B29"/>
    <mergeCell ref="A19:L19"/>
    <mergeCell ref="C31:E3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6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6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6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1" customWidth="1"/>
    <col min="2" max="2" width="25.42578125" style="191" customWidth="1"/>
    <col min="3" max="3" width="23.7109375" style="191" customWidth="1"/>
    <col min="4" max="4" width="16.85546875" style="191" customWidth="1"/>
    <col min="5" max="5" width="36" style="191" customWidth="1"/>
    <col min="6" max="6" width="14.7109375" style="191" customWidth="1"/>
    <col min="7" max="7" width="13.7109375" style="191" customWidth="1"/>
    <col min="8" max="8" width="22.28515625" style="19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 x14ac:dyDescent="0.3">
      <c r="A2" s="484" t="s">
        <v>449</v>
      </c>
      <c r="B2" s="484"/>
      <c r="C2" s="484"/>
      <c r="D2" s="484"/>
      <c r="E2" s="372"/>
      <c r="F2" s="80"/>
      <c r="G2" s="80"/>
      <c r="H2" s="80"/>
      <c r="I2" s="80"/>
      <c r="J2" s="287"/>
      <c r="K2" s="288"/>
      <c r="L2" s="288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7"/>
      <c r="K3" s="476" t="s">
        <v>550</v>
      </c>
      <c r="L3" s="476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7"/>
      <c r="K4" s="287"/>
      <c r="L4" s="287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ა(ა)იპ პლატფორმა " ახალი პოლიტიკური მოძრაობა სახელმწიფო ხალხისთვის"</v>
      </c>
      <c r="B6" s="83" t="s">
        <v>548</v>
      </c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6"/>
      <c r="B8" s="286"/>
      <c r="C8" s="286"/>
      <c r="D8" s="286"/>
      <c r="E8" s="286"/>
      <c r="F8" s="286"/>
      <c r="G8" s="286"/>
      <c r="H8" s="286"/>
      <c r="I8" s="286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3</v>
      </c>
      <c r="B10" s="373"/>
      <c r="C10" s="90"/>
      <c r="D10" s="90"/>
      <c r="E10" s="90"/>
      <c r="F10" s="90"/>
      <c r="G10" s="90"/>
      <c r="H10" s="90"/>
      <c r="I10" s="90"/>
      <c r="J10" s="4"/>
      <c r="K10" s="4"/>
      <c r="L10" s="90"/>
    </row>
    <row r="11" spans="1:12" ht="15" x14ac:dyDescent="0.2">
      <c r="A11" s="101">
        <v>4</v>
      </c>
      <c r="B11" s="373"/>
      <c r="C11" s="90"/>
      <c r="D11" s="90"/>
      <c r="E11" s="90"/>
      <c r="F11" s="90"/>
      <c r="G11" s="90"/>
      <c r="H11" s="90"/>
      <c r="I11" s="90"/>
      <c r="J11" s="4"/>
      <c r="K11" s="4"/>
      <c r="L11" s="90"/>
    </row>
    <row r="12" spans="1:12" ht="15" x14ac:dyDescent="0.2">
      <c r="A12" s="101">
        <v>5</v>
      </c>
      <c r="B12" s="37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6</v>
      </c>
      <c r="B13" s="37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7</v>
      </c>
      <c r="B14" s="37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8</v>
      </c>
      <c r="B15" s="37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9</v>
      </c>
      <c r="B16" s="37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10</v>
      </c>
      <c r="B17" s="37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11</v>
      </c>
      <c r="B18" s="37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12</v>
      </c>
      <c r="B19" s="37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13</v>
      </c>
      <c r="B20" s="37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14</v>
      </c>
      <c r="B21" s="37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15</v>
      </c>
      <c r="B22" s="37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16</v>
      </c>
      <c r="B23" s="37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17</v>
      </c>
      <c r="B24" s="37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18</v>
      </c>
      <c r="B25" s="37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19</v>
      </c>
      <c r="B26" s="37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20</v>
      </c>
      <c r="B27" s="37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21</v>
      </c>
      <c r="B28" s="37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22</v>
      </c>
      <c r="B29" s="37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23</v>
      </c>
      <c r="B30" s="37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24</v>
      </c>
      <c r="B31" s="37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90" t="s">
        <v>264</v>
      </c>
      <c r="B32" s="37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3">
      <c r="A33" s="90"/>
      <c r="B33" s="373"/>
      <c r="C33" s="102"/>
      <c r="D33" s="102"/>
      <c r="E33" s="102"/>
      <c r="F33" s="102"/>
      <c r="G33" s="90"/>
      <c r="H33" s="90"/>
      <c r="I33" s="90"/>
      <c r="J33" s="90" t="s">
        <v>460</v>
      </c>
      <c r="K33" s="89">
        <f>SUM(K10:K32)</f>
        <v>0</v>
      </c>
      <c r="L33" s="90"/>
    </row>
    <row r="34" spans="1:12" ht="15" x14ac:dyDescent="0.3">
      <c r="A34" s="230"/>
      <c r="B34" s="230"/>
      <c r="C34" s="230"/>
      <c r="D34" s="230"/>
      <c r="E34" s="230"/>
      <c r="F34" s="230"/>
      <c r="G34" s="230"/>
      <c r="H34" s="230"/>
      <c r="I34" s="230"/>
      <c r="J34" s="230"/>
      <c r="K34" s="190"/>
    </row>
    <row r="35" spans="1:12" ht="15" x14ac:dyDescent="0.3">
      <c r="A35" s="231" t="s">
        <v>461</v>
      </c>
      <c r="B35" s="231"/>
      <c r="C35" s="230"/>
      <c r="D35" s="230"/>
      <c r="E35" s="230"/>
      <c r="F35" s="230"/>
      <c r="G35" s="230"/>
      <c r="H35" s="230"/>
      <c r="I35" s="230"/>
      <c r="J35" s="230"/>
      <c r="K35" s="190"/>
    </row>
    <row r="36" spans="1:12" ht="15" x14ac:dyDescent="0.3">
      <c r="A36" s="231" t="s">
        <v>462</v>
      </c>
      <c r="B36" s="231"/>
      <c r="C36" s="230"/>
      <c r="D36" s="230"/>
      <c r="E36" s="230"/>
      <c r="F36" s="230"/>
      <c r="G36" s="230"/>
      <c r="H36" s="230"/>
      <c r="I36" s="230"/>
      <c r="J36" s="230"/>
      <c r="K36" s="190"/>
    </row>
    <row r="37" spans="1:12" ht="15" x14ac:dyDescent="0.3">
      <c r="A37" s="221" t="s">
        <v>463</v>
      </c>
      <c r="B37" s="231"/>
      <c r="C37" s="190"/>
      <c r="D37" s="190"/>
      <c r="E37" s="190"/>
      <c r="F37" s="190"/>
      <c r="G37" s="190"/>
      <c r="H37" s="190"/>
      <c r="I37" s="190"/>
      <c r="J37" s="190"/>
      <c r="K37" s="190"/>
    </row>
    <row r="38" spans="1:12" ht="15" x14ac:dyDescent="0.3">
      <c r="A38" s="221" t="s">
        <v>464</v>
      </c>
      <c r="B38" s="231"/>
      <c r="C38" s="190"/>
      <c r="D38" s="190"/>
      <c r="E38" s="190"/>
      <c r="F38" s="190"/>
      <c r="G38" s="190"/>
      <c r="H38" s="190"/>
      <c r="I38" s="190"/>
      <c r="J38" s="190"/>
      <c r="K38" s="190"/>
    </row>
    <row r="39" spans="1:12" ht="15" customHeight="1" x14ac:dyDescent="0.2">
      <c r="A39" s="489" t="s">
        <v>479</v>
      </c>
      <c r="B39" s="489"/>
      <c r="C39" s="489"/>
      <c r="D39" s="489"/>
      <c r="E39" s="489"/>
      <c r="F39" s="489"/>
      <c r="G39" s="489"/>
      <c r="H39" s="489"/>
      <c r="I39" s="489"/>
      <c r="J39" s="489"/>
      <c r="K39" s="489"/>
    </row>
    <row r="40" spans="1:12" ht="15" customHeight="1" x14ac:dyDescent="0.2">
      <c r="A40" s="489"/>
      <c r="B40" s="489"/>
      <c r="C40" s="489"/>
      <c r="D40" s="489"/>
      <c r="E40" s="489"/>
      <c r="F40" s="489"/>
      <c r="G40" s="489"/>
      <c r="H40" s="489"/>
      <c r="I40" s="489"/>
      <c r="J40" s="489"/>
      <c r="K40" s="489"/>
    </row>
    <row r="41" spans="1:12" ht="12.75" customHeight="1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</row>
    <row r="42" spans="1:12" ht="15" x14ac:dyDescent="0.3">
      <c r="A42" s="485" t="s">
        <v>96</v>
      </c>
      <c r="B42" s="485"/>
      <c r="C42" s="374"/>
      <c r="D42" s="375"/>
      <c r="E42" s="375"/>
      <c r="F42" s="374"/>
      <c r="G42" s="374"/>
      <c r="H42" s="374"/>
      <c r="I42" s="374"/>
      <c r="J42" s="374"/>
      <c r="K42" s="190"/>
    </row>
    <row r="43" spans="1:12" ht="15" x14ac:dyDescent="0.3">
      <c r="A43" s="374"/>
      <c r="B43" s="375"/>
      <c r="C43" s="374"/>
      <c r="D43" s="375"/>
      <c r="E43" s="375"/>
      <c r="F43" s="374"/>
      <c r="G43" s="374"/>
      <c r="H43" s="374"/>
      <c r="I43" s="374"/>
      <c r="J43" s="376"/>
      <c r="K43" s="190"/>
    </row>
    <row r="44" spans="1:12" ht="15" customHeight="1" x14ac:dyDescent="0.3">
      <c r="A44" s="374"/>
      <c r="B44" s="375"/>
      <c r="C44" s="486" t="s">
        <v>256</v>
      </c>
      <c r="D44" s="486"/>
      <c r="E44" s="377"/>
      <c r="F44" s="378"/>
      <c r="G44" s="487" t="s">
        <v>465</v>
      </c>
      <c r="H44" s="487"/>
      <c r="I44" s="487"/>
      <c r="J44" s="379"/>
      <c r="K44" s="190"/>
    </row>
    <row r="45" spans="1:12" ht="15" x14ac:dyDescent="0.3">
      <c r="A45" s="374"/>
      <c r="B45" s="375"/>
      <c r="C45" s="374"/>
      <c r="D45" s="375"/>
      <c r="E45" s="375"/>
      <c r="F45" s="374"/>
      <c r="G45" s="488"/>
      <c r="H45" s="488"/>
      <c r="I45" s="488"/>
      <c r="J45" s="379"/>
      <c r="K45" s="190"/>
    </row>
    <row r="46" spans="1:12" ht="15" x14ac:dyDescent="0.3">
      <c r="A46" s="374"/>
      <c r="B46" s="375"/>
      <c r="C46" s="483" t="s">
        <v>127</v>
      </c>
      <c r="D46" s="483"/>
      <c r="E46" s="377"/>
      <c r="F46" s="378"/>
      <c r="G46" s="374"/>
      <c r="H46" s="374"/>
      <c r="I46" s="374"/>
      <c r="J46" s="374"/>
      <c r="K46" s="190"/>
    </row>
  </sheetData>
  <mergeCells count="7">
    <mergeCell ref="C46:D46"/>
    <mergeCell ref="A2:D2"/>
    <mergeCell ref="K3:L3"/>
    <mergeCell ref="A42:B42"/>
    <mergeCell ref="C44:D44"/>
    <mergeCell ref="G44:I45"/>
    <mergeCell ref="A39:K40"/>
  </mergeCells>
  <dataValidations count="1">
    <dataValidation type="list" allowBlank="1" showInputMessage="1" showErrorMessage="1" sqref="B10:B3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Normal="100" zoomScaleSheetLayoutView="80" workbookViewId="0">
      <selection activeCell="D2" sqref="D2"/>
    </sheetView>
  </sheetViews>
  <sheetFormatPr defaultRowHeight="15" x14ac:dyDescent="0.3"/>
  <cols>
    <col min="1" max="1" width="9.28515625" style="30" customWidth="1"/>
    <col min="2" max="2" width="58.28515625" style="29" customWidth="1"/>
    <col min="3" max="3" width="14.85546875" style="2" customWidth="1"/>
    <col min="4" max="4" width="19" style="2" customWidth="1"/>
    <col min="5" max="5" width="8" style="2" customWidth="1"/>
    <col min="6" max="16384" width="9.140625" style="2"/>
  </cols>
  <sheetData>
    <row r="1" spans="1:5" x14ac:dyDescent="0.3">
      <c r="A1" s="77" t="s">
        <v>212</v>
      </c>
      <c r="B1" s="124"/>
      <c r="C1" s="490" t="s">
        <v>186</v>
      </c>
      <c r="D1" s="490"/>
      <c r="E1" s="108"/>
    </row>
    <row r="2" spans="1:5" x14ac:dyDescent="0.3">
      <c r="A2" s="79" t="s">
        <v>128</v>
      </c>
      <c r="B2" s="124"/>
      <c r="C2" s="80"/>
      <c r="D2" s="364" t="s">
        <v>550</v>
      </c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/>
      <c r="D14" s="8"/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ht="30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78" t="s">
        <v>97</v>
      </c>
      <c r="J1" s="478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76" t="s">
        <v>550</v>
      </c>
      <c r="J2" s="477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5" t="str">
        <f>'ფორმა N1'!D4</f>
        <v>ა(ა)იპ პლატფორმა " ახალი პოლიტიკური მოძრაობა სახელმწიფო ხალხისთვის"</v>
      </c>
      <c r="B5" s="393"/>
      <c r="C5" s="393"/>
      <c r="D5" s="393"/>
      <c r="E5" s="393"/>
      <c r="F5" s="394"/>
      <c r="G5" s="393"/>
      <c r="H5" s="393"/>
      <c r="I5" s="393"/>
      <c r="J5" s="393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 x14ac:dyDescent="0.3">
      <c r="A10" s="162">
        <v>1</v>
      </c>
      <c r="B10" s="64"/>
      <c r="C10" s="163"/>
      <c r="D10" s="164"/>
      <c r="E10" s="160"/>
      <c r="F10" s="28"/>
      <c r="G10" s="28"/>
      <c r="H10" s="28"/>
      <c r="I10" s="28"/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5" t="s">
        <v>96</v>
      </c>
      <c r="C15" s="107"/>
      <c r="D15" s="107"/>
      <c r="E15" s="107"/>
      <c r="F15" s="236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4"/>
      <c r="D17" s="107"/>
      <c r="E17" s="107"/>
      <c r="F17" s="284"/>
      <c r="G17" s="285"/>
      <c r="H17" s="285"/>
      <c r="I17" s="104"/>
      <c r="J17" s="104"/>
    </row>
    <row r="18" spans="1:10" x14ac:dyDescent="0.3">
      <c r="A18" s="104"/>
      <c r="B18" s="107"/>
      <c r="C18" s="237" t="s">
        <v>256</v>
      </c>
      <c r="D18" s="237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8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8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364" t="s">
        <v>550</v>
      </c>
      <c r="H2" s="170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5" t="str">
        <f>'ფორმა N1'!D4</f>
        <v>ა(ა)იპ პლატფორმა " ახალი პოლიტიკური მოძრაობა სახელმწიფო ხალხისთვის"</v>
      </c>
      <c r="B5" s="225"/>
      <c r="C5" s="225"/>
      <c r="D5" s="225"/>
      <c r="E5" s="225"/>
      <c r="F5" s="225"/>
      <c r="G5" s="225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 x14ac:dyDescent="0.3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 x14ac:dyDescent="0.3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 x14ac:dyDescent="0.3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 x14ac:dyDescent="0.3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 x14ac:dyDescent="0.3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 x14ac:dyDescent="0.3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 x14ac:dyDescent="0.3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 x14ac:dyDescent="0.3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 x14ac:dyDescent="0.3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 x14ac:dyDescent="0.3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 x14ac:dyDescent="0.3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 x14ac:dyDescent="0.3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 x14ac:dyDescent="0.3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 x14ac:dyDescent="0.3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 x14ac:dyDescent="0.3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 x14ac:dyDescent="0.3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 x14ac:dyDescent="0.3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 x14ac:dyDescent="0.3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 x14ac:dyDescent="0.3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 x14ac:dyDescent="0.3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 x14ac:dyDescent="0.3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 x14ac:dyDescent="0.3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 x14ac:dyDescent="0.3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 x14ac:dyDescent="0.3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 x14ac:dyDescent="0.3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 x14ac:dyDescent="0.3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 x14ac:dyDescent="0.3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 x14ac:dyDescent="0.3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 x14ac:dyDescent="0.3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 x14ac:dyDescent="0.3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 x14ac:dyDescent="0.3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 x14ac:dyDescent="0.3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 x14ac:dyDescent="0.3">
      <c r="B44" s="192" t="s">
        <v>96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 x14ac:dyDescent="0.3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92" t="s">
        <v>97</v>
      </c>
      <c r="J1" s="492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76" t="s">
        <v>550</v>
      </c>
      <c r="J2" s="477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91" t="s">
        <v>208</v>
      </c>
      <c r="C7" s="491"/>
      <c r="D7" s="491" t="s">
        <v>280</v>
      </c>
      <c r="E7" s="491"/>
      <c r="F7" s="491" t="s">
        <v>281</v>
      </c>
      <c r="G7" s="491"/>
      <c r="H7" s="159" t="s">
        <v>267</v>
      </c>
      <c r="I7" s="491" t="s">
        <v>211</v>
      </c>
      <c r="J7" s="491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364" t="s">
        <v>550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6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64" t="s">
        <v>550</v>
      </c>
      <c r="J2" s="154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9" t="s">
        <v>314</v>
      </c>
      <c r="B1" s="200"/>
      <c r="C1" s="200"/>
      <c r="D1" s="200"/>
      <c r="E1" s="200"/>
      <c r="F1" s="81"/>
      <c r="G1" s="81" t="s">
        <v>97</v>
      </c>
      <c r="H1" s="203"/>
    </row>
    <row r="2" spans="1:8" s="202" customFormat="1" ht="15" x14ac:dyDescent="0.2">
      <c r="A2" s="203" t="s">
        <v>305</v>
      </c>
      <c r="B2" s="200"/>
      <c r="C2" s="200"/>
      <c r="D2" s="200"/>
      <c r="E2" s="201"/>
      <c r="F2" s="201"/>
      <c r="G2" s="364" t="s">
        <v>550</v>
      </c>
      <c r="H2" s="203"/>
    </row>
    <row r="3" spans="1:8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 x14ac:dyDescent="0.3">
      <c r="A4" s="117" t="s">
        <v>262</v>
      </c>
      <c r="B4" s="200"/>
      <c r="C4" s="200"/>
      <c r="D4" s="200"/>
      <c r="E4" s="204"/>
      <c r="F4" s="204"/>
      <c r="G4" s="201"/>
      <c r="H4" s="203"/>
    </row>
    <row r="5" spans="1:8" s="202" customFormat="1" x14ac:dyDescent="0.2">
      <c r="A5" s="205" t="str">
        <f>'ფორმა N1'!D4</f>
        <v>ა(ა)იპ პლატფორმა " ახალი პოლიტიკური მოძრაობა სახელმწიფო ხალხისთვის"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4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96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256</v>
      </c>
      <c r="F27" s="213" t="s">
        <v>307</v>
      </c>
      <c r="J27" s="214"/>
      <c r="K27" s="214"/>
    </row>
    <row r="28" spans="1:11" s="21" customFormat="1" ht="15" x14ac:dyDescent="0.3">
      <c r="C28" s="216" t="s">
        <v>127</v>
      </c>
      <c r="F28" s="217" t="s">
        <v>257</v>
      </c>
      <c r="J28" s="214"/>
      <c r="K28" s="214"/>
    </row>
    <row r="29" spans="1:11" s="202" customFormat="1" ht="15" x14ac:dyDescent="0.3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view="pageBreakPreview" zoomScale="80" zoomScaleNormal="80" zoomScaleSheetLayoutView="80" workbookViewId="0">
      <selection activeCell="I19" sqref="I1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364" t="s">
        <v>550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 x14ac:dyDescent="0.3">
      <c r="A5" s="225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83"/>
      <c r="E5" s="226"/>
      <c r="F5" s="227"/>
      <c r="G5" s="227"/>
      <c r="H5" s="227"/>
      <c r="I5" s="227"/>
      <c r="J5" s="227"/>
      <c r="K5" s="226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5">
      <c r="A9" s="70"/>
      <c r="B9" s="26"/>
      <c r="C9" s="26"/>
      <c r="D9" s="459"/>
      <c r="E9" s="26"/>
      <c r="F9" s="460"/>
      <c r="G9" s="26"/>
      <c r="H9" s="224"/>
      <c r="I9" s="224"/>
      <c r="J9" s="461"/>
      <c r="K9" s="70"/>
    </row>
    <row r="10" spans="1:11" ht="15" x14ac:dyDescent="0.25">
      <c r="A10" s="70"/>
      <c r="B10" s="26"/>
      <c r="C10" s="26"/>
      <c r="D10" s="459"/>
      <c r="E10" s="26"/>
      <c r="F10" s="460"/>
      <c r="G10" s="26"/>
      <c r="H10" s="224"/>
      <c r="I10" s="224"/>
      <c r="J10" s="461"/>
      <c r="K10" s="70"/>
    </row>
    <row r="11" spans="1:11" ht="15" x14ac:dyDescent="0.2">
      <c r="A11" s="70"/>
      <c r="B11" s="464"/>
      <c r="C11" s="463"/>
      <c r="D11" s="462"/>
      <c r="E11" s="136"/>
      <c r="F11" s="466"/>
      <c r="G11" s="467"/>
      <c r="H11" s="467"/>
      <c r="I11" s="467"/>
      <c r="J11" s="461"/>
      <c r="K11" s="70"/>
    </row>
    <row r="12" spans="1:11" ht="15" x14ac:dyDescent="0.25">
      <c r="A12" s="70"/>
      <c r="B12" s="26"/>
      <c r="C12" s="26"/>
      <c r="D12" s="459"/>
      <c r="E12" s="26"/>
      <c r="F12" s="460"/>
      <c r="G12" s="465"/>
      <c r="H12" s="26"/>
      <c r="I12" s="26"/>
      <c r="J12" s="224"/>
      <c r="K12" s="26"/>
    </row>
    <row r="13" spans="1:11" ht="15" x14ac:dyDescent="0.2">
      <c r="A13" s="70">
        <v>4</v>
      </c>
      <c r="B13" s="26"/>
      <c r="C13" s="26"/>
      <c r="D13" s="26"/>
      <c r="E13" s="26"/>
      <c r="F13" s="26"/>
      <c r="G13" s="26"/>
      <c r="H13" s="224"/>
      <c r="I13" s="224"/>
      <c r="J13" s="224"/>
      <c r="K13" s="26"/>
    </row>
    <row r="14" spans="1:11" ht="15" x14ac:dyDescent="0.2">
      <c r="A14" s="70">
        <v>5</v>
      </c>
      <c r="B14" s="26"/>
      <c r="C14" s="26"/>
      <c r="D14" s="26"/>
      <c r="E14" s="26"/>
      <c r="F14" s="26"/>
      <c r="G14" s="26"/>
      <c r="H14" s="224"/>
      <c r="I14" s="224"/>
      <c r="J14" s="224"/>
      <c r="K14" s="26"/>
    </row>
    <row r="15" spans="1:11" ht="15" x14ac:dyDescent="0.2">
      <c r="A15" s="70">
        <v>6</v>
      </c>
      <c r="B15" s="26"/>
      <c r="C15" s="26"/>
      <c r="D15" s="26"/>
      <c r="E15" s="26"/>
      <c r="F15" s="26"/>
      <c r="G15" s="26"/>
      <c r="H15" s="224"/>
      <c r="I15" s="224"/>
      <c r="J15" s="224"/>
      <c r="K15" s="26"/>
    </row>
    <row r="16" spans="1:11" ht="15" x14ac:dyDescent="0.2">
      <c r="A16" s="70">
        <v>7</v>
      </c>
      <c r="B16" s="26"/>
      <c r="C16" s="26"/>
      <c r="D16" s="26"/>
      <c r="E16" s="26"/>
      <c r="F16" s="26"/>
      <c r="G16" s="26"/>
      <c r="H16" s="224"/>
      <c r="I16" s="224"/>
      <c r="J16" s="224"/>
      <c r="K16" s="26"/>
    </row>
    <row r="17" spans="1:11" ht="15" x14ac:dyDescent="0.2">
      <c r="A17" s="70">
        <v>8</v>
      </c>
      <c r="B17" s="26"/>
      <c r="C17" s="26"/>
      <c r="D17" s="26"/>
      <c r="E17" s="26"/>
      <c r="F17" s="26"/>
      <c r="G17" s="26"/>
      <c r="H17" s="224"/>
      <c r="I17" s="224"/>
      <c r="J17" s="224"/>
      <c r="K17" s="26"/>
    </row>
    <row r="18" spans="1:11" ht="15" x14ac:dyDescent="0.2">
      <c r="A18" s="70">
        <v>9</v>
      </c>
      <c r="B18" s="26"/>
      <c r="C18" s="26"/>
      <c r="D18" s="26"/>
      <c r="E18" s="26"/>
      <c r="F18" s="26"/>
      <c r="G18" s="26"/>
      <c r="H18" s="224"/>
      <c r="I18" s="224"/>
      <c r="J18" s="224"/>
      <c r="K18" s="26"/>
    </row>
    <row r="19" spans="1:11" ht="15" x14ac:dyDescent="0.2">
      <c r="A19" s="70">
        <v>10</v>
      </c>
      <c r="B19" s="26"/>
      <c r="C19" s="26"/>
      <c r="D19" s="26"/>
      <c r="E19" s="26"/>
      <c r="F19" s="26"/>
      <c r="G19" s="26"/>
      <c r="H19" s="224"/>
      <c r="I19" s="224"/>
      <c r="J19" s="224"/>
      <c r="K19" s="26"/>
    </row>
    <row r="20" spans="1:11" ht="15" x14ac:dyDescent="0.2">
      <c r="A20" s="70">
        <v>11</v>
      </c>
      <c r="B20" s="26"/>
      <c r="C20" s="26"/>
      <c r="D20" s="26"/>
      <c r="E20" s="26"/>
      <c r="F20" s="26"/>
      <c r="G20" s="26"/>
      <c r="H20" s="224"/>
      <c r="I20" s="224"/>
      <c r="J20" s="224"/>
      <c r="K20" s="26"/>
    </row>
    <row r="21" spans="1:11" ht="15" x14ac:dyDescent="0.2">
      <c r="A21" s="70">
        <v>12</v>
      </c>
      <c r="B21" s="26"/>
      <c r="C21" s="26"/>
      <c r="D21" s="26"/>
      <c r="E21" s="26"/>
      <c r="F21" s="26"/>
      <c r="G21" s="26"/>
      <c r="H21" s="224"/>
      <c r="I21" s="224"/>
      <c r="J21" s="224"/>
      <c r="K21" s="26"/>
    </row>
    <row r="22" spans="1:11" ht="15" x14ac:dyDescent="0.2">
      <c r="A22" s="70">
        <v>13</v>
      </c>
      <c r="B22" s="26"/>
      <c r="C22" s="26"/>
      <c r="D22" s="26"/>
      <c r="E22" s="26"/>
      <c r="F22" s="26"/>
      <c r="G22" s="26"/>
      <c r="H22" s="224"/>
      <c r="I22" s="224"/>
      <c r="J22" s="224"/>
      <c r="K22" s="26"/>
    </row>
    <row r="23" spans="1:11" ht="15" x14ac:dyDescent="0.2">
      <c r="A23" s="70">
        <v>14</v>
      </c>
      <c r="B23" s="26"/>
      <c r="C23" s="26"/>
      <c r="D23" s="26"/>
      <c r="E23" s="26"/>
      <c r="F23" s="26"/>
      <c r="G23" s="26"/>
      <c r="H23" s="224"/>
      <c r="I23" s="224"/>
      <c r="J23" s="224"/>
      <c r="K23" s="26"/>
    </row>
    <row r="24" spans="1:11" ht="15" x14ac:dyDescent="0.2">
      <c r="A24" s="70">
        <v>15</v>
      </c>
      <c r="B24" s="26"/>
      <c r="C24" s="26"/>
      <c r="D24" s="26"/>
      <c r="E24" s="26"/>
      <c r="F24" s="26"/>
      <c r="G24" s="26"/>
      <c r="H24" s="224"/>
      <c r="I24" s="224"/>
      <c r="J24" s="224"/>
      <c r="K24" s="26"/>
    </row>
    <row r="25" spans="1:11" ht="15" x14ac:dyDescent="0.2">
      <c r="A25" s="70">
        <v>16</v>
      </c>
      <c r="B25" s="26"/>
      <c r="C25" s="26"/>
      <c r="D25" s="26"/>
      <c r="E25" s="26"/>
      <c r="F25" s="26"/>
      <c r="G25" s="26"/>
      <c r="H25" s="224"/>
      <c r="I25" s="224"/>
      <c r="J25" s="224"/>
      <c r="K25" s="26"/>
    </row>
    <row r="26" spans="1:11" ht="15" x14ac:dyDescent="0.2">
      <c r="A26" s="70">
        <v>17</v>
      </c>
      <c r="B26" s="26"/>
      <c r="C26" s="26"/>
      <c r="D26" s="26"/>
      <c r="E26" s="26"/>
      <c r="F26" s="26"/>
      <c r="G26" s="26"/>
      <c r="H26" s="224"/>
      <c r="I26" s="224"/>
      <c r="J26" s="224"/>
      <c r="K26" s="26"/>
    </row>
    <row r="27" spans="1:11" ht="15" x14ac:dyDescent="0.2">
      <c r="A27" s="70">
        <v>18</v>
      </c>
      <c r="B27" s="26"/>
      <c r="C27" s="26"/>
      <c r="D27" s="26"/>
      <c r="E27" s="26"/>
      <c r="F27" s="26"/>
      <c r="G27" s="26"/>
      <c r="H27" s="224"/>
      <c r="I27" s="224"/>
      <c r="J27" s="224"/>
      <c r="K27" s="26"/>
    </row>
    <row r="28" spans="1:11" ht="15" x14ac:dyDescent="0.2">
      <c r="A28" s="70" t="s">
        <v>266</v>
      </c>
      <c r="B28" s="26"/>
      <c r="C28" s="26"/>
      <c r="D28" s="26"/>
      <c r="E28" s="26"/>
      <c r="F28" s="26"/>
      <c r="G28" s="26"/>
      <c r="H28" s="224"/>
      <c r="I28" s="224"/>
      <c r="J28" s="224"/>
      <c r="K28" s="26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x14ac:dyDescent="0.2">
      <c r="A31" s="25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 ht="15" x14ac:dyDescent="0.3">
      <c r="A32" s="2"/>
      <c r="B32" s="74" t="s">
        <v>96</v>
      </c>
      <c r="C32" s="2"/>
      <c r="D32" s="2"/>
      <c r="E32" s="5"/>
      <c r="F32" s="2"/>
      <c r="G32" s="2"/>
      <c r="H32" s="2"/>
      <c r="I32" s="2"/>
      <c r="J32" s="2"/>
      <c r="K32" s="2"/>
    </row>
    <row r="33" spans="1:7" ht="15" x14ac:dyDescent="0.3">
      <c r="A33" s="2"/>
      <c r="B33" s="2"/>
      <c r="C33" s="493"/>
      <c r="D33" s="493"/>
      <c r="F33" s="73"/>
      <c r="G33" s="76"/>
    </row>
    <row r="34" spans="1:7" ht="15" x14ac:dyDescent="0.3">
      <c r="B34" s="2"/>
      <c r="C34" s="72" t="s">
        <v>256</v>
      </c>
      <c r="D34" s="2"/>
      <c r="F34" s="12" t="s">
        <v>261</v>
      </c>
    </row>
    <row r="35" spans="1:7" ht="15" x14ac:dyDescent="0.3">
      <c r="B35" s="2"/>
      <c r="C35" s="2"/>
      <c r="D35" s="2"/>
      <c r="F35" s="2" t="s">
        <v>257</v>
      </c>
    </row>
    <row r="36" spans="1:7" ht="15" x14ac:dyDescent="0.3">
      <c r="B36" s="2"/>
      <c r="C36" s="68" t="s">
        <v>127</v>
      </c>
    </row>
  </sheetData>
  <mergeCells count="1">
    <mergeCell ref="C33:D33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64" t="s">
        <v>550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5" t="str">
        <f>'ფორმა N1'!D4</f>
        <v>ა(ა)იპ პლატფორმა " ახალი პოლიტიკური მოძრაობა სახელმწიფო ხალხისთვის"</v>
      </c>
      <c r="B5" s="225"/>
      <c r="C5" s="83"/>
      <c r="D5" s="83"/>
      <c r="E5" s="83"/>
      <c r="F5" s="226"/>
      <c r="G5" s="227"/>
      <c r="H5" s="227"/>
      <c r="I5" s="227"/>
      <c r="J5" s="227"/>
      <c r="K5" s="227"/>
      <c r="L5" s="226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4"/>
      <c r="J9" s="224"/>
      <c r="K9" s="224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4"/>
      <c r="J10" s="224"/>
      <c r="K10" s="224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4"/>
      <c r="J11" s="224"/>
      <c r="K11" s="224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4"/>
      <c r="J12" s="224"/>
      <c r="K12" s="224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4"/>
      <c r="J13" s="224"/>
      <c r="K13" s="224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4"/>
      <c r="J14" s="224"/>
      <c r="K14" s="224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4"/>
      <c r="J15" s="224"/>
      <c r="K15" s="224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4"/>
      <c r="J16" s="224"/>
      <c r="K16" s="224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4"/>
      <c r="J17" s="224"/>
      <c r="K17" s="224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4"/>
      <c r="J18" s="224"/>
      <c r="K18" s="224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4"/>
      <c r="J19" s="224"/>
      <c r="K19" s="224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4"/>
      <c r="J20" s="224"/>
      <c r="K20" s="224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4"/>
      <c r="J21" s="224"/>
      <c r="K21" s="224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4"/>
      <c r="J22" s="224"/>
      <c r="K22" s="224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4"/>
      <c r="J23" s="224"/>
      <c r="K23" s="224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4"/>
      <c r="J24" s="224"/>
      <c r="K24" s="224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4"/>
      <c r="J25" s="224"/>
      <c r="K25" s="224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4"/>
      <c r="J26" s="224"/>
      <c r="K26" s="224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4"/>
      <c r="J27" s="224"/>
      <c r="K27" s="224"/>
      <c r="L27" s="26"/>
    </row>
    <row r="28" spans="1:12" x14ac:dyDescent="0.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 x14ac:dyDescent="0.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 x14ac:dyDescent="0.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 x14ac:dyDescent="0.3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 x14ac:dyDescent="0.3">
      <c r="A32" s="190"/>
      <c r="B32" s="190"/>
      <c r="C32" s="190"/>
      <c r="D32" s="194"/>
      <c r="E32" s="190"/>
      <c r="G32" s="194"/>
      <c r="H32" s="233"/>
    </row>
    <row r="33" spans="3:7" ht="15" x14ac:dyDescent="0.3">
      <c r="C33" s="190"/>
      <c r="D33" s="196" t="s">
        <v>256</v>
      </c>
      <c r="E33" s="190"/>
      <c r="G33" s="197" t="s">
        <v>261</v>
      </c>
    </row>
    <row r="34" spans="3:7" ht="15" x14ac:dyDescent="0.3">
      <c r="C34" s="190"/>
      <c r="D34" s="198" t="s">
        <v>127</v>
      </c>
      <c r="E34" s="190"/>
      <c r="G34" s="190" t="s">
        <v>257</v>
      </c>
    </row>
    <row r="35" spans="3:7" ht="15" x14ac:dyDescent="0.3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tabSelected="1" view="pageBreakPreview" zoomScale="80" zoomScaleNormal="100" zoomScaleSheetLayoutView="80" workbookViewId="0">
      <selection activeCell="D26" sqref="D2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78" t="s">
        <v>97</v>
      </c>
      <c r="D1" s="478"/>
      <c r="E1" s="111"/>
    </row>
    <row r="2" spans="1:7" x14ac:dyDescent="0.3">
      <c r="A2" s="79" t="s">
        <v>128</v>
      </c>
      <c r="B2" s="79"/>
      <c r="C2" s="476" t="s">
        <v>550</v>
      </c>
      <c r="D2" s="477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6" t="str">
        <f>'ფორმა N1'!D4</f>
        <v>ა(ა)იპ პლატფორმა " ახალი პოლიტიკური მოძრაობა სახელმწიფო ხალხისთვის"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2">
        <v>1</v>
      </c>
      <c r="B9" s="242" t="s">
        <v>65</v>
      </c>
      <c r="C9" s="88">
        <f>SUM(C10,C26)</f>
        <v>36700</v>
      </c>
      <c r="D9" s="88">
        <f>SUM(D10,D26)</f>
        <v>36700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36700</v>
      </c>
      <c r="D10" s="88">
        <f>SUM(D11,D12,D16,D19,D24,D25)</f>
        <v>36700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v>36700</v>
      </c>
      <c r="D12" s="110">
        <v>36700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>
        <v>36700</v>
      </c>
      <c r="D13" s="8">
        <v>36700</v>
      </c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5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0" t="s">
        <v>87</v>
      </c>
      <c r="B28" s="250" t="s">
        <v>297</v>
      </c>
      <c r="C28" s="8"/>
      <c r="D28" s="8"/>
      <c r="E28" s="111"/>
    </row>
    <row r="29" spans="1:5" x14ac:dyDescent="0.3">
      <c r="A29" s="250" t="s">
        <v>88</v>
      </c>
      <c r="B29" s="250" t="s">
        <v>300</v>
      </c>
      <c r="C29" s="8"/>
      <c r="D29" s="8"/>
      <c r="E29" s="111"/>
    </row>
    <row r="30" spans="1:5" x14ac:dyDescent="0.3">
      <c r="A30" s="250" t="s">
        <v>427</v>
      </c>
      <c r="B30" s="250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0" t="s">
        <v>12</v>
      </c>
      <c r="B32" s="250" t="s">
        <v>476</v>
      </c>
      <c r="C32" s="8"/>
      <c r="D32" s="8"/>
      <c r="E32" s="111"/>
    </row>
    <row r="33" spans="1:9" x14ac:dyDescent="0.3">
      <c r="A33" s="250" t="s">
        <v>13</v>
      </c>
      <c r="B33" s="250" t="s">
        <v>477</v>
      </c>
      <c r="C33" s="8"/>
      <c r="D33" s="8"/>
      <c r="E33" s="111"/>
    </row>
    <row r="34" spans="1:9" x14ac:dyDescent="0.3">
      <c r="A34" s="250" t="s">
        <v>269</v>
      </c>
      <c r="B34" s="250" t="s">
        <v>478</v>
      </c>
      <c r="C34" s="8"/>
      <c r="D34" s="8"/>
      <c r="E34" s="111"/>
    </row>
    <row r="35" spans="1:9" x14ac:dyDescent="0.3">
      <c r="A35" s="91" t="s">
        <v>34</v>
      </c>
      <c r="B35" s="263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64" t="s">
        <v>550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5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227"/>
      <c r="E5" s="227"/>
      <c r="F5" s="227"/>
      <c r="G5" s="227"/>
      <c r="H5" s="227"/>
      <c r="I5" s="226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4"/>
      <c r="G9" s="224"/>
      <c r="H9" s="224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4"/>
      <c r="G10" s="224"/>
      <c r="H10" s="224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4"/>
      <c r="G11" s="224"/>
      <c r="H11" s="224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4"/>
      <c r="G12" s="224"/>
      <c r="H12" s="224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4"/>
      <c r="G13" s="224"/>
      <c r="H13" s="224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4"/>
      <c r="G14" s="224"/>
      <c r="H14" s="224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4"/>
      <c r="G15" s="224"/>
      <c r="H15" s="224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4"/>
      <c r="G16" s="224"/>
      <c r="H16" s="224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4"/>
      <c r="G17" s="224"/>
      <c r="H17" s="224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4"/>
      <c r="G18" s="224"/>
      <c r="H18" s="224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4"/>
      <c r="G19" s="224"/>
      <c r="H19" s="224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4"/>
      <c r="G20" s="224"/>
      <c r="H20" s="224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4"/>
      <c r="G21" s="224"/>
      <c r="H21" s="224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4"/>
      <c r="G22" s="224"/>
      <c r="H22" s="224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4"/>
      <c r="G23" s="224"/>
      <c r="H23" s="224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4"/>
      <c r="G24" s="224"/>
      <c r="H24" s="224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4"/>
      <c r="G25" s="224"/>
      <c r="H25" s="224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4"/>
      <c r="G26" s="224"/>
      <c r="H26" s="224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4"/>
      <c r="G27" s="224"/>
      <c r="H27" s="224"/>
      <c r="I27" s="26"/>
    </row>
    <row r="28" spans="1:9" x14ac:dyDescent="0.2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x14ac:dyDescent="0.2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 x14ac:dyDescent="0.3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3"/>
    </row>
    <row r="33" spans="2:6" ht="15" x14ac:dyDescent="0.3">
      <c r="B33" s="190"/>
      <c r="C33" s="196" t="s">
        <v>256</v>
      </c>
      <c r="D33" s="190"/>
      <c r="F33" s="197" t="s">
        <v>261</v>
      </c>
    </row>
    <row r="34" spans="2:6" ht="15" x14ac:dyDescent="0.3">
      <c r="B34" s="190"/>
      <c r="C34" s="198" t="s">
        <v>127</v>
      </c>
      <c r="D34" s="190"/>
      <c r="F34" s="190" t="s">
        <v>257</v>
      </c>
    </row>
    <row r="35" spans="2:6" ht="15" x14ac:dyDescent="0.3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9"/>
  <sheetViews>
    <sheetView view="pageBreakPreview" zoomScale="80" zoomScaleNormal="100" zoomScaleSheetLayoutView="80" workbookViewId="0">
      <selection activeCell="I107" sqref="I107"/>
    </sheetView>
  </sheetViews>
  <sheetFormatPr defaultRowHeight="15" x14ac:dyDescent="0.3"/>
  <cols>
    <col min="1" max="1" width="7.140625" style="190" customWidth="1"/>
    <col min="2" max="2" width="15.7109375" style="190" customWidth="1"/>
    <col min="3" max="3" width="30" style="190" customWidth="1"/>
    <col min="4" max="4" width="25.5703125" style="190" customWidth="1"/>
    <col min="5" max="5" width="43.7109375" style="190" customWidth="1"/>
    <col min="6" max="6" width="20" style="190" customWidth="1"/>
    <col min="7" max="7" width="29.28515625" style="190" customWidth="1"/>
    <col min="8" max="8" width="20.5703125" style="190" customWidth="1"/>
    <col min="9" max="9" width="30.85546875" style="190" customWidth="1"/>
    <col min="10" max="10" width="0.5703125" style="190" hidden="1" customWidth="1"/>
    <col min="11" max="16384" width="9.140625" style="190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171" t="s">
        <v>550</v>
      </c>
      <c r="J2" s="170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5" t="str">
        <f>'ფორმა N1'!D4</f>
        <v>ა(ა)იპ პლატფორმა " ახალი პოლიტიკური მოძრაობა სახელმწიფო ხალხისთვის"</v>
      </c>
      <c r="B5" s="225" t="s">
        <v>530</v>
      </c>
      <c r="C5" s="225"/>
      <c r="D5" s="225"/>
      <c r="E5" s="225"/>
      <c r="F5" s="225"/>
      <c r="G5" s="225"/>
      <c r="H5" s="225"/>
      <c r="I5" s="225"/>
      <c r="J5" s="197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2" t="s">
        <v>64</v>
      </c>
      <c r="B8" s="391" t="s">
        <v>358</v>
      </c>
      <c r="C8" s="392" t="s">
        <v>415</v>
      </c>
      <c r="D8" s="392" t="s">
        <v>416</v>
      </c>
      <c r="E8" s="392" t="s">
        <v>359</v>
      </c>
      <c r="F8" s="392" t="s">
        <v>378</v>
      </c>
      <c r="G8" s="392" t="s">
        <v>379</v>
      </c>
      <c r="H8" s="392" t="s">
        <v>417</v>
      </c>
      <c r="I8" s="173" t="s">
        <v>380</v>
      </c>
      <c r="J8" s="108"/>
    </row>
    <row r="9" spans="1:10" ht="45" x14ac:dyDescent="0.3">
      <c r="A9" s="175">
        <v>1</v>
      </c>
      <c r="B9" s="402" t="s">
        <v>506</v>
      </c>
      <c r="C9" s="412" t="s">
        <v>488</v>
      </c>
      <c r="D9" s="413">
        <v>404404122</v>
      </c>
      <c r="E9" s="414" t="s">
        <v>507</v>
      </c>
      <c r="F9" s="415">
        <v>219649.85</v>
      </c>
      <c r="G9" s="415"/>
      <c r="H9" s="415">
        <v>150000</v>
      </c>
      <c r="I9" s="416">
        <v>69649.850000000006</v>
      </c>
      <c r="J9" s="108"/>
    </row>
    <row r="10" spans="1:10" x14ac:dyDescent="0.3">
      <c r="A10" s="175">
        <v>2</v>
      </c>
      <c r="B10" s="411" t="s">
        <v>508</v>
      </c>
      <c r="C10" s="417" t="s">
        <v>489</v>
      </c>
      <c r="D10" s="418">
        <v>405071078</v>
      </c>
      <c r="E10" s="419" t="s">
        <v>509</v>
      </c>
      <c r="F10" s="419">
        <v>27915</v>
      </c>
      <c r="G10" s="419"/>
      <c r="H10" s="419">
        <v>12000</v>
      </c>
      <c r="I10" s="420">
        <v>15915</v>
      </c>
      <c r="J10" s="108"/>
    </row>
    <row r="11" spans="1:10" ht="52.5" customHeight="1" x14ac:dyDescent="0.3">
      <c r="A11" s="175">
        <v>3</v>
      </c>
      <c r="B11" s="402" t="s">
        <v>545</v>
      </c>
      <c r="C11" s="421" t="s">
        <v>490</v>
      </c>
      <c r="D11" s="422">
        <v>202283135</v>
      </c>
      <c r="E11" s="423" t="s">
        <v>546</v>
      </c>
      <c r="F11" s="423">
        <v>101267.31</v>
      </c>
      <c r="G11" s="423"/>
      <c r="H11" s="424">
        <v>100000</v>
      </c>
      <c r="I11" s="424">
        <v>1267.31</v>
      </c>
      <c r="J11" s="108"/>
    </row>
    <row r="12" spans="1:10" x14ac:dyDescent="0.3">
      <c r="A12" s="175">
        <v>4</v>
      </c>
      <c r="B12" s="402" t="s">
        <v>523</v>
      </c>
      <c r="C12" s="425" t="s">
        <v>703</v>
      </c>
      <c r="D12" s="455" t="s">
        <v>709</v>
      </c>
      <c r="E12" s="425" t="s">
        <v>704</v>
      </c>
      <c r="F12" s="454">
        <v>10800</v>
      </c>
      <c r="G12" s="426"/>
      <c r="H12" s="426"/>
      <c r="I12" s="427">
        <v>10800</v>
      </c>
      <c r="J12" s="108"/>
    </row>
    <row r="13" spans="1:10" x14ac:dyDescent="0.3">
      <c r="A13" s="175">
        <v>5</v>
      </c>
      <c r="B13" s="402" t="s">
        <v>510</v>
      </c>
      <c r="C13" s="421" t="s">
        <v>491</v>
      </c>
      <c r="D13" s="422">
        <v>405145203</v>
      </c>
      <c r="E13" s="423" t="s">
        <v>511</v>
      </c>
      <c r="F13" s="428">
        <v>11850</v>
      </c>
      <c r="G13" s="423"/>
      <c r="H13" s="423"/>
      <c r="I13" s="424">
        <v>11850</v>
      </c>
      <c r="J13" s="108"/>
    </row>
    <row r="14" spans="1:10" x14ac:dyDescent="0.3">
      <c r="A14" s="175">
        <v>6</v>
      </c>
      <c r="B14" s="402" t="s">
        <v>512</v>
      </c>
      <c r="C14" s="421" t="s">
        <v>492</v>
      </c>
      <c r="D14" s="422">
        <v>406108590</v>
      </c>
      <c r="E14" s="423" t="s">
        <v>513</v>
      </c>
      <c r="F14" s="423">
        <v>8500</v>
      </c>
      <c r="G14" s="423"/>
      <c r="H14" s="423"/>
      <c r="I14" s="424">
        <v>8500</v>
      </c>
      <c r="J14" s="108"/>
    </row>
    <row r="15" spans="1:10" ht="30" x14ac:dyDescent="0.3">
      <c r="A15" s="175">
        <v>7</v>
      </c>
      <c r="B15" s="402" t="s">
        <v>514</v>
      </c>
      <c r="C15" s="421" t="s">
        <v>493</v>
      </c>
      <c r="D15" s="422">
        <v>405123174</v>
      </c>
      <c r="E15" s="429" t="s">
        <v>547</v>
      </c>
      <c r="F15" s="423">
        <v>18017</v>
      </c>
      <c r="G15" s="423">
        <v>1412.4</v>
      </c>
      <c r="H15" s="430"/>
      <c r="I15" s="431">
        <v>19429.400000000001</v>
      </c>
      <c r="J15" s="108"/>
    </row>
    <row r="16" spans="1:10" ht="30" x14ac:dyDescent="0.3">
      <c r="A16" s="175">
        <v>8</v>
      </c>
      <c r="B16" s="402" t="s">
        <v>515</v>
      </c>
      <c r="C16" s="421" t="s">
        <v>494</v>
      </c>
      <c r="D16" s="422">
        <v>406123760</v>
      </c>
      <c r="E16" s="423" t="s">
        <v>516</v>
      </c>
      <c r="F16" s="423">
        <v>7454</v>
      </c>
      <c r="G16" s="423"/>
      <c r="H16" s="423">
        <v>1500</v>
      </c>
      <c r="I16" s="424">
        <v>5954</v>
      </c>
      <c r="J16" s="108"/>
    </row>
    <row r="17" spans="1:10" ht="30" x14ac:dyDescent="0.3">
      <c r="A17" s="175">
        <v>9</v>
      </c>
      <c r="B17" s="402" t="s">
        <v>512</v>
      </c>
      <c r="C17" s="421" t="s">
        <v>495</v>
      </c>
      <c r="D17" s="422">
        <v>406054683</v>
      </c>
      <c r="E17" s="423" t="s">
        <v>517</v>
      </c>
      <c r="F17" s="428">
        <v>33438.5</v>
      </c>
      <c r="G17" s="423"/>
      <c r="H17" s="423">
        <v>22000</v>
      </c>
      <c r="I17" s="424">
        <v>11438.5</v>
      </c>
      <c r="J17" s="108"/>
    </row>
    <row r="18" spans="1:10" x14ac:dyDescent="0.3">
      <c r="A18" s="175">
        <v>10</v>
      </c>
      <c r="B18" s="402" t="s">
        <v>512</v>
      </c>
      <c r="C18" s="421" t="s">
        <v>496</v>
      </c>
      <c r="D18" s="422">
        <v>404947215</v>
      </c>
      <c r="E18" s="423" t="s">
        <v>518</v>
      </c>
      <c r="F18" s="428">
        <v>20860.099999999999</v>
      </c>
      <c r="G18" s="428">
        <v>1814.58</v>
      </c>
      <c r="H18" s="428">
        <v>10500</v>
      </c>
      <c r="I18" s="424">
        <v>12174.68</v>
      </c>
      <c r="J18" s="108"/>
    </row>
    <row r="19" spans="1:10" x14ac:dyDescent="0.3">
      <c r="A19" s="175">
        <v>11</v>
      </c>
      <c r="B19" s="402" t="s">
        <v>519</v>
      </c>
      <c r="C19" s="421" t="s">
        <v>497</v>
      </c>
      <c r="D19" s="422"/>
      <c r="E19" s="423" t="s">
        <v>549</v>
      </c>
      <c r="F19" s="423">
        <v>12600</v>
      </c>
      <c r="G19" s="423"/>
      <c r="H19" s="423"/>
      <c r="I19" s="424">
        <v>12600</v>
      </c>
      <c r="J19" s="108"/>
    </row>
    <row r="20" spans="1:10" x14ac:dyDescent="0.3">
      <c r="A20" s="175">
        <v>12</v>
      </c>
      <c r="B20" s="402" t="s">
        <v>512</v>
      </c>
      <c r="C20" s="421" t="s">
        <v>498</v>
      </c>
      <c r="D20" s="422">
        <v>205235618</v>
      </c>
      <c r="E20" s="423" t="s">
        <v>518</v>
      </c>
      <c r="F20" s="423">
        <v>1097.2</v>
      </c>
      <c r="G20" s="423"/>
      <c r="H20" s="423"/>
      <c r="I20" s="424">
        <v>1097.2</v>
      </c>
      <c r="J20" s="108"/>
    </row>
    <row r="21" spans="1:10" ht="30" x14ac:dyDescent="0.3">
      <c r="A21" s="175">
        <v>13</v>
      </c>
      <c r="B21" s="402" t="s">
        <v>523</v>
      </c>
      <c r="C21" s="421" t="s">
        <v>499</v>
      </c>
      <c r="D21" s="422">
        <v>404502739</v>
      </c>
      <c r="E21" s="423" t="s">
        <v>524</v>
      </c>
      <c r="F21" s="428">
        <v>7541.4</v>
      </c>
      <c r="G21" s="428">
        <v>1345</v>
      </c>
      <c r="H21" s="428"/>
      <c r="I21" s="424">
        <v>8886.4</v>
      </c>
      <c r="J21" s="108"/>
    </row>
    <row r="22" spans="1:10" x14ac:dyDescent="0.3">
      <c r="A22" s="175">
        <v>14</v>
      </c>
      <c r="B22" s="403" t="s">
        <v>540</v>
      </c>
      <c r="C22" s="421" t="s">
        <v>500</v>
      </c>
      <c r="D22" s="422">
        <v>205286199</v>
      </c>
      <c r="E22" s="423" t="s">
        <v>541</v>
      </c>
      <c r="F22" s="428">
        <v>2200</v>
      </c>
      <c r="G22" s="423"/>
      <c r="H22" s="423">
        <v>1100</v>
      </c>
      <c r="I22" s="424">
        <v>1100</v>
      </c>
      <c r="J22" s="108"/>
    </row>
    <row r="23" spans="1:10" x14ac:dyDescent="0.3">
      <c r="A23" s="175">
        <v>15</v>
      </c>
      <c r="B23" s="402" t="s">
        <v>512</v>
      </c>
      <c r="C23" s="421" t="s">
        <v>501</v>
      </c>
      <c r="D23" s="422">
        <v>404437784</v>
      </c>
      <c r="E23" s="423" t="s">
        <v>509</v>
      </c>
      <c r="F23" s="423">
        <v>5418</v>
      </c>
      <c r="G23" s="423">
        <v>1378</v>
      </c>
      <c r="H23" s="423">
        <v>2000</v>
      </c>
      <c r="I23" s="424">
        <v>4796</v>
      </c>
      <c r="J23" s="108"/>
    </row>
    <row r="24" spans="1:10" x14ac:dyDescent="0.3">
      <c r="A24" s="175">
        <v>16</v>
      </c>
      <c r="B24" s="403" t="s">
        <v>542</v>
      </c>
      <c r="C24" s="421" t="s">
        <v>502</v>
      </c>
      <c r="D24" s="422">
        <v>205232728</v>
      </c>
      <c r="E24" s="423"/>
      <c r="F24" s="428">
        <v>3572.7</v>
      </c>
      <c r="G24" s="423"/>
      <c r="H24" s="423"/>
      <c r="I24" s="424">
        <v>3572.7</v>
      </c>
      <c r="J24" s="108"/>
    </row>
    <row r="25" spans="1:10" ht="30" x14ac:dyDescent="0.3">
      <c r="A25" s="175">
        <v>17</v>
      </c>
      <c r="B25" s="402" t="s">
        <v>508</v>
      </c>
      <c r="C25" s="421" t="s">
        <v>503</v>
      </c>
      <c r="D25" s="422"/>
      <c r="E25" s="423" t="s">
        <v>528</v>
      </c>
      <c r="F25" s="423">
        <v>10565.55</v>
      </c>
      <c r="G25" s="423"/>
      <c r="H25" s="423"/>
      <c r="I25" s="424">
        <v>10565.55</v>
      </c>
      <c r="J25" s="108"/>
    </row>
    <row r="26" spans="1:10" ht="45" x14ac:dyDescent="0.3">
      <c r="A26" s="175">
        <v>18</v>
      </c>
      <c r="B26" s="402" t="s">
        <v>525</v>
      </c>
      <c r="C26" s="421" t="s">
        <v>504</v>
      </c>
      <c r="D26" s="422">
        <v>404437720</v>
      </c>
      <c r="E26" s="423" t="s">
        <v>527</v>
      </c>
      <c r="F26" s="423">
        <v>14794.74</v>
      </c>
      <c r="G26" s="428"/>
      <c r="H26" s="428">
        <v>8500</v>
      </c>
      <c r="I26" s="424">
        <v>6294.74</v>
      </c>
      <c r="J26" s="108"/>
    </row>
    <row r="27" spans="1:10" x14ac:dyDescent="0.3">
      <c r="A27" s="175">
        <v>19</v>
      </c>
      <c r="B27" s="402" t="s">
        <v>521</v>
      </c>
      <c r="C27" s="421" t="s">
        <v>505</v>
      </c>
      <c r="D27" s="422">
        <v>202177205</v>
      </c>
      <c r="E27" s="423" t="s">
        <v>509</v>
      </c>
      <c r="F27" s="423">
        <v>800</v>
      </c>
      <c r="G27" s="423"/>
      <c r="H27" s="423"/>
      <c r="I27" s="424">
        <v>800</v>
      </c>
      <c r="J27" s="108"/>
    </row>
    <row r="28" spans="1:10" ht="15.75" x14ac:dyDescent="0.3">
      <c r="A28" s="175">
        <v>20</v>
      </c>
      <c r="B28" s="212" t="s">
        <v>522</v>
      </c>
      <c r="C28" s="421" t="s">
        <v>555</v>
      </c>
      <c r="D28" s="432" t="s">
        <v>557</v>
      </c>
      <c r="E28" s="433" t="s">
        <v>556</v>
      </c>
      <c r="F28" s="416">
        <v>1980.96</v>
      </c>
      <c r="G28" s="434">
        <v>120</v>
      </c>
      <c r="H28" s="416">
        <v>1573.07</v>
      </c>
      <c r="I28" s="416">
        <v>527.89</v>
      </c>
      <c r="J28" s="108"/>
    </row>
    <row r="29" spans="1:10" x14ac:dyDescent="0.3">
      <c r="A29" s="175">
        <v>21</v>
      </c>
      <c r="B29" s="402" t="s">
        <v>523</v>
      </c>
      <c r="C29" s="421" t="s">
        <v>529</v>
      </c>
      <c r="D29" s="435">
        <v>37804160481</v>
      </c>
      <c r="E29" s="436" t="s">
        <v>534</v>
      </c>
      <c r="F29" s="436">
        <v>4300</v>
      </c>
      <c r="G29" s="436"/>
      <c r="H29" s="436"/>
      <c r="I29" s="437">
        <v>4300</v>
      </c>
      <c r="J29" s="108"/>
    </row>
    <row r="30" spans="1:10" ht="15.75" x14ac:dyDescent="0.3">
      <c r="A30" s="175">
        <v>22</v>
      </c>
      <c r="B30" s="212" t="s">
        <v>526</v>
      </c>
      <c r="C30" s="421" t="s">
        <v>538</v>
      </c>
      <c r="D30" s="432" t="s">
        <v>544</v>
      </c>
      <c r="E30" s="414" t="s">
        <v>539</v>
      </c>
      <c r="F30" s="438">
        <v>3519.52</v>
      </c>
      <c r="G30" s="439"/>
      <c r="H30" s="440"/>
      <c r="I30" s="416">
        <v>3519.52</v>
      </c>
      <c r="J30" s="108"/>
    </row>
    <row r="31" spans="1:10" ht="15.75" x14ac:dyDescent="0.3">
      <c r="A31" s="175">
        <v>23</v>
      </c>
      <c r="B31" s="212" t="s">
        <v>701</v>
      </c>
      <c r="C31" s="421" t="s">
        <v>700</v>
      </c>
      <c r="D31" s="432" t="s">
        <v>705</v>
      </c>
      <c r="E31" s="414" t="s">
        <v>702</v>
      </c>
      <c r="F31" s="438">
        <v>468.32</v>
      </c>
      <c r="G31" s="441"/>
      <c r="H31" s="440"/>
      <c r="I31" s="416">
        <v>468.32</v>
      </c>
      <c r="J31" s="108"/>
    </row>
    <row r="32" spans="1:10" ht="15.75" x14ac:dyDescent="0.3">
      <c r="A32" s="175">
        <v>24</v>
      </c>
      <c r="B32" s="212" t="s">
        <v>523</v>
      </c>
      <c r="C32" s="442" t="s">
        <v>558</v>
      </c>
      <c r="D32" s="443" t="s">
        <v>560</v>
      </c>
      <c r="E32" s="433" t="s">
        <v>333</v>
      </c>
      <c r="F32" s="414">
        <v>10000</v>
      </c>
      <c r="G32" s="414"/>
      <c r="H32" s="414"/>
      <c r="I32" s="416">
        <v>10000</v>
      </c>
      <c r="J32" s="108"/>
    </row>
    <row r="33" spans="1:10" ht="15.75" x14ac:dyDescent="0.3">
      <c r="A33" s="175">
        <v>25</v>
      </c>
      <c r="B33" s="212" t="s">
        <v>523</v>
      </c>
      <c r="C33" s="444" t="s">
        <v>559</v>
      </c>
      <c r="D33" s="445" t="s">
        <v>561</v>
      </c>
      <c r="E33" s="433" t="s">
        <v>333</v>
      </c>
      <c r="F33" s="414">
        <v>1000</v>
      </c>
      <c r="G33" s="414"/>
      <c r="H33" s="414"/>
      <c r="I33" s="416">
        <v>1000</v>
      </c>
      <c r="J33" s="108"/>
    </row>
    <row r="34" spans="1:10" ht="15.75" x14ac:dyDescent="0.3">
      <c r="A34" s="175">
        <v>26</v>
      </c>
      <c r="B34" s="212" t="s">
        <v>523</v>
      </c>
      <c r="C34" s="446" t="s">
        <v>562</v>
      </c>
      <c r="D34" s="445" t="s">
        <v>631</v>
      </c>
      <c r="E34" s="433" t="s">
        <v>333</v>
      </c>
      <c r="F34" s="414">
        <v>1400</v>
      </c>
      <c r="G34" s="414"/>
      <c r="H34" s="414"/>
      <c r="I34" s="416">
        <v>1400</v>
      </c>
      <c r="J34" s="108"/>
    </row>
    <row r="35" spans="1:10" ht="15.75" x14ac:dyDescent="0.3">
      <c r="A35" s="175">
        <v>27</v>
      </c>
      <c r="B35" s="212" t="s">
        <v>523</v>
      </c>
      <c r="C35" s="446" t="s">
        <v>563</v>
      </c>
      <c r="D35" s="445" t="s">
        <v>632</v>
      </c>
      <c r="E35" s="433" t="s">
        <v>333</v>
      </c>
      <c r="F35" s="414">
        <v>1500</v>
      </c>
      <c r="G35" s="414"/>
      <c r="H35" s="414"/>
      <c r="I35" s="416">
        <v>1500</v>
      </c>
      <c r="J35" s="108"/>
    </row>
    <row r="36" spans="1:10" ht="15.75" x14ac:dyDescent="0.3">
      <c r="A36" s="175">
        <v>28</v>
      </c>
      <c r="B36" s="456" t="s">
        <v>515</v>
      </c>
      <c r="C36" s="446" t="s">
        <v>564</v>
      </c>
      <c r="D36" s="447" t="s">
        <v>698</v>
      </c>
      <c r="E36" s="433" t="s">
        <v>333</v>
      </c>
      <c r="F36" s="414">
        <v>100</v>
      </c>
      <c r="G36" s="414"/>
      <c r="H36" s="414"/>
      <c r="I36" s="416">
        <v>100</v>
      </c>
      <c r="J36" s="108"/>
    </row>
    <row r="37" spans="1:10" ht="15.75" x14ac:dyDescent="0.3">
      <c r="A37" s="175">
        <v>29</v>
      </c>
      <c r="B37" s="456" t="s">
        <v>515</v>
      </c>
      <c r="C37" s="446" t="s">
        <v>565</v>
      </c>
      <c r="D37" s="445">
        <v>39001040068</v>
      </c>
      <c r="E37" s="433" t="s">
        <v>333</v>
      </c>
      <c r="F37" s="414">
        <v>100</v>
      </c>
      <c r="G37" s="414"/>
      <c r="H37" s="414"/>
      <c r="I37" s="416">
        <v>100</v>
      </c>
      <c r="J37" s="108"/>
    </row>
    <row r="38" spans="1:10" ht="15.75" x14ac:dyDescent="0.3">
      <c r="A38" s="175">
        <v>30</v>
      </c>
      <c r="B38" s="212" t="s">
        <v>523</v>
      </c>
      <c r="C38" s="446" t="s">
        <v>566</v>
      </c>
      <c r="D38" s="445" t="s">
        <v>633</v>
      </c>
      <c r="E38" s="433" t="s">
        <v>333</v>
      </c>
      <c r="F38" s="414">
        <v>200</v>
      </c>
      <c r="G38" s="414"/>
      <c r="H38" s="414"/>
      <c r="I38" s="416">
        <v>200</v>
      </c>
      <c r="J38" s="108"/>
    </row>
    <row r="39" spans="1:10" ht="15.75" x14ac:dyDescent="0.3">
      <c r="A39" s="175">
        <v>31</v>
      </c>
      <c r="B39" s="212" t="s">
        <v>523</v>
      </c>
      <c r="C39" s="446" t="s">
        <v>567</v>
      </c>
      <c r="D39" s="445" t="s">
        <v>634</v>
      </c>
      <c r="E39" s="433" t="s">
        <v>333</v>
      </c>
      <c r="F39" s="414">
        <v>300</v>
      </c>
      <c r="G39" s="414"/>
      <c r="H39" s="414"/>
      <c r="I39" s="416">
        <v>300</v>
      </c>
      <c r="J39" s="108"/>
    </row>
    <row r="40" spans="1:10" ht="15.75" x14ac:dyDescent="0.3">
      <c r="A40" s="175">
        <v>32</v>
      </c>
      <c r="B40" s="212" t="s">
        <v>523</v>
      </c>
      <c r="C40" s="446" t="s">
        <v>568</v>
      </c>
      <c r="D40" s="445" t="s">
        <v>635</v>
      </c>
      <c r="E40" s="433" t="s">
        <v>333</v>
      </c>
      <c r="F40" s="414">
        <v>800</v>
      </c>
      <c r="G40" s="414"/>
      <c r="H40" s="414"/>
      <c r="I40" s="416">
        <v>800</v>
      </c>
      <c r="J40" s="108"/>
    </row>
    <row r="41" spans="1:10" ht="15.75" x14ac:dyDescent="0.3">
      <c r="A41" s="175">
        <v>33</v>
      </c>
      <c r="B41" s="212" t="s">
        <v>523</v>
      </c>
      <c r="C41" s="446" t="s">
        <v>569</v>
      </c>
      <c r="D41" s="445" t="s">
        <v>636</v>
      </c>
      <c r="E41" s="433" t="s">
        <v>333</v>
      </c>
      <c r="F41" s="414">
        <v>800</v>
      </c>
      <c r="G41" s="414"/>
      <c r="H41" s="414"/>
      <c r="I41" s="416">
        <v>800</v>
      </c>
      <c r="J41" s="108"/>
    </row>
    <row r="42" spans="1:10" ht="15.75" x14ac:dyDescent="0.3">
      <c r="A42" s="175">
        <v>34</v>
      </c>
      <c r="B42" s="212" t="s">
        <v>523</v>
      </c>
      <c r="C42" s="446" t="s">
        <v>570</v>
      </c>
      <c r="D42" s="445" t="s">
        <v>637</v>
      </c>
      <c r="E42" s="433" t="s">
        <v>333</v>
      </c>
      <c r="F42" s="414">
        <v>150</v>
      </c>
      <c r="G42" s="414"/>
      <c r="H42" s="414"/>
      <c r="I42" s="416">
        <v>150</v>
      </c>
      <c r="J42" s="108"/>
    </row>
    <row r="43" spans="1:10" ht="15.75" x14ac:dyDescent="0.3">
      <c r="A43" s="175">
        <v>35</v>
      </c>
      <c r="B43" s="212" t="s">
        <v>523</v>
      </c>
      <c r="C43" s="446" t="s">
        <v>571</v>
      </c>
      <c r="D43" s="445" t="s">
        <v>638</v>
      </c>
      <c r="E43" s="433" t="s">
        <v>333</v>
      </c>
      <c r="F43" s="414">
        <v>900</v>
      </c>
      <c r="G43" s="414"/>
      <c r="H43" s="414"/>
      <c r="I43" s="416">
        <v>900</v>
      </c>
      <c r="J43" s="108"/>
    </row>
    <row r="44" spans="1:10" ht="15.75" x14ac:dyDescent="0.3">
      <c r="A44" s="175">
        <v>36</v>
      </c>
      <c r="B44" s="212" t="s">
        <v>523</v>
      </c>
      <c r="C44" s="446" t="s">
        <v>572</v>
      </c>
      <c r="D44" s="445" t="s">
        <v>639</v>
      </c>
      <c r="E44" s="433" t="s">
        <v>333</v>
      </c>
      <c r="F44" s="414">
        <v>800</v>
      </c>
      <c r="G44" s="414"/>
      <c r="H44" s="414"/>
      <c r="I44" s="416">
        <v>800</v>
      </c>
      <c r="J44" s="108"/>
    </row>
    <row r="45" spans="1:10" ht="15.75" x14ac:dyDescent="0.3">
      <c r="A45" s="175">
        <v>37</v>
      </c>
      <c r="B45" s="212" t="s">
        <v>523</v>
      </c>
      <c r="C45" s="446" t="s">
        <v>573</v>
      </c>
      <c r="D45" s="445" t="s">
        <v>640</v>
      </c>
      <c r="E45" s="433" t="s">
        <v>333</v>
      </c>
      <c r="F45" s="414">
        <v>800</v>
      </c>
      <c r="G45" s="414"/>
      <c r="H45" s="414"/>
      <c r="I45" s="416">
        <v>800</v>
      </c>
      <c r="J45" s="108"/>
    </row>
    <row r="46" spans="1:10" ht="15.75" x14ac:dyDescent="0.3">
      <c r="A46" s="175">
        <v>38</v>
      </c>
      <c r="B46" s="212" t="s">
        <v>523</v>
      </c>
      <c r="C46" s="446" t="s">
        <v>574</v>
      </c>
      <c r="D46" s="445" t="s">
        <v>641</v>
      </c>
      <c r="E46" s="433" t="s">
        <v>333</v>
      </c>
      <c r="F46" s="414">
        <v>150</v>
      </c>
      <c r="G46" s="414"/>
      <c r="H46" s="414"/>
      <c r="I46" s="416">
        <v>150</v>
      </c>
      <c r="J46" s="108"/>
    </row>
    <row r="47" spans="1:10" ht="15.75" x14ac:dyDescent="0.3">
      <c r="A47" s="175">
        <v>39</v>
      </c>
      <c r="B47" s="212" t="s">
        <v>523</v>
      </c>
      <c r="C47" s="446" t="s">
        <v>575</v>
      </c>
      <c r="D47" s="445" t="s">
        <v>642</v>
      </c>
      <c r="E47" s="433" t="s">
        <v>333</v>
      </c>
      <c r="F47" s="414">
        <v>800</v>
      </c>
      <c r="G47" s="414"/>
      <c r="H47" s="414"/>
      <c r="I47" s="416">
        <v>800</v>
      </c>
      <c r="J47" s="108"/>
    </row>
    <row r="48" spans="1:10" ht="15.75" x14ac:dyDescent="0.3">
      <c r="A48" s="175">
        <v>40</v>
      </c>
      <c r="B48" s="212" t="s">
        <v>523</v>
      </c>
      <c r="C48" s="446" t="s">
        <v>576</v>
      </c>
      <c r="D48" s="445" t="s">
        <v>643</v>
      </c>
      <c r="E48" s="433" t="s">
        <v>333</v>
      </c>
      <c r="F48" s="414">
        <v>150</v>
      </c>
      <c r="G48" s="414"/>
      <c r="H48" s="414"/>
      <c r="I48" s="416">
        <v>150</v>
      </c>
      <c r="J48" s="108"/>
    </row>
    <row r="49" spans="1:10" ht="15.75" x14ac:dyDescent="0.3">
      <c r="A49" s="175">
        <v>41</v>
      </c>
      <c r="B49" s="212" t="s">
        <v>523</v>
      </c>
      <c r="C49" s="446" t="s">
        <v>577</v>
      </c>
      <c r="D49" s="445" t="s">
        <v>644</v>
      </c>
      <c r="E49" s="433" t="s">
        <v>333</v>
      </c>
      <c r="F49" s="414">
        <v>150</v>
      </c>
      <c r="G49" s="414"/>
      <c r="H49" s="414"/>
      <c r="I49" s="416">
        <v>150</v>
      </c>
      <c r="J49" s="108"/>
    </row>
    <row r="50" spans="1:10" ht="15.75" x14ac:dyDescent="0.3">
      <c r="A50" s="175">
        <v>42</v>
      </c>
      <c r="B50" s="212" t="s">
        <v>523</v>
      </c>
      <c r="C50" s="446" t="s">
        <v>578</v>
      </c>
      <c r="D50" s="445" t="s">
        <v>645</v>
      </c>
      <c r="E50" s="433" t="s">
        <v>333</v>
      </c>
      <c r="F50" s="414">
        <v>150</v>
      </c>
      <c r="G50" s="414"/>
      <c r="H50" s="414"/>
      <c r="I50" s="416">
        <v>150</v>
      </c>
      <c r="J50" s="108"/>
    </row>
    <row r="51" spans="1:10" ht="15.75" x14ac:dyDescent="0.3">
      <c r="A51" s="175">
        <v>43</v>
      </c>
      <c r="B51" s="212" t="s">
        <v>523</v>
      </c>
      <c r="C51" s="446" t="s">
        <v>579</v>
      </c>
      <c r="D51" s="445" t="s">
        <v>646</v>
      </c>
      <c r="E51" s="433" t="s">
        <v>333</v>
      </c>
      <c r="F51" s="414">
        <v>800</v>
      </c>
      <c r="G51" s="414"/>
      <c r="H51" s="414"/>
      <c r="I51" s="416">
        <v>800</v>
      </c>
      <c r="J51" s="108"/>
    </row>
    <row r="52" spans="1:10" ht="15.75" x14ac:dyDescent="0.3">
      <c r="A52" s="175">
        <v>44</v>
      </c>
      <c r="B52" s="212" t="s">
        <v>523</v>
      </c>
      <c r="C52" s="446" t="s">
        <v>580</v>
      </c>
      <c r="D52" s="445" t="s">
        <v>647</v>
      </c>
      <c r="E52" s="433" t="s">
        <v>333</v>
      </c>
      <c r="F52" s="414">
        <v>800</v>
      </c>
      <c r="G52" s="414"/>
      <c r="H52" s="414"/>
      <c r="I52" s="416">
        <v>800</v>
      </c>
      <c r="J52" s="108"/>
    </row>
    <row r="53" spans="1:10" ht="15.75" x14ac:dyDescent="0.3">
      <c r="A53" s="175">
        <v>45</v>
      </c>
      <c r="B53" s="212" t="s">
        <v>523</v>
      </c>
      <c r="C53" s="446" t="s">
        <v>581</v>
      </c>
      <c r="D53" s="445" t="s">
        <v>648</v>
      </c>
      <c r="E53" s="433" t="s">
        <v>333</v>
      </c>
      <c r="F53" s="414">
        <v>800</v>
      </c>
      <c r="G53" s="414"/>
      <c r="H53" s="414"/>
      <c r="I53" s="416">
        <v>800</v>
      </c>
      <c r="J53" s="108"/>
    </row>
    <row r="54" spans="1:10" ht="15.75" x14ac:dyDescent="0.3">
      <c r="A54" s="175">
        <v>46</v>
      </c>
      <c r="B54" s="212" t="s">
        <v>523</v>
      </c>
      <c r="C54" s="446" t="s">
        <v>582</v>
      </c>
      <c r="D54" s="445" t="s">
        <v>649</v>
      </c>
      <c r="E54" s="433" t="s">
        <v>333</v>
      </c>
      <c r="F54" s="414">
        <v>800</v>
      </c>
      <c r="G54" s="414"/>
      <c r="H54" s="414"/>
      <c r="I54" s="416">
        <v>800</v>
      </c>
      <c r="J54" s="108"/>
    </row>
    <row r="55" spans="1:10" ht="15.75" x14ac:dyDescent="0.3">
      <c r="A55" s="175">
        <v>47</v>
      </c>
      <c r="B55" s="212" t="s">
        <v>523</v>
      </c>
      <c r="C55" s="446" t="s">
        <v>583</v>
      </c>
      <c r="D55" s="445" t="s">
        <v>650</v>
      </c>
      <c r="E55" s="433" t="s">
        <v>333</v>
      </c>
      <c r="F55" s="414">
        <v>150</v>
      </c>
      <c r="G55" s="414"/>
      <c r="H55" s="414"/>
      <c r="I55" s="416">
        <v>150</v>
      </c>
      <c r="J55" s="108"/>
    </row>
    <row r="56" spans="1:10" ht="15.75" x14ac:dyDescent="0.3">
      <c r="A56" s="175">
        <v>48</v>
      </c>
      <c r="B56" s="212" t="s">
        <v>523</v>
      </c>
      <c r="C56" s="446" t="s">
        <v>584</v>
      </c>
      <c r="D56" s="445" t="s">
        <v>651</v>
      </c>
      <c r="E56" s="433" t="s">
        <v>333</v>
      </c>
      <c r="F56" s="414">
        <v>180</v>
      </c>
      <c r="G56" s="414"/>
      <c r="H56" s="414"/>
      <c r="I56" s="416">
        <v>180</v>
      </c>
      <c r="J56" s="108"/>
    </row>
    <row r="57" spans="1:10" ht="15.75" x14ac:dyDescent="0.3">
      <c r="A57" s="175">
        <v>49</v>
      </c>
      <c r="B57" s="212" t="s">
        <v>523</v>
      </c>
      <c r="C57" s="446" t="s">
        <v>585</v>
      </c>
      <c r="D57" s="445" t="s">
        <v>652</v>
      </c>
      <c r="E57" s="433" t="s">
        <v>333</v>
      </c>
      <c r="F57" s="414">
        <v>180</v>
      </c>
      <c r="G57" s="414"/>
      <c r="H57" s="414"/>
      <c r="I57" s="416">
        <v>180</v>
      </c>
      <c r="J57" s="108"/>
    </row>
    <row r="58" spans="1:10" ht="15.75" x14ac:dyDescent="0.3">
      <c r="A58" s="175">
        <v>50</v>
      </c>
      <c r="B58" s="212" t="s">
        <v>523</v>
      </c>
      <c r="C58" s="446" t="s">
        <v>586</v>
      </c>
      <c r="D58" s="445" t="s">
        <v>653</v>
      </c>
      <c r="E58" s="433" t="s">
        <v>333</v>
      </c>
      <c r="F58" s="414">
        <v>180</v>
      </c>
      <c r="G58" s="414"/>
      <c r="H58" s="414"/>
      <c r="I58" s="416">
        <v>180</v>
      </c>
      <c r="J58" s="108"/>
    </row>
    <row r="59" spans="1:10" ht="15.75" x14ac:dyDescent="0.3">
      <c r="A59" s="175">
        <v>51</v>
      </c>
      <c r="B59" s="212" t="s">
        <v>523</v>
      </c>
      <c r="C59" s="446" t="s">
        <v>587</v>
      </c>
      <c r="D59" s="445" t="s">
        <v>654</v>
      </c>
      <c r="E59" s="433" t="s">
        <v>333</v>
      </c>
      <c r="F59" s="414">
        <v>180</v>
      </c>
      <c r="G59" s="414"/>
      <c r="H59" s="414"/>
      <c r="I59" s="416">
        <v>180</v>
      </c>
      <c r="J59" s="108"/>
    </row>
    <row r="60" spans="1:10" ht="15.75" x14ac:dyDescent="0.3">
      <c r="A60" s="175">
        <v>52</v>
      </c>
      <c r="B60" s="212" t="s">
        <v>523</v>
      </c>
      <c r="C60" s="446" t="s">
        <v>588</v>
      </c>
      <c r="D60" s="445" t="s">
        <v>655</v>
      </c>
      <c r="E60" s="433" t="s">
        <v>333</v>
      </c>
      <c r="F60" s="414">
        <v>180</v>
      </c>
      <c r="G60" s="414"/>
      <c r="H60" s="414"/>
      <c r="I60" s="416">
        <v>180</v>
      </c>
      <c r="J60" s="108"/>
    </row>
    <row r="61" spans="1:10" ht="15.75" x14ac:dyDescent="0.3">
      <c r="A61" s="175">
        <v>53</v>
      </c>
      <c r="B61" s="212" t="s">
        <v>523</v>
      </c>
      <c r="C61" s="446" t="s">
        <v>589</v>
      </c>
      <c r="D61" s="445" t="s">
        <v>656</v>
      </c>
      <c r="E61" s="433" t="s">
        <v>333</v>
      </c>
      <c r="F61" s="414">
        <v>180</v>
      </c>
      <c r="G61" s="414"/>
      <c r="H61" s="414"/>
      <c r="I61" s="416">
        <v>180</v>
      </c>
      <c r="J61" s="108"/>
    </row>
    <row r="62" spans="1:10" ht="15.75" x14ac:dyDescent="0.3">
      <c r="A62" s="175">
        <v>54</v>
      </c>
      <c r="B62" s="212" t="s">
        <v>523</v>
      </c>
      <c r="C62" s="446" t="s">
        <v>590</v>
      </c>
      <c r="D62" s="445" t="s">
        <v>657</v>
      </c>
      <c r="E62" s="433" t="s">
        <v>333</v>
      </c>
      <c r="F62" s="414">
        <v>180</v>
      </c>
      <c r="G62" s="414"/>
      <c r="H62" s="414"/>
      <c r="I62" s="416">
        <v>180</v>
      </c>
      <c r="J62" s="108"/>
    </row>
    <row r="63" spans="1:10" ht="15.75" x14ac:dyDescent="0.3">
      <c r="A63" s="175">
        <v>55</v>
      </c>
      <c r="B63" s="212" t="s">
        <v>523</v>
      </c>
      <c r="C63" s="446" t="s">
        <v>591</v>
      </c>
      <c r="D63" s="445" t="s">
        <v>658</v>
      </c>
      <c r="E63" s="433" t="s">
        <v>333</v>
      </c>
      <c r="F63" s="414">
        <v>180</v>
      </c>
      <c r="G63" s="414"/>
      <c r="H63" s="414"/>
      <c r="I63" s="416">
        <v>180</v>
      </c>
      <c r="J63" s="108"/>
    </row>
    <row r="64" spans="1:10" ht="15.75" x14ac:dyDescent="0.3">
      <c r="A64" s="175">
        <v>56</v>
      </c>
      <c r="B64" s="212" t="s">
        <v>523</v>
      </c>
      <c r="C64" s="446" t="s">
        <v>592</v>
      </c>
      <c r="D64" s="445" t="s">
        <v>659</v>
      </c>
      <c r="E64" s="433" t="s">
        <v>333</v>
      </c>
      <c r="F64" s="414">
        <v>180</v>
      </c>
      <c r="G64" s="414"/>
      <c r="H64" s="414"/>
      <c r="I64" s="416">
        <v>180</v>
      </c>
      <c r="J64" s="108"/>
    </row>
    <row r="65" spans="1:10" ht="15.75" x14ac:dyDescent="0.3">
      <c r="A65" s="175">
        <v>57</v>
      </c>
      <c r="B65" s="212" t="s">
        <v>523</v>
      </c>
      <c r="C65" s="446" t="s">
        <v>593</v>
      </c>
      <c r="D65" s="445" t="s">
        <v>660</v>
      </c>
      <c r="E65" s="433" t="s">
        <v>333</v>
      </c>
      <c r="F65" s="414">
        <v>180</v>
      </c>
      <c r="G65" s="414"/>
      <c r="H65" s="414"/>
      <c r="I65" s="416">
        <v>180</v>
      </c>
      <c r="J65" s="108"/>
    </row>
    <row r="66" spans="1:10" ht="15.75" x14ac:dyDescent="0.3">
      <c r="A66" s="175">
        <v>58</v>
      </c>
      <c r="B66" s="212" t="s">
        <v>523</v>
      </c>
      <c r="C66" s="446" t="s">
        <v>594</v>
      </c>
      <c r="D66" s="445" t="s">
        <v>661</v>
      </c>
      <c r="E66" s="433" t="s">
        <v>333</v>
      </c>
      <c r="F66" s="414">
        <v>180</v>
      </c>
      <c r="G66" s="414"/>
      <c r="H66" s="414"/>
      <c r="I66" s="416">
        <v>180</v>
      </c>
      <c r="J66" s="108"/>
    </row>
    <row r="67" spans="1:10" ht="15.75" x14ac:dyDescent="0.3">
      <c r="A67" s="175">
        <v>59</v>
      </c>
      <c r="B67" s="212" t="s">
        <v>523</v>
      </c>
      <c r="C67" s="446" t="s">
        <v>595</v>
      </c>
      <c r="D67" s="445" t="s">
        <v>662</v>
      </c>
      <c r="E67" s="433" t="s">
        <v>333</v>
      </c>
      <c r="F67" s="414">
        <v>180</v>
      </c>
      <c r="G67" s="414"/>
      <c r="H67" s="414"/>
      <c r="I67" s="416">
        <v>180</v>
      </c>
      <c r="J67" s="108"/>
    </row>
    <row r="68" spans="1:10" ht="15.75" x14ac:dyDescent="0.3">
      <c r="A68" s="175">
        <v>60</v>
      </c>
      <c r="B68" s="212" t="s">
        <v>523</v>
      </c>
      <c r="C68" s="446" t="s">
        <v>596</v>
      </c>
      <c r="D68" s="445" t="s">
        <v>663</v>
      </c>
      <c r="E68" s="433" t="s">
        <v>333</v>
      </c>
      <c r="F68" s="414">
        <v>180</v>
      </c>
      <c r="G68" s="414"/>
      <c r="H68" s="414"/>
      <c r="I68" s="416">
        <v>180</v>
      </c>
      <c r="J68" s="108"/>
    </row>
    <row r="69" spans="1:10" ht="15.75" x14ac:dyDescent="0.3">
      <c r="A69" s="175">
        <v>61</v>
      </c>
      <c r="B69" s="212" t="s">
        <v>523</v>
      </c>
      <c r="C69" s="446" t="s">
        <v>597</v>
      </c>
      <c r="D69" s="445" t="s">
        <v>664</v>
      </c>
      <c r="E69" s="433" t="s">
        <v>333</v>
      </c>
      <c r="F69" s="414">
        <v>180</v>
      </c>
      <c r="G69" s="414"/>
      <c r="H69" s="414"/>
      <c r="I69" s="416">
        <v>180</v>
      </c>
      <c r="J69" s="108"/>
    </row>
    <row r="70" spans="1:10" ht="15.75" x14ac:dyDescent="0.3">
      <c r="A70" s="175">
        <v>62</v>
      </c>
      <c r="B70" s="212" t="s">
        <v>523</v>
      </c>
      <c r="C70" s="446" t="s">
        <v>598</v>
      </c>
      <c r="D70" s="445" t="s">
        <v>665</v>
      </c>
      <c r="E70" s="433" t="s">
        <v>333</v>
      </c>
      <c r="F70" s="414">
        <v>180</v>
      </c>
      <c r="G70" s="414"/>
      <c r="H70" s="414"/>
      <c r="I70" s="416">
        <v>180</v>
      </c>
      <c r="J70" s="108"/>
    </row>
    <row r="71" spans="1:10" ht="15.75" x14ac:dyDescent="0.3">
      <c r="A71" s="175">
        <v>63</v>
      </c>
      <c r="B71" s="212" t="s">
        <v>523</v>
      </c>
      <c r="C71" s="446" t="s">
        <v>599</v>
      </c>
      <c r="D71" s="445" t="s">
        <v>666</v>
      </c>
      <c r="E71" s="433" t="s">
        <v>333</v>
      </c>
      <c r="F71" s="414">
        <v>180</v>
      </c>
      <c r="G71" s="414"/>
      <c r="H71" s="414"/>
      <c r="I71" s="416">
        <v>180</v>
      </c>
      <c r="J71" s="108"/>
    </row>
    <row r="72" spans="1:10" ht="15.75" x14ac:dyDescent="0.3">
      <c r="A72" s="175">
        <v>64</v>
      </c>
      <c r="B72" s="212" t="s">
        <v>523</v>
      </c>
      <c r="C72" s="446" t="s">
        <v>600</v>
      </c>
      <c r="D72" s="444" t="s">
        <v>667</v>
      </c>
      <c r="E72" s="433" t="s">
        <v>333</v>
      </c>
      <c r="F72" s="414">
        <v>180</v>
      </c>
      <c r="G72" s="414"/>
      <c r="H72" s="414"/>
      <c r="I72" s="416">
        <v>180</v>
      </c>
      <c r="J72" s="108"/>
    </row>
    <row r="73" spans="1:10" ht="15.75" x14ac:dyDescent="0.3">
      <c r="A73" s="175">
        <v>65</v>
      </c>
      <c r="B73" s="212" t="s">
        <v>523</v>
      </c>
      <c r="C73" s="446" t="s">
        <v>601</v>
      </c>
      <c r="D73" s="444">
        <v>1034001201</v>
      </c>
      <c r="E73" s="433" t="s">
        <v>333</v>
      </c>
      <c r="F73" s="414">
        <v>180</v>
      </c>
      <c r="G73" s="414"/>
      <c r="H73" s="414"/>
      <c r="I73" s="416">
        <v>180</v>
      </c>
      <c r="J73" s="108"/>
    </row>
    <row r="74" spans="1:10" ht="15.75" x14ac:dyDescent="0.3">
      <c r="A74" s="175">
        <v>66</v>
      </c>
      <c r="B74" s="212" t="s">
        <v>523</v>
      </c>
      <c r="C74" s="446" t="s">
        <v>602</v>
      </c>
      <c r="D74" s="445" t="s">
        <v>668</v>
      </c>
      <c r="E74" s="433" t="s">
        <v>333</v>
      </c>
      <c r="F74" s="414">
        <v>180</v>
      </c>
      <c r="G74" s="414"/>
      <c r="H74" s="414"/>
      <c r="I74" s="416">
        <v>180</v>
      </c>
      <c r="J74" s="108"/>
    </row>
    <row r="75" spans="1:10" ht="15.75" x14ac:dyDescent="0.3">
      <c r="A75" s="175">
        <v>67</v>
      </c>
      <c r="B75" s="212" t="s">
        <v>523</v>
      </c>
      <c r="C75" s="446" t="s">
        <v>603</v>
      </c>
      <c r="D75" s="445" t="s">
        <v>669</v>
      </c>
      <c r="E75" s="433" t="s">
        <v>333</v>
      </c>
      <c r="F75" s="414">
        <v>180</v>
      </c>
      <c r="G75" s="414"/>
      <c r="H75" s="414"/>
      <c r="I75" s="416">
        <v>180</v>
      </c>
      <c r="J75" s="108"/>
    </row>
    <row r="76" spans="1:10" ht="15.75" x14ac:dyDescent="0.3">
      <c r="A76" s="175">
        <v>68</v>
      </c>
      <c r="B76" s="212" t="s">
        <v>523</v>
      </c>
      <c r="C76" s="446" t="s">
        <v>604</v>
      </c>
      <c r="D76" s="445" t="s">
        <v>670</v>
      </c>
      <c r="E76" s="433" t="s">
        <v>333</v>
      </c>
      <c r="F76" s="414">
        <v>180</v>
      </c>
      <c r="G76" s="414"/>
      <c r="H76" s="414"/>
      <c r="I76" s="416">
        <v>180</v>
      </c>
      <c r="J76" s="108"/>
    </row>
    <row r="77" spans="1:10" ht="15.75" x14ac:dyDescent="0.3">
      <c r="A77" s="175">
        <v>69</v>
      </c>
      <c r="B77" s="212" t="s">
        <v>523</v>
      </c>
      <c r="C77" s="446" t="s">
        <v>605</v>
      </c>
      <c r="D77" s="445" t="s">
        <v>671</v>
      </c>
      <c r="E77" s="433" t="s">
        <v>333</v>
      </c>
      <c r="F77" s="414">
        <v>180</v>
      </c>
      <c r="G77" s="414"/>
      <c r="H77" s="414"/>
      <c r="I77" s="416">
        <v>180</v>
      </c>
      <c r="J77" s="108"/>
    </row>
    <row r="78" spans="1:10" ht="15.75" x14ac:dyDescent="0.3">
      <c r="A78" s="175">
        <v>70</v>
      </c>
      <c r="B78" s="212" t="s">
        <v>523</v>
      </c>
      <c r="C78" s="446" t="s">
        <v>606</v>
      </c>
      <c r="D78" s="445" t="s">
        <v>672</v>
      </c>
      <c r="E78" s="433" t="s">
        <v>333</v>
      </c>
      <c r="F78" s="414">
        <v>180</v>
      </c>
      <c r="G78" s="414"/>
      <c r="H78" s="414"/>
      <c r="I78" s="416">
        <v>180</v>
      </c>
      <c r="J78" s="108"/>
    </row>
    <row r="79" spans="1:10" ht="15.75" x14ac:dyDescent="0.3">
      <c r="A79" s="175">
        <v>71</v>
      </c>
      <c r="B79" s="212" t="s">
        <v>523</v>
      </c>
      <c r="C79" s="446" t="s">
        <v>607</v>
      </c>
      <c r="D79" s="445" t="s">
        <v>673</v>
      </c>
      <c r="E79" s="433" t="s">
        <v>333</v>
      </c>
      <c r="F79" s="414">
        <v>180</v>
      </c>
      <c r="G79" s="414"/>
      <c r="H79" s="414"/>
      <c r="I79" s="416">
        <v>180</v>
      </c>
      <c r="J79" s="108"/>
    </row>
    <row r="80" spans="1:10" ht="15.75" x14ac:dyDescent="0.3">
      <c r="A80" s="175">
        <v>72</v>
      </c>
      <c r="B80" s="212" t="s">
        <v>523</v>
      </c>
      <c r="C80" s="446" t="s">
        <v>608</v>
      </c>
      <c r="D80" s="445" t="s">
        <v>674</v>
      </c>
      <c r="E80" s="433" t="s">
        <v>333</v>
      </c>
      <c r="F80" s="414">
        <v>180</v>
      </c>
      <c r="G80" s="414"/>
      <c r="H80" s="414"/>
      <c r="I80" s="416">
        <v>180</v>
      </c>
      <c r="J80" s="108"/>
    </row>
    <row r="81" spans="1:10" ht="15.75" x14ac:dyDescent="0.3">
      <c r="A81" s="175">
        <v>73</v>
      </c>
      <c r="B81" s="212" t="s">
        <v>523</v>
      </c>
      <c r="C81" s="446" t="s">
        <v>609</v>
      </c>
      <c r="D81" s="445" t="s">
        <v>675</v>
      </c>
      <c r="E81" s="433" t="s">
        <v>333</v>
      </c>
      <c r="F81" s="414">
        <v>180</v>
      </c>
      <c r="G81" s="414"/>
      <c r="H81" s="414"/>
      <c r="I81" s="416">
        <v>180</v>
      </c>
      <c r="J81" s="108"/>
    </row>
    <row r="82" spans="1:10" ht="15.75" x14ac:dyDescent="0.3">
      <c r="A82" s="175">
        <v>74</v>
      </c>
      <c r="B82" s="212" t="s">
        <v>523</v>
      </c>
      <c r="C82" s="446" t="s">
        <v>610</v>
      </c>
      <c r="D82" s="445" t="s">
        <v>676</v>
      </c>
      <c r="E82" s="433" t="s">
        <v>333</v>
      </c>
      <c r="F82" s="414">
        <v>180</v>
      </c>
      <c r="G82" s="414"/>
      <c r="H82" s="414"/>
      <c r="I82" s="416">
        <v>180</v>
      </c>
      <c r="J82" s="108"/>
    </row>
    <row r="83" spans="1:10" ht="15.75" x14ac:dyDescent="0.3">
      <c r="A83" s="175">
        <v>75</v>
      </c>
      <c r="B83" s="212" t="s">
        <v>523</v>
      </c>
      <c r="C83" s="446" t="s">
        <v>611</v>
      </c>
      <c r="D83" s="445" t="s">
        <v>677</v>
      </c>
      <c r="E83" s="433" t="s">
        <v>333</v>
      </c>
      <c r="F83" s="414">
        <v>180</v>
      </c>
      <c r="G83" s="414"/>
      <c r="H83" s="414"/>
      <c r="I83" s="416">
        <v>180</v>
      </c>
      <c r="J83" s="108"/>
    </row>
    <row r="84" spans="1:10" ht="15.75" x14ac:dyDescent="0.3">
      <c r="A84" s="175">
        <v>76</v>
      </c>
      <c r="B84" s="212" t="s">
        <v>523</v>
      </c>
      <c r="C84" s="446" t="s">
        <v>612</v>
      </c>
      <c r="D84" s="445" t="s">
        <v>678</v>
      </c>
      <c r="E84" s="433" t="s">
        <v>333</v>
      </c>
      <c r="F84" s="414">
        <v>180</v>
      </c>
      <c r="G84" s="414"/>
      <c r="H84" s="414"/>
      <c r="I84" s="416">
        <v>180</v>
      </c>
      <c r="J84" s="108"/>
    </row>
    <row r="85" spans="1:10" ht="15.75" x14ac:dyDescent="0.3">
      <c r="A85" s="175">
        <v>77</v>
      </c>
      <c r="B85" s="212" t="s">
        <v>523</v>
      </c>
      <c r="C85" s="446" t="s">
        <v>613</v>
      </c>
      <c r="D85" s="445" t="s">
        <v>679</v>
      </c>
      <c r="E85" s="433" t="s">
        <v>333</v>
      </c>
      <c r="F85" s="414">
        <v>180</v>
      </c>
      <c r="G85" s="414"/>
      <c r="H85" s="414"/>
      <c r="I85" s="416">
        <v>180</v>
      </c>
      <c r="J85" s="108"/>
    </row>
    <row r="86" spans="1:10" ht="15.75" x14ac:dyDescent="0.3">
      <c r="A86" s="175">
        <v>78</v>
      </c>
      <c r="B86" s="456" t="s">
        <v>699</v>
      </c>
      <c r="C86" s="446" t="s">
        <v>614</v>
      </c>
      <c r="D86" s="445" t="s">
        <v>693</v>
      </c>
      <c r="E86" s="433" t="s">
        <v>333</v>
      </c>
      <c r="F86" s="414">
        <v>227</v>
      </c>
      <c r="G86" s="414"/>
      <c r="H86" s="414"/>
      <c r="I86" s="416">
        <v>227</v>
      </c>
      <c r="J86" s="108"/>
    </row>
    <row r="87" spans="1:10" ht="15.75" x14ac:dyDescent="0.3">
      <c r="A87" s="175">
        <v>79</v>
      </c>
      <c r="B87" s="456" t="s">
        <v>523</v>
      </c>
      <c r="C87" s="446" t="s">
        <v>615</v>
      </c>
      <c r="D87" s="445" t="s">
        <v>680</v>
      </c>
      <c r="E87" s="433" t="s">
        <v>333</v>
      </c>
      <c r="F87" s="414">
        <v>700</v>
      </c>
      <c r="G87" s="414"/>
      <c r="H87" s="414"/>
      <c r="I87" s="416">
        <v>700</v>
      </c>
      <c r="J87" s="108"/>
    </row>
    <row r="88" spans="1:10" ht="15.75" x14ac:dyDescent="0.3">
      <c r="A88" s="175">
        <v>80</v>
      </c>
      <c r="B88" s="456" t="s">
        <v>520</v>
      </c>
      <c r="C88" s="446" t="s">
        <v>616</v>
      </c>
      <c r="D88" s="445" t="s">
        <v>681</v>
      </c>
      <c r="E88" s="433" t="s">
        <v>333</v>
      </c>
      <c r="F88" s="414">
        <v>110</v>
      </c>
      <c r="G88" s="414"/>
      <c r="H88" s="414"/>
      <c r="I88" s="416">
        <v>110</v>
      </c>
      <c r="J88" s="108"/>
    </row>
    <row r="89" spans="1:10" ht="15.75" x14ac:dyDescent="0.3">
      <c r="A89" s="175">
        <v>81</v>
      </c>
      <c r="B89" s="456" t="s">
        <v>699</v>
      </c>
      <c r="C89" s="446" t="s">
        <v>617</v>
      </c>
      <c r="D89" s="445" t="s">
        <v>682</v>
      </c>
      <c r="E89" s="433" t="s">
        <v>333</v>
      </c>
      <c r="F89" s="414">
        <v>453</v>
      </c>
      <c r="G89" s="414"/>
      <c r="H89" s="414"/>
      <c r="I89" s="416">
        <v>453</v>
      </c>
      <c r="J89" s="108"/>
    </row>
    <row r="90" spans="1:10" ht="15.75" x14ac:dyDescent="0.3">
      <c r="A90" s="175">
        <v>82</v>
      </c>
      <c r="B90" s="456" t="s">
        <v>699</v>
      </c>
      <c r="C90" s="446" t="s">
        <v>618</v>
      </c>
      <c r="D90" s="445" t="s">
        <v>683</v>
      </c>
      <c r="E90" s="433" t="s">
        <v>333</v>
      </c>
      <c r="F90" s="414">
        <v>397</v>
      </c>
      <c r="G90" s="414"/>
      <c r="H90" s="414"/>
      <c r="I90" s="416">
        <v>397</v>
      </c>
      <c r="J90" s="108"/>
    </row>
    <row r="91" spans="1:10" ht="15.75" x14ac:dyDescent="0.3">
      <c r="A91" s="175">
        <v>83</v>
      </c>
      <c r="B91" s="456" t="s">
        <v>699</v>
      </c>
      <c r="C91" s="446" t="s">
        <v>619</v>
      </c>
      <c r="D91" s="445" t="s">
        <v>684</v>
      </c>
      <c r="E91" s="433" t="s">
        <v>333</v>
      </c>
      <c r="F91" s="414">
        <v>227</v>
      </c>
      <c r="G91" s="414"/>
      <c r="H91" s="414"/>
      <c r="I91" s="416">
        <v>227</v>
      </c>
      <c r="J91" s="108"/>
    </row>
    <row r="92" spans="1:10" ht="15.75" x14ac:dyDescent="0.3">
      <c r="A92" s="175">
        <v>84</v>
      </c>
      <c r="B92" s="456" t="s">
        <v>699</v>
      </c>
      <c r="C92" s="446" t="s">
        <v>620</v>
      </c>
      <c r="D92" s="445" t="s">
        <v>685</v>
      </c>
      <c r="E92" s="433" t="s">
        <v>333</v>
      </c>
      <c r="F92" s="414">
        <v>397</v>
      </c>
      <c r="G92" s="414"/>
      <c r="H92" s="414"/>
      <c r="I92" s="416">
        <v>397</v>
      </c>
      <c r="J92" s="108"/>
    </row>
    <row r="93" spans="1:10" ht="15.75" x14ac:dyDescent="0.3">
      <c r="A93" s="175">
        <v>85</v>
      </c>
      <c r="B93" s="456" t="s">
        <v>699</v>
      </c>
      <c r="C93" s="446" t="s">
        <v>621</v>
      </c>
      <c r="D93" s="445" t="s">
        <v>686</v>
      </c>
      <c r="E93" s="433" t="s">
        <v>333</v>
      </c>
      <c r="F93" s="414">
        <v>227</v>
      </c>
      <c r="G93" s="414"/>
      <c r="H93" s="414"/>
      <c r="I93" s="416">
        <v>227</v>
      </c>
      <c r="J93" s="108"/>
    </row>
    <row r="94" spans="1:10" ht="15.75" x14ac:dyDescent="0.3">
      <c r="A94" s="175">
        <v>86</v>
      </c>
      <c r="B94" s="456" t="s">
        <v>699</v>
      </c>
      <c r="C94" s="446" t="s">
        <v>622</v>
      </c>
      <c r="D94" s="445" t="s">
        <v>687</v>
      </c>
      <c r="E94" s="433" t="s">
        <v>333</v>
      </c>
      <c r="F94" s="414">
        <v>453</v>
      </c>
      <c r="G94" s="414"/>
      <c r="H94" s="414"/>
      <c r="I94" s="416">
        <v>453</v>
      </c>
      <c r="J94" s="108"/>
    </row>
    <row r="95" spans="1:10" ht="15.75" x14ac:dyDescent="0.3">
      <c r="A95" s="175">
        <v>87</v>
      </c>
      <c r="B95" s="456" t="s">
        <v>699</v>
      </c>
      <c r="C95" s="446" t="s">
        <v>623</v>
      </c>
      <c r="D95" s="445" t="s">
        <v>688</v>
      </c>
      <c r="E95" s="433" t="s">
        <v>333</v>
      </c>
      <c r="F95" s="414">
        <v>227</v>
      </c>
      <c r="G95" s="414"/>
      <c r="H95" s="414"/>
      <c r="I95" s="416">
        <v>227</v>
      </c>
      <c r="J95" s="108"/>
    </row>
    <row r="96" spans="1:10" ht="15.75" x14ac:dyDescent="0.3">
      <c r="A96" s="175">
        <v>88</v>
      </c>
      <c r="B96" s="456" t="s">
        <v>699</v>
      </c>
      <c r="C96" s="446" t="s">
        <v>706</v>
      </c>
      <c r="D96" s="445" t="s">
        <v>689</v>
      </c>
      <c r="E96" s="433" t="s">
        <v>333</v>
      </c>
      <c r="F96" s="414">
        <v>85</v>
      </c>
      <c r="G96" s="414"/>
      <c r="H96" s="414"/>
      <c r="I96" s="416">
        <v>85</v>
      </c>
      <c r="J96" s="108"/>
    </row>
    <row r="97" spans="1:12" ht="15.75" x14ac:dyDescent="0.3">
      <c r="A97" s="175">
        <v>89</v>
      </c>
      <c r="B97" s="456" t="s">
        <v>699</v>
      </c>
      <c r="C97" s="446" t="s">
        <v>624</v>
      </c>
      <c r="D97" s="445" t="s">
        <v>690</v>
      </c>
      <c r="E97" s="433" t="s">
        <v>333</v>
      </c>
      <c r="F97" s="414">
        <v>227</v>
      </c>
      <c r="G97" s="414"/>
      <c r="H97" s="414"/>
      <c r="I97" s="416">
        <v>227</v>
      </c>
      <c r="J97" s="108"/>
    </row>
    <row r="98" spans="1:12" ht="15.75" x14ac:dyDescent="0.3">
      <c r="A98" s="175">
        <v>90</v>
      </c>
      <c r="B98" s="456" t="s">
        <v>699</v>
      </c>
      <c r="C98" s="446" t="s">
        <v>625</v>
      </c>
      <c r="D98" s="445" t="s">
        <v>691</v>
      </c>
      <c r="E98" s="433" t="s">
        <v>333</v>
      </c>
      <c r="F98" s="414">
        <v>397</v>
      </c>
      <c r="G98" s="414"/>
      <c r="H98" s="414"/>
      <c r="I98" s="416">
        <v>397</v>
      </c>
      <c r="J98" s="108"/>
    </row>
    <row r="99" spans="1:12" ht="15.75" x14ac:dyDescent="0.3">
      <c r="A99" s="175">
        <v>91</v>
      </c>
      <c r="B99" s="456" t="s">
        <v>699</v>
      </c>
      <c r="C99" s="446" t="s">
        <v>626</v>
      </c>
      <c r="D99" s="445" t="s">
        <v>692</v>
      </c>
      <c r="E99" s="433" t="s">
        <v>333</v>
      </c>
      <c r="F99" s="414">
        <v>85</v>
      </c>
      <c r="G99" s="414"/>
      <c r="H99" s="414"/>
      <c r="I99" s="416">
        <v>85</v>
      </c>
      <c r="J99" s="108"/>
    </row>
    <row r="100" spans="1:12" ht="15.75" x14ac:dyDescent="0.3">
      <c r="A100" s="175">
        <v>92</v>
      </c>
      <c r="B100" s="456" t="s">
        <v>520</v>
      </c>
      <c r="C100" s="446" t="s">
        <v>627</v>
      </c>
      <c r="D100" s="445" t="s">
        <v>697</v>
      </c>
      <c r="E100" s="433" t="s">
        <v>333</v>
      </c>
      <c r="F100" s="414">
        <v>293</v>
      </c>
      <c r="G100" s="414"/>
      <c r="H100" s="414"/>
      <c r="I100" s="416">
        <v>293</v>
      </c>
      <c r="J100" s="108"/>
    </row>
    <row r="101" spans="1:12" ht="15.75" x14ac:dyDescent="0.3">
      <c r="A101" s="175">
        <v>93</v>
      </c>
      <c r="B101" s="457" t="s">
        <v>699</v>
      </c>
      <c r="C101" s="446" t="s">
        <v>628</v>
      </c>
      <c r="D101" s="448" t="s">
        <v>694</v>
      </c>
      <c r="E101" s="449" t="s">
        <v>333</v>
      </c>
      <c r="F101" s="414">
        <v>453</v>
      </c>
      <c r="G101" s="414"/>
      <c r="H101" s="414"/>
      <c r="I101" s="416">
        <v>453</v>
      </c>
      <c r="J101" s="108"/>
    </row>
    <row r="102" spans="1:12" ht="15.75" x14ac:dyDescent="0.3">
      <c r="A102" s="175">
        <v>94</v>
      </c>
      <c r="B102" s="456" t="s">
        <v>520</v>
      </c>
      <c r="C102" s="413" t="s">
        <v>629</v>
      </c>
      <c r="D102" s="445" t="s">
        <v>695</v>
      </c>
      <c r="E102" s="433" t="s">
        <v>333</v>
      </c>
      <c r="F102" s="414">
        <v>293</v>
      </c>
      <c r="G102" s="414"/>
      <c r="H102" s="414"/>
      <c r="I102" s="416">
        <v>293</v>
      </c>
      <c r="J102" s="108"/>
    </row>
    <row r="103" spans="1:12" ht="15.75" x14ac:dyDescent="0.3">
      <c r="A103" s="175">
        <v>95</v>
      </c>
      <c r="B103" s="456" t="s">
        <v>699</v>
      </c>
      <c r="C103" s="413" t="s">
        <v>630</v>
      </c>
      <c r="D103" s="445" t="s">
        <v>696</v>
      </c>
      <c r="E103" s="433" t="s">
        <v>333</v>
      </c>
      <c r="F103" s="414">
        <v>85</v>
      </c>
      <c r="G103" s="414"/>
      <c r="H103" s="414"/>
      <c r="I103" s="416">
        <v>85</v>
      </c>
      <c r="J103" s="108"/>
    </row>
    <row r="104" spans="1:12" x14ac:dyDescent="0.3">
      <c r="A104" s="175">
        <v>96</v>
      </c>
      <c r="B104" s="458" t="s">
        <v>523</v>
      </c>
      <c r="C104" s="412" t="s">
        <v>707</v>
      </c>
      <c r="D104" s="450" t="s">
        <v>708</v>
      </c>
      <c r="E104" s="451" t="s">
        <v>333</v>
      </c>
      <c r="F104" s="451">
        <v>100</v>
      </c>
      <c r="G104" s="452"/>
      <c r="H104" s="453"/>
      <c r="I104" s="416">
        <v>100</v>
      </c>
      <c r="J104" s="108"/>
    </row>
    <row r="105" spans="1:12" ht="16.5" x14ac:dyDescent="0.3">
      <c r="A105" s="175"/>
      <c r="B105" s="212"/>
      <c r="C105" s="406"/>
      <c r="D105" s="408"/>
      <c r="E105" s="404"/>
      <c r="F105" s="405"/>
      <c r="G105" s="405"/>
      <c r="H105" s="405"/>
      <c r="I105" s="405"/>
      <c r="J105" s="108"/>
    </row>
    <row r="106" spans="1:12" x14ac:dyDescent="0.3">
      <c r="A106" s="175" t="s">
        <v>266</v>
      </c>
      <c r="B106" s="212"/>
      <c r="C106" s="183"/>
      <c r="D106" s="407"/>
      <c r="E106" s="405"/>
      <c r="F106" s="410"/>
      <c r="G106" s="405"/>
      <c r="H106" s="283" t="s">
        <v>408</v>
      </c>
      <c r="I106" s="409">
        <f>SUM(I9:I104)</f>
        <v>259943.06</v>
      </c>
      <c r="J106" s="108"/>
    </row>
    <row r="108" spans="1:12" x14ac:dyDescent="0.3">
      <c r="A108" s="190" t="s">
        <v>432</v>
      </c>
    </row>
    <row r="110" spans="1:12" x14ac:dyDescent="0.3">
      <c r="B110" s="192" t="s">
        <v>96</v>
      </c>
      <c r="F110" s="193"/>
    </row>
    <row r="111" spans="1:12" x14ac:dyDescent="0.3">
      <c r="F111" s="191"/>
      <c r="I111" s="191"/>
      <c r="J111" s="191"/>
      <c r="K111" s="191"/>
      <c r="L111" s="191"/>
    </row>
    <row r="112" spans="1:12" x14ac:dyDescent="0.3">
      <c r="C112" s="194"/>
      <c r="F112" s="194"/>
      <c r="G112" s="194"/>
      <c r="H112" s="197"/>
      <c r="I112" s="195"/>
      <c r="J112" s="191"/>
      <c r="K112" s="191"/>
      <c r="L112" s="191"/>
    </row>
    <row r="113" spans="1:12" x14ac:dyDescent="0.3">
      <c r="A113" s="191"/>
      <c r="C113" s="196" t="s">
        <v>256</v>
      </c>
      <c r="F113" s="197" t="s">
        <v>261</v>
      </c>
      <c r="G113" s="196"/>
      <c r="H113" s="196"/>
      <c r="I113" s="195"/>
      <c r="J113" s="191"/>
      <c r="K113" s="191"/>
      <c r="L113" s="191"/>
    </row>
    <row r="114" spans="1:12" x14ac:dyDescent="0.3">
      <c r="A114" s="191"/>
      <c r="C114" s="198" t="s">
        <v>127</v>
      </c>
      <c r="F114" s="190" t="s">
        <v>257</v>
      </c>
      <c r="I114" s="191"/>
      <c r="J114" s="191"/>
      <c r="K114" s="191"/>
      <c r="L114" s="191"/>
    </row>
    <row r="115" spans="1:12" s="191" customFormat="1" x14ac:dyDescent="0.3">
      <c r="B115" s="190"/>
      <c r="C115" s="198"/>
      <c r="G115" s="198"/>
      <c r="H115" s="198"/>
    </row>
    <row r="116" spans="1:12" s="191" customFormat="1" ht="12.75" x14ac:dyDescent="0.2"/>
    <row r="117" spans="1:12" s="191" customFormat="1" ht="12.75" x14ac:dyDescent="0.2"/>
    <row r="118" spans="1:12" s="191" customFormat="1" ht="12.75" x14ac:dyDescent="0.2"/>
    <row r="119" spans="1:12" s="19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03 B105:B106"/>
  </dataValidations>
  <printOptions gridLines="1"/>
  <pageMargins left="0.7" right="0.7" top="0.75" bottom="0.75" header="0.3" footer="0.3"/>
  <pageSetup scale="5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S7" sqref="S7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433</v>
      </c>
      <c r="B1" s="200"/>
      <c r="C1" s="200"/>
      <c r="D1" s="200"/>
      <c r="E1" s="200"/>
      <c r="F1" s="200"/>
      <c r="G1" s="200"/>
      <c r="H1" s="200"/>
      <c r="I1" s="203"/>
      <c r="J1" s="264"/>
      <c r="K1" s="264"/>
      <c r="L1" s="264"/>
      <c r="M1" s="264" t="s">
        <v>397</v>
      </c>
      <c r="N1" s="203"/>
    </row>
    <row r="2" spans="1:14" ht="15" x14ac:dyDescent="0.2">
      <c r="A2" s="203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364" t="s">
        <v>550</v>
      </c>
      <c r="N2" s="203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7" t="s">
        <v>262</v>
      </c>
      <c r="B4" s="200"/>
      <c r="C4" s="200"/>
      <c r="D4" s="204"/>
      <c r="E4" s="265"/>
      <c r="F4" s="204"/>
      <c r="G4" s="201"/>
      <c r="H4" s="201"/>
      <c r="I4" s="201"/>
      <c r="J4" s="201"/>
      <c r="K4" s="201"/>
      <c r="L4" s="200"/>
      <c r="M4" s="201"/>
      <c r="N4" s="203"/>
    </row>
    <row r="5" spans="1:14" x14ac:dyDescent="0.2">
      <c r="A5" s="205" t="str">
        <f>'ფორმა N1'!D4</f>
        <v>ა(ა)იპ პლატფორმა " ახალი პოლიტიკური მოძრაობა სახელმწიფო ხალხისთვის"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03"/>
    </row>
    <row r="7" spans="1:14" ht="51" x14ac:dyDescent="0.2">
      <c r="A7" s="267" t="s">
        <v>64</v>
      </c>
      <c r="B7" s="268" t="s">
        <v>398</v>
      </c>
      <c r="C7" s="268" t="s">
        <v>399</v>
      </c>
      <c r="D7" s="269" t="s">
        <v>400</v>
      </c>
      <c r="E7" s="269" t="s">
        <v>263</v>
      </c>
      <c r="F7" s="269" t="s">
        <v>401</v>
      </c>
      <c r="G7" s="269" t="s">
        <v>402</v>
      </c>
      <c r="H7" s="268" t="s">
        <v>403</v>
      </c>
      <c r="I7" s="270" t="s">
        <v>404</v>
      </c>
      <c r="J7" s="270" t="s">
        <v>405</v>
      </c>
      <c r="K7" s="271" t="s">
        <v>406</v>
      </c>
      <c r="L7" s="271" t="s">
        <v>407</v>
      </c>
      <c r="M7" s="269" t="s">
        <v>397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2"/>
      <c r="D9" s="211"/>
      <c r="E9" s="211"/>
      <c r="F9" s="211"/>
      <c r="G9" s="211"/>
      <c r="H9" s="211"/>
      <c r="I9" s="211"/>
      <c r="J9" s="211"/>
      <c r="K9" s="211"/>
      <c r="L9" s="211"/>
      <c r="M9" s="273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2"/>
      <c r="D10" s="211"/>
      <c r="E10" s="211"/>
      <c r="F10" s="211"/>
      <c r="G10" s="211"/>
      <c r="H10" s="211"/>
      <c r="I10" s="211"/>
      <c r="J10" s="211"/>
      <c r="K10" s="211"/>
      <c r="L10" s="211"/>
      <c r="M10" s="273" t="str">
        <f t="shared" si="0"/>
        <v/>
      </c>
      <c r="N10" s="203"/>
    </row>
    <row r="11" spans="1:14" ht="15" x14ac:dyDescent="0.25">
      <c r="A11" s="211">
        <v>3</v>
      </c>
      <c r="B11" s="212"/>
      <c r="C11" s="272"/>
      <c r="D11" s="211"/>
      <c r="E11" s="211"/>
      <c r="F11" s="211"/>
      <c r="G11" s="211"/>
      <c r="H11" s="211"/>
      <c r="I11" s="211"/>
      <c r="J11" s="211"/>
      <c r="K11" s="211"/>
      <c r="L11" s="211"/>
      <c r="M11" s="273" t="str">
        <f t="shared" si="0"/>
        <v/>
      </c>
      <c r="N11" s="203"/>
    </row>
    <row r="12" spans="1:14" ht="15" x14ac:dyDescent="0.25">
      <c r="A12" s="211">
        <v>4</v>
      </c>
      <c r="B12" s="212"/>
      <c r="C12" s="272"/>
      <c r="D12" s="211"/>
      <c r="E12" s="211"/>
      <c r="F12" s="211"/>
      <c r="G12" s="211"/>
      <c r="H12" s="211"/>
      <c r="I12" s="211"/>
      <c r="J12" s="211"/>
      <c r="K12" s="211"/>
      <c r="L12" s="211"/>
      <c r="M12" s="273" t="str">
        <f t="shared" si="0"/>
        <v/>
      </c>
      <c r="N12" s="203"/>
    </row>
    <row r="13" spans="1:14" ht="15" x14ac:dyDescent="0.25">
      <c r="A13" s="211">
        <v>5</v>
      </c>
      <c r="B13" s="212"/>
      <c r="C13" s="272"/>
      <c r="D13" s="211"/>
      <c r="E13" s="211"/>
      <c r="F13" s="211"/>
      <c r="G13" s="211"/>
      <c r="H13" s="211"/>
      <c r="I13" s="211"/>
      <c r="J13" s="211"/>
      <c r="K13" s="211"/>
      <c r="L13" s="211"/>
      <c r="M13" s="273" t="str">
        <f t="shared" si="0"/>
        <v/>
      </c>
      <c r="N13" s="203"/>
    </row>
    <row r="14" spans="1:14" ht="15" x14ac:dyDescent="0.25">
      <c r="A14" s="211">
        <v>6</v>
      </c>
      <c r="B14" s="212"/>
      <c r="C14" s="272"/>
      <c r="D14" s="211"/>
      <c r="E14" s="211"/>
      <c r="F14" s="211"/>
      <c r="G14" s="211"/>
      <c r="H14" s="211"/>
      <c r="I14" s="211"/>
      <c r="J14" s="211"/>
      <c r="K14" s="211"/>
      <c r="L14" s="211"/>
      <c r="M14" s="273" t="str">
        <f t="shared" si="0"/>
        <v/>
      </c>
      <c r="N14" s="203"/>
    </row>
    <row r="15" spans="1:14" ht="15" x14ac:dyDescent="0.25">
      <c r="A15" s="211">
        <v>7</v>
      </c>
      <c r="B15" s="212"/>
      <c r="C15" s="272"/>
      <c r="D15" s="211"/>
      <c r="E15" s="211"/>
      <c r="F15" s="211"/>
      <c r="G15" s="211"/>
      <c r="H15" s="211"/>
      <c r="I15" s="211"/>
      <c r="J15" s="211"/>
      <c r="K15" s="211"/>
      <c r="L15" s="211"/>
      <c r="M15" s="273" t="str">
        <f t="shared" si="0"/>
        <v/>
      </c>
      <c r="N15" s="203"/>
    </row>
    <row r="16" spans="1:14" ht="15" x14ac:dyDescent="0.25">
      <c r="A16" s="211">
        <v>8</v>
      </c>
      <c r="B16" s="212"/>
      <c r="C16" s="272"/>
      <c r="D16" s="211"/>
      <c r="E16" s="211"/>
      <c r="F16" s="211"/>
      <c r="G16" s="211"/>
      <c r="H16" s="211"/>
      <c r="I16" s="211"/>
      <c r="J16" s="211"/>
      <c r="K16" s="211"/>
      <c r="L16" s="211"/>
      <c r="M16" s="273" t="str">
        <f t="shared" si="0"/>
        <v/>
      </c>
      <c r="N16" s="203"/>
    </row>
    <row r="17" spans="1:14" ht="15" x14ac:dyDescent="0.25">
      <c r="A17" s="211">
        <v>9</v>
      </c>
      <c r="B17" s="212"/>
      <c r="C17" s="272"/>
      <c r="D17" s="211"/>
      <c r="E17" s="211"/>
      <c r="F17" s="211"/>
      <c r="G17" s="211"/>
      <c r="H17" s="211"/>
      <c r="I17" s="211"/>
      <c r="J17" s="211"/>
      <c r="K17" s="211"/>
      <c r="L17" s="211"/>
      <c r="M17" s="273" t="str">
        <f t="shared" si="0"/>
        <v/>
      </c>
      <c r="N17" s="203"/>
    </row>
    <row r="18" spans="1:14" ht="15" x14ac:dyDescent="0.25">
      <c r="A18" s="211">
        <v>10</v>
      </c>
      <c r="B18" s="212"/>
      <c r="C18" s="272"/>
      <c r="D18" s="211"/>
      <c r="E18" s="211"/>
      <c r="F18" s="211"/>
      <c r="G18" s="211"/>
      <c r="H18" s="211"/>
      <c r="I18" s="211"/>
      <c r="J18" s="211"/>
      <c r="K18" s="211"/>
      <c r="L18" s="211"/>
      <c r="M18" s="273" t="str">
        <f t="shared" si="0"/>
        <v/>
      </c>
      <c r="N18" s="203"/>
    </row>
    <row r="19" spans="1:14" ht="15" x14ac:dyDescent="0.25">
      <c r="A19" s="211">
        <v>11</v>
      </c>
      <c r="B19" s="212"/>
      <c r="C19" s="272"/>
      <c r="D19" s="211"/>
      <c r="E19" s="211"/>
      <c r="F19" s="211"/>
      <c r="G19" s="211"/>
      <c r="H19" s="211"/>
      <c r="I19" s="211"/>
      <c r="J19" s="211"/>
      <c r="K19" s="211"/>
      <c r="L19" s="211"/>
      <c r="M19" s="273" t="str">
        <f t="shared" si="0"/>
        <v/>
      </c>
      <c r="N19" s="203"/>
    </row>
    <row r="20" spans="1:14" ht="15" x14ac:dyDescent="0.25">
      <c r="A20" s="211">
        <v>12</v>
      </c>
      <c r="B20" s="212"/>
      <c r="C20" s="272"/>
      <c r="D20" s="211"/>
      <c r="E20" s="211"/>
      <c r="F20" s="211"/>
      <c r="G20" s="211"/>
      <c r="H20" s="211"/>
      <c r="I20" s="211"/>
      <c r="J20" s="211"/>
      <c r="K20" s="211"/>
      <c r="L20" s="211"/>
      <c r="M20" s="273" t="str">
        <f t="shared" si="0"/>
        <v/>
      </c>
      <c r="N20" s="203"/>
    </row>
    <row r="21" spans="1:14" ht="15" x14ac:dyDescent="0.25">
      <c r="A21" s="211">
        <v>13</v>
      </c>
      <c r="B21" s="212"/>
      <c r="C21" s="272"/>
      <c r="D21" s="211"/>
      <c r="E21" s="211"/>
      <c r="F21" s="211"/>
      <c r="G21" s="211"/>
      <c r="H21" s="211"/>
      <c r="I21" s="211"/>
      <c r="J21" s="211"/>
      <c r="K21" s="211"/>
      <c r="L21" s="211"/>
      <c r="M21" s="273" t="str">
        <f t="shared" si="0"/>
        <v/>
      </c>
      <c r="N21" s="203"/>
    </row>
    <row r="22" spans="1:14" ht="15" x14ac:dyDescent="0.25">
      <c r="A22" s="211">
        <v>14</v>
      </c>
      <c r="B22" s="212"/>
      <c r="C22" s="272"/>
      <c r="D22" s="211"/>
      <c r="E22" s="211"/>
      <c r="F22" s="211"/>
      <c r="G22" s="211"/>
      <c r="H22" s="211"/>
      <c r="I22" s="211"/>
      <c r="J22" s="211"/>
      <c r="K22" s="211"/>
      <c r="L22" s="211"/>
      <c r="M22" s="273" t="str">
        <f t="shared" si="0"/>
        <v/>
      </c>
      <c r="N22" s="203"/>
    </row>
    <row r="23" spans="1:14" ht="15" x14ac:dyDescent="0.25">
      <c r="A23" s="211">
        <v>15</v>
      </c>
      <c r="B23" s="212"/>
      <c r="C23" s="272"/>
      <c r="D23" s="211"/>
      <c r="E23" s="211"/>
      <c r="F23" s="211"/>
      <c r="G23" s="211"/>
      <c r="H23" s="211"/>
      <c r="I23" s="211"/>
      <c r="J23" s="211"/>
      <c r="K23" s="211"/>
      <c r="L23" s="211"/>
      <c r="M23" s="273" t="str">
        <f t="shared" si="0"/>
        <v/>
      </c>
      <c r="N23" s="203"/>
    </row>
    <row r="24" spans="1:14" ht="15" x14ac:dyDescent="0.25">
      <c r="A24" s="211">
        <v>16</v>
      </c>
      <c r="B24" s="212"/>
      <c r="C24" s="272"/>
      <c r="D24" s="211"/>
      <c r="E24" s="211"/>
      <c r="F24" s="211"/>
      <c r="G24" s="211"/>
      <c r="H24" s="211"/>
      <c r="I24" s="211"/>
      <c r="J24" s="211"/>
      <c r="K24" s="211"/>
      <c r="L24" s="211"/>
      <c r="M24" s="273" t="str">
        <f t="shared" si="0"/>
        <v/>
      </c>
      <c r="N24" s="203"/>
    </row>
    <row r="25" spans="1:14" ht="15" x14ac:dyDescent="0.25">
      <c r="A25" s="211">
        <v>17</v>
      </c>
      <c r="B25" s="212"/>
      <c r="C25" s="272"/>
      <c r="D25" s="211"/>
      <c r="E25" s="211"/>
      <c r="F25" s="211"/>
      <c r="G25" s="211"/>
      <c r="H25" s="211"/>
      <c r="I25" s="211"/>
      <c r="J25" s="211"/>
      <c r="K25" s="211"/>
      <c r="L25" s="211"/>
      <c r="M25" s="273" t="str">
        <f t="shared" si="0"/>
        <v/>
      </c>
      <c r="N25" s="203"/>
    </row>
    <row r="26" spans="1:14" ht="15" x14ac:dyDescent="0.25">
      <c r="A26" s="211">
        <v>18</v>
      </c>
      <c r="B26" s="212"/>
      <c r="C26" s="272"/>
      <c r="D26" s="211"/>
      <c r="E26" s="211"/>
      <c r="F26" s="211"/>
      <c r="G26" s="211"/>
      <c r="H26" s="211"/>
      <c r="I26" s="211"/>
      <c r="J26" s="211"/>
      <c r="K26" s="211"/>
      <c r="L26" s="211"/>
      <c r="M26" s="273" t="str">
        <f t="shared" si="0"/>
        <v/>
      </c>
      <c r="N26" s="203"/>
    </row>
    <row r="27" spans="1:14" ht="15" x14ac:dyDescent="0.25">
      <c r="A27" s="211">
        <v>19</v>
      </c>
      <c r="B27" s="212"/>
      <c r="C27" s="272"/>
      <c r="D27" s="211"/>
      <c r="E27" s="211"/>
      <c r="F27" s="211"/>
      <c r="G27" s="211"/>
      <c r="H27" s="211"/>
      <c r="I27" s="211"/>
      <c r="J27" s="211"/>
      <c r="K27" s="211"/>
      <c r="L27" s="211"/>
      <c r="M27" s="273" t="str">
        <f t="shared" si="0"/>
        <v/>
      </c>
      <c r="N27" s="203"/>
    </row>
    <row r="28" spans="1:14" ht="15" x14ac:dyDescent="0.25">
      <c r="A28" s="211">
        <v>20</v>
      </c>
      <c r="B28" s="212"/>
      <c r="C28" s="272"/>
      <c r="D28" s="211"/>
      <c r="E28" s="211"/>
      <c r="F28" s="211"/>
      <c r="G28" s="211"/>
      <c r="H28" s="211"/>
      <c r="I28" s="211"/>
      <c r="J28" s="211"/>
      <c r="K28" s="211"/>
      <c r="L28" s="211"/>
      <c r="M28" s="273" t="str">
        <f t="shared" si="0"/>
        <v/>
      </c>
      <c r="N28" s="203"/>
    </row>
    <row r="29" spans="1:14" ht="15" x14ac:dyDescent="0.25">
      <c r="A29" s="211">
        <v>21</v>
      </c>
      <c r="B29" s="212"/>
      <c r="C29" s="272"/>
      <c r="D29" s="211"/>
      <c r="E29" s="211"/>
      <c r="F29" s="211"/>
      <c r="G29" s="211"/>
      <c r="H29" s="211"/>
      <c r="I29" s="211"/>
      <c r="J29" s="211"/>
      <c r="K29" s="211"/>
      <c r="L29" s="211"/>
      <c r="M29" s="273" t="str">
        <f t="shared" si="0"/>
        <v/>
      </c>
      <c r="N29" s="203"/>
    </row>
    <row r="30" spans="1:14" ht="15" x14ac:dyDescent="0.25">
      <c r="A30" s="211">
        <v>22</v>
      </c>
      <c r="B30" s="212"/>
      <c r="C30" s="272"/>
      <c r="D30" s="211"/>
      <c r="E30" s="211"/>
      <c r="F30" s="211"/>
      <c r="G30" s="211"/>
      <c r="H30" s="211"/>
      <c r="I30" s="211"/>
      <c r="J30" s="211"/>
      <c r="K30" s="211"/>
      <c r="L30" s="211"/>
      <c r="M30" s="273" t="str">
        <f t="shared" si="0"/>
        <v/>
      </c>
      <c r="N30" s="203"/>
    </row>
    <row r="31" spans="1:14" ht="15" x14ac:dyDescent="0.25">
      <c r="A31" s="211">
        <v>23</v>
      </c>
      <c r="B31" s="212"/>
      <c r="C31" s="272"/>
      <c r="D31" s="211"/>
      <c r="E31" s="211"/>
      <c r="F31" s="211"/>
      <c r="G31" s="211"/>
      <c r="H31" s="211"/>
      <c r="I31" s="211"/>
      <c r="J31" s="211"/>
      <c r="K31" s="211"/>
      <c r="L31" s="211"/>
      <c r="M31" s="273" t="str">
        <f t="shared" si="0"/>
        <v/>
      </c>
      <c r="N31" s="203"/>
    </row>
    <row r="32" spans="1:14" ht="15" x14ac:dyDescent="0.25">
      <c r="A32" s="211">
        <v>24</v>
      </c>
      <c r="B32" s="212"/>
      <c r="C32" s="272"/>
      <c r="D32" s="211"/>
      <c r="E32" s="211"/>
      <c r="F32" s="211"/>
      <c r="G32" s="211"/>
      <c r="H32" s="211"/>
      <c r="I32" s="211"/>
      <c r="J32" s="211"/>
      <c r="K32" s="211"/>
      <c r="L32" s="211"/>
      <c r="M32" s="273" t="str">
        <f t="shared" si="0"/>
        <v/>
      </c>
      <c r="N32" s="203"/>
    </row>
    <row r="33" spans="1:14" ht="15" x14ac:dyDescent="0.25">
      <c r="A33" s="274" t="s">
        <v>266</v>
      </c>
      <c r="B33" s="212"/>
      <c r="C33" s="272"/>
      <c r="D33" s="211"/>
      <c r="E33" s="211"/>
      <c r="F33" s="211"/>
      <c r="G33" s="211"/>
      <c r="H33" s="211"/>
      <c r="I33" s="211"/>
      <c r="J33" s="211"/>
      <c r="K33" s="211"/>
      <c r="L33" s="211"/>
      <c r="M33" s="273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96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256</v>
      </c>
      <c r="D40" s="214"/>
      <c r="E40" s="214"/>
      <c r="H40" s="213" t="s">
        <v>307</v>
      </c>
      <c r="M40" s="214"/>
    </row>
    <row r="41" spans="1:14" s="21" customFormat="1" ht="15" x14ac:dyDescent="0.3">
      <c r="C41" s="216" t="s">
        <v>127</v>
      </c>
      <c r="D41" s="214"/>
      <c r="E41" s="214"/>
      <c r="H41" s="217" t="s">
        <v>257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18" sqref="C18"/>
    </sheetView>
  </sheetViews>
  <sheetFormatPr defaultRowHeight="15" x14ac:dyDescent="0.3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5"/>
      <c r="C1" s="478" t="s">
        <v>97</v>
      </c>
      <c r="D1" s="478"/>
      <c r="E1" s="116"/>
    </row>
    <row r="2" spans="1:12" s="6" customFormat="1" x14ac:dyDescent="0.3">
      <c r="A2" s="79" t="s">
        <v>128</v>
      </c>
      <c r="B2" s="255"/>
      <c r="C2" s="479" t="s">
        <v>550</v>
      </c>
      <c r="D2" s="480"/>
      <c r="E2" s="116"/>
    </row>
    <row r="3" spans="1:12" s="6" customFormat="1" x14ac:dyDescent="0.3">
      <c r="A3" s="79"/>
      <c r="B3" s="255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6"/>
      <c r="C4" s="79"/>
      <c r="D4" s="79"/>
      <c r="E4" s="111"/>
      <c r="L4" s="6"/>
    </row>
    <row r="5" spans="1:12" s="2" customFormat="1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257"/>
      <c r="C5" s="60"/>
      <c r="D5" s="60"/>
      <c r="E5" s="111"/>
    </row>
    <row r="6" spans="1:12" s="2" customFormat="1" x14ac:dyDescent="0.3">
      <c r="A6" s="80"/>
      <c r="B6" s="256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2">
        <v>1</v>
      </c>
      <c r="B9" s="242" t="s">
        <v>65</v>
      </c>
      <c r="C9" s="88"/>
      <c r="D9" s="88"/>
      <c r="E9" s="116"/>
    </row>
    <row r="10" spans="1:12" s="7" customFormat="1" x14ac:dyDescent="0.3">
      <c r="A10" s="90">
        <v>1.1000000000000001</v>
      </c>
      <c r="B10" s="90" t="s">
        <v>69</v>
      </c>
      <c r="C10" s="88"/>
      <c r="D10" s="88"/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/>
      <c r="D12" s="110"/>
      <c r="E12" s="116"/>
    </row>
    <row r="13" spans="1:12" s="3" customFormat="1" x14ac:dyDescent="0.3">
      <c r="A13" s="100" t="s">
        <v>70</v>
      </c>
      <c r="B13" s="100" t="s">
        <v>299</v>
      </c>
      <c r="C13" s="8"/>
      <c r="D13" s="8"/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5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0" t="s">
        <v>87</v>
      </c>
      <c r="B28" s="250" t="s">
        <v>297</v>
      </c>
      <c r="C28" s="8"/>
      <c r="D28" s="8"/>
      <c r="E28" s="116"/>
    </row>
    <row r="29" spans="1:5" x14ac:dyDescent="0.3">
      <c r="A29" s="250" t="s">
        <v>88</v>
      </c>
      <c r="B29" s="250" t="s">
        <v>300</v>
      </c>
      <c r="C29" s="8"/>
      <c r="D29" s="8"/>
      <c r="E29" s="116"/>
    </row>
    <row r="30" spans="1:5" x14ac:dyDescent="0.3">
      <c r="A30" s="250" t="s">
        <v>427</v>
      </c>
      <c r="B30" s="250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50" t="s">
        <v>12</v>
      </c>
      <c r="B32" s="250" t="s">
        <v>476</v>
      </c>
      <c r="C32" s="8"/>
      <c r="D32" s="8"/>
      <c r="E32" s="116"/>
    </row>
    <row r="33" spans="1:9" x14ac:dyDescent="0.3">
      <c r="A33" s="250" t="s">
        <v>13</v>
      </c>
      <c r="B33" s="250" t="s">
        <v>477</v>
      </c>
      <c r="C33" s="8"/>
      <c r="D33" s="8"/>
      <c r="E33" s="116"/>
    </row>
    <row r="34" spans="1:9" x14ac:dyDescent="0.3">
      <c r="A34" s="250" t="s">
        <v>269</v>
      </c>
      <c r="B34" s="250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3" t="s">
        <v>424</v>
      </c>
      <c r="C35" s="8"/>
      <c r="D35" s="8"/>
    </row>
    <row r="36" spans="1:9" s="2" customFormat="1" x14ac:dyDescent="0.3">
      <c r="A36" s="1"/>
      <c r="B36" s="258"/>
      <c r="E36" s="5"/>
    </row>
    <row r="37" spans="1:9" s="2" customFormat="1" x14ac:dyDescent="0.3">
      <c r="B37" s="25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8"/>
      <c r="E40" s="5"/>
    </row>
    <row r="41" spans="1:9" s="2" customFormat="1" x14ac:dyDescent="0.3">
      <c r="B41" s="258"/>
      <c r="E41"/>
      <c r="F41"/>
      <c r="G41"/>
      <c r="H41"/>
      <c r="I41"/>
    </row>
    <row r="42" spans="1:9" s="2" customFormat="1" x14ac:dyDescent="0.3">
      <c r="B42" s="258"/>
      <c r="D42" s="12"/>
      <c r="E42"/>
      <c r="F42"/>
      <c r="G42"/>
      <c r="H42"/>
      <c r="I42"/>
    </row>
    <row r="43" spans="1:9" s="2" customFormat="1" x14ac:dyDescent="0.3">
      <c r="A43"/>
      <c r="B43" s="260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8" t="s">
        <v>258</v>
      </c>
      <c r="D44" s="12"/>
      <c r="E44"/>
      <c r="F44"/>
      <c r="G44"/>
      <c r="H44"/>
      <c r="I44"/>
    </row>
    <row r="45" spans="1:9" customFormat="1" ht="12.75" x14ac:dyDescent="0.2">
      <c r="B45" s="261" t="s">
        <v>127</v>
      </c>
    </row>
    <row r="46" spans="1:9" customFormat="1" ht="12.75" x14ac:dyDescent="0.2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L15" sqref="L15"/>
    </sheetView>
  </sheetViews>
  <sheetFormatPr defaultRowHeight="15" x14ac:dyDescent="0.3"/>
  <cols>
    <col min="1" max="1" width="13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9"/>
      <c r="C1" s="478" t="s">
        <v>97</v>
      </c>
      <c r="D1" s="478"/>
      <c r="E1" s="94"/>
    </row>
    <row r="2" spans="1:5" s="6" customFormat="1" x14ac:dyDescent="0.3">
      <c r="A2" s="77" t="s">
        <v>384</v>
      </c>
      <c r="B2" s="239"/>
      <c r="C2" s="476" t="s">
        <v>550</v>
      </c>
      <c r="D2" s="477"/>
      <c r="E2" s="94"/>
    </row>
    <row r="3" spans="1:5" s="6" customFormat="1" x14ac:dyDescent="0.3">
      <c r="A3" s="77" t="s">
        <v>385</v>
      </c>
      <c r="B3" s="239"/>
      <c r="C3" s="240"/>
      <c r="D3" s="240"/>
      <c r="E3" s="94"/>
    </row>
    <row r="4" spans="1:5" s="6" customFormat="1" x14ac:dyDescent="0.3">
      <c r="A4" s="79" t="s">
        <v>128</v>
      </c>
      <c r="B4" s="239"/>
      <c r="C4" s="240"/>
      <c r="D4" s="240"/>
      <c r="E4" s="94"/>
    </row>
    <row r="5" spans="1:5" s="6" customFormat="1" x14ac:dyDescent="0.3">
      <c r="A5" s="79"/>
      <c r="B5" s="239"/>
      <c r="C5" s="240"/>
      <c r="D5" s="240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1" t="str">
        <f>'ფორმა N1'!D4</f>
        <v>ა(ა)იპ პლატფორმა " ახალი პოლიტიკური მოძრაობა სახელმწიფო ხალხისთვის"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9"/>
      <c r="B9" s="239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2">
        <v>1</v>
      </c>
      <c r="B11" s="242" t="s">
        <v>57</v>
      </c>
      <c r="C11" s="85">
        <f>SUM(C12,C15,C55,C58,C59,C60,C78)</f>
        <v>0</v>
      </c>
      <c r="D11" s="85">
        <f>SUM(D12,D15,D55,D58,D59,D60,D66,D74,D75)</f>
        <v>0</v>
      </c>
      <c r="E11" s="243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3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4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4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5"/>
      <c r="F19" s="246"/>
    </row>
    <row r="20" spans="1:6" s="249" customFormat="1" ht="30" x14ac:dyDescent="0.2">
      <c r="A20" s="100" t="s">
        <v>12</v>
      </c>
      <c r="B20" s="100" t="s">
        <v>238</v>
      </c>
      <c r="C20" s="247"/>
      <c r="D20" s="39"/>
      <c r="E20" s="248"/>
    </row>
    <row r="21" spans="1:6" s="249" customFormat="1" x14ac:dyDescent="0.2">
      <c r="A21" s="100" t="s">
        <v>13</v>
      </c>
      <c r="B21" s="100" t="s">
        <v>14</v>
      </c>
      <c r="C21" s="247"/>
      <c r="D21" s="40"/>
      <c r="E21" s="248"/>
    </row>
    <row r="22" spans="1:6" s="249" customFormat="1" ht="30" x14ac:dyDescent="0.2">
      <c r="A22" s="100" t="s">
        <v>269</v>
      </c>
      <c r="B22" s="100" t="s">
        <v>22</v>
      </c>
      <c r="C22" s="247"/>
      <c r="D22" s="41"/>
      <c r="E22" s="248"/>
    </row>
    <row r="23" spans="1:6" s="249" customFormat="1" ht="16.5" customHeight="1" x14ac:dyDescent="0.2">
      <c r="A23" s="100" t="s">
        <v>270</v>
      </c>
      <c r="B23" s="100" t="s">
        <v>15</v>
      </c>
      <c r="C23" s="247"/>
      <c r="D23" s="41"/>
      <c r="E23" s="248"/>
    </row>
    <row r="24" spans="1:6" s="249" customFormat="1" ht="16.5" customHeight="1" x14ac:dyDescent="0.2">
      <c r="A24" s="100" t="s">
        <v>271</v>
      </c>
      <c r="B24" s="100" t="s">
        <v>16</v>
      </c>
      <c r="C24" s="247"/>
      <c r="D24" s="41"/>
      <c r="E24" s="248"/>
    </row>
    <row r="25" spans="1:6" s="249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8"/>
    </row>
    <row r="26" spans="1:6" s="249" customFormat="1" ht="16.5" customHeight="1" x14ac:dyDescent="0.2">
      <c r="A26" s="250" t="s">
        <v>273</v>
      </c>
      <c r="B26" s="250" t="s">
        <v>18</v>
      </c>
      <c r="C26" s="247"/>
      <c r="D26" s="41"/>
      <c r="E26" s="248"/>
    </row>
    <row r="27" spans="1:6" s="249" customFormat="1" ht="16.5" customHeight="1" x14ac:dyDescent="0.2">
      <c r="A27" s="250" t="s">
        <v>274</v>
      </c>
      <c r="B27" s="250" t="s">
        <v>19</v>
      </c>
      <c r="C27" s="247"/>
      <c r="D27" s="41"/>
      <c r="E27" s="248"/>
    </row>
    <row r="28" spans="1:6" s="249" customFormat="1" ht="16.5" customHeight="1" x14ac:dyDescent="0.2">
      <c r="A28" s="250" t="s">
        <v>275</v>
      </c>
      <c r="B28" s="250" t="s">
        <v>20</v>
      </c>
      <c r="C28" s="247"/>
      <c r="D28" s="41"/>
      <c r="E28" s="248"/>
    </row>
    <row r="29" spans="1:6" s="249" customFormat="1" ht="16.5" customHeight="1" x14ac:dyDescent="0.2">
      <c r="A29" s="250" t="s">
        <v>276</v>
      </c>
      <c r="B29" s="250" t="s">
        <v>23</v>
      </c>
      <c r="C29" s="247"/>
      <c r="D29" s="42"/>
      <c r="E29" s="248"/>
    </row>
    <row r="30" spans="1:6" s="249" customFormat="1" ht="16.5" customHeight="1" x14ac:dyDescent="0.2">
      <c r="A30" s="100" t="s">
        <v>277</v>
      </c>
      <c r="B30" s="100" t="s">
        <v>21</v>
      </c>
      <c r="C30" s="247"/>
      <c r="D30" s="42"/>
      <c r="E30" s="248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4"/>
      <c r="E31" s="245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4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4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4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4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4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4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4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4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4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4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4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4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4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4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4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4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4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4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4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4"/>
      <c r="E54" s="245"/>
      <c r="F54" s="246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5"/>
      <c r="F55" s="246"/>
    </row>
    <row r="56" spans="1:6" s="3" customFormat="1" ht="30" x14ac:dyDescent="0.2">
      <c r="A56" s="91" t="s">
        <v>50</v>
      </c>
      <c r="B56" s="91" t="s">
        <v>48</v>
      </c>
      <c r="C56" s="4"/>
      <c r="D56" s="244"/>
      <c r="E56" s="245"/>
      <c r="F56" s="246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4"/>
      <c r="E57" s="245"/>
      <c r="F57" s="246"/>
    </row>
    <row r="58" spans="1:6" s="3" customFormat="1" x14ac:dyDescent="0.2">
      <c r="A58" s="90">
        <v>1.4</v>
      </c>
      <c r="B58" s="90" t="s">
        <v>393</v>
      </c>
      <c r="C58" s="4"/>
      <c r="D58" s="244"/>
      <c r="E58" s="245"/>
      <c r="F58" s="246"/>
    </row>
    <row r="59" spans="1:6" s="249" customFormat="1" x14ac:dyDescent="0.2">
      <c r="A59" s="90">
        <v>1.5</v>
      </c>
      <c r="B59" s="90" t="s">
        <v>7</v>
      </c>
      <c r="C59" s="247"/>
      <c r="D59" s="41"/>
      <c r="E59" s="248"/>
    </row>
    <row r="60" spans="1:6" s="249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8"/>
    </row>
    <row r="61" spans="1:6" s="249" customFormat="1" x14ac:dyDescent="0.2">
      <c r="A61" s="91" t="s">
        <v>285</v>
      </c>
      <c r="B61" s="47" t="s">
        <v>52</v>
      </c>
      <c r="C61" s="247"/>
      <c r="D61" s="41"/>
      <c r="E61" s="248"/>
    </row>
    <row r="62" spans="1:6" s="249" customFormat="1" ht="30" x14ac:dyDescent="0.2">
      <c r="A62" s="91" t="s">
        <v>286</v>
      </c>
      <c r="B62" s="47" t="s">
        <v>54</v>
      </c>
      <c r="C62" s="247"/>
      <c r="D62" s="41"/>
      <c r="E62" s="248"/>
    </row>
    <row r="63" spans="1:6" s="249" customFormat="1" x14ac:dyDescent="0.2">
      <c r="A63" s="91" t="s">
        <v>287</v>
      </c>
      <c r="B63" s="47" t="s">
        <v>53</v>
      </c>
      <c r="C63" s="41"/>
      <c r="D63" s="41"/>
      <c r="E63" s="248"/>
    </row>
    <row r="64" spans="1:6" s="249" customFormat="1" x14ac:dyDescent="0.2">
      <c r="A64" s="91" t="s">
        <v>288</v>
      </c>
      <c r="B64" s="47" t="s">
        <v>27</v>
      </c>
      <c r="C64" s="247"/>
      <c r="D64" s="41"/>
      <c r="E64" s="248"/>
    </row>
    <row r="65" spans="1:5" s="249" customFormat="1" x14ac:dyDescent="0.2">
      <c r="A65" s="91" t="s">
        <v>323</v>
      </c>
      <c r="B65" s="47" t="s">
        <v>324</v>
      </c>
      <c r="C65" s="247"/>
      <c r="D65" s="41"/>
      <c r="E65" s="248"/>
    </row>
    <row r="66" spans="1:5" x14ac:dyDescent="0.3">
      <c r="A66" s="242">
        <v>2</v>
      </c>
      <c r="B66" s="242" t="s">
        <v>388</v>
      </c>
      <c r="C66" s="251"/>
      <c r="D66" s="88">
        <f>SUM(D67:D73)</f>
        <v>0</v>
      </c>
      <c r="E66" s="99"/>
    </row>
    <row r="67" spans="1:5" x14ac:dyDescent="0.3">
      <c r="A67" s="101">
        <v>2.1</v>
      </c>
      <c r="B67" s="252" t="s">
        <v>89</v>
      </c>
      <c r="C67" s="253"/>
      <c r="D67" s="22"/>
      <c r="E67" s="99"/>
    </row>
    <row r="68" spans="1:5" x14ac:dyDescent="0.3">
      <c r="A68" s="101">
        <v>2.2000000000000002</v>
      </c>
      <c r="B68" s="252" t="s">
        <v>389</v>
      </c>
      <c r="C68" s="253"/>
      <c r="D68" s="22"/>
      <c r="E68" s="99"/>
    </row>
    <row r="69" spans="1:5" x14ac:dyDescent="0.3">
      <c r="A69" s="101">
        <v>2.2999999999999998</v>
      </c>
      <c r="B69" s="252" t="s">
        <v>93</v>
      </c>
      <c r="C69" s="253"/>
      <c r="D69" s="22"/>
      <c r="E69" s="99"/>
    </row>
    <row r="70" spans="1:5" x14ac:dyDescent="0.3">
      <c r="A70" s="101">
        <v>2.4</v>
      </c>
      <c r="B70" s="252" t="s">
        <v>92</v>
      </c>
      <c r="C70" s="253"/>
      <c r="D70" s="22"/>
      <c r="E70" s="99"/>
    </row>
    <row r="71" spans="1:5" x14ac:dyDescent="0.3">
      <c r="A71" s="101">
        <v>2.5</v>
      </c>
      <c r="B71" s="252" t="s">
        <v>390</v>
      </c>
      <c r="C71" s="253"/>
      <c r="D71" s="22"/>
      <c r="E71" s="99"/>
    </row>
    <row r="72" spans="1:5" x14ac:dyDescent="0.3">
      <c r="A72" s="101">
        <v>2.6</v>
      </c>
      <c r="B72" s="252" t="s">
        <v>90</v>
      </c>
      <c r="C72" s="253"/>
      <c r="D72" s="22"/>
      <c r="E72" s="99"/>
    </row>
    <row r="73" spans="1:5" x14ac:dyDescent="0.3">
      <c r="A73" s="101">
        <v>2.7</v>
      </c>
      <c r="B73" s="252" t="s">
        <v>91</v>
      </c>
      <c r="C73" s="254"/>
      <c r="D73" s="22"/>
      <c r="E73" s="99"/>
    </row>
    <row r="74" spans="1:5" x14ac:dyDescent="0.3">
      <c r="A74" s="242">
        <v>3</v>
      </c>
      <c r="B74" s="242" t="s">
        <v>423</v>
      </c>
      <c r="C74" s="88"/>
      <c r="D74" s="22"/>
      <c r="E74" s="99"/>
    </row>
    <row r="75" spans="1:5" x14ac:dyDescent="0.3">
      <c r="A75" s="242">
        <v>4</v>
      </c>
      <c r="B75" s="242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3"/>
      <c r="D76" s="8"/>
      <c r="E76" s="99"/>
    </row>
    <row r="77" spans="1:5" x14ac:dyDescent="0.3">
      <c r="A77" s="101">
        <v>4.2</v>
      </c>
      <c r="B77" s="101" t="s">
        <v>242</v>
      </c>
      <c r="C77" s="254"/>
      <c r="D77" s="8"/>
      <c r="E77" s="99"/>
    </row>
    <row r="78" spans="1:5" x14ac:dyDescent="0.3">
      <c r="A78" s="242">
        <v>5</v>
      </c>
      <c r="B78" s="242" t="s">
        <v>267</v>
      </c>
      <c r="C78" s="277"/>
      <c r="D78" s="254"/>
      <c r="E78" s="99"/>
    </row>
    <row r="79" spans="1:5" x14ac:dyDescent="0.3">
      <c r="B79" s="45"/>
    </row>
    <row r="80" spans="1:5" x14ac:dyDescent="0.3">
      <c r="A80" s="481" t="s">
        <v>468</v>
      </c>
      <c r="B80" s="481"/>
      <c r="C80" s="481"/>
      <c r="D80" s="481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" right="0.196850393700787" top="0.196850393700787" bottom="0.196850393700787" header="0.15748031496063" footer="0.15748031496063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78" t="s">
        <v>97</v>
      </c>
      <c r="D1" s="478"/>
      <c r="E1" s="156"/>
    </row>
    <row r="2" spans="1:12" x14ac:dyDescent="0.3">
      <c r="A2" s="79" t="s">
        <v>128</v>
      </c>
      <c r="B2" s="117"/>
      <c r="C2" s="476" t="s">
        <v>550</v>
      </c>
      <c r="D2" s="477"/>
      <c r="E2" s="156"/>
    </row>
    <row r="3" spans="1:12" x14ac:dyDescent="0.3">
      <c r="A3" s="79"/>
      <c r="B3" s="117"/>
      <c r="C3" s="371"/>
      <c r="D3" s="371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0"/>
      <c r="B7" s="370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38"/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337</v>
      </c>
      <c r="B37" s="17" t="s">
        <v>341</v>
      </c>
      <c r="C37" s="34"/>
      <c r="D37" s="34"/>
      <c r="E37" s="156"/>
    </row>
    <row r="38" spans="1:5" x14ac:dyDescent="0.3">
      <c r="A38" s="17" t="s">
        <v>338</v>
      </c>
      <c r="B38" s="17" t="s">
        <v>342</v>
      </c>
      <c r="C38" s="34"/>
      <c r="D38" s="34"/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352</v>
      </c>
      <c r="B48" s="100" t="s">
        <v>355</v>
      </c>
      <c r="C48" s="34"/>
      <c r="D48" s="35"/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2" t="s">
        <v>324</v>
      </c>
      <c r="C63" s="38"/>
      <c r="D63" s="223"/>
      <c r="E63" s="156"/>
    </row>
    <row r="64" spans="1:5" x14ac:dyDescent="0.3">
      <c r="A64" s="13">
        <v>2</v>
      </c>
      <c r="B64" s="48" t="s">
        <v>95</v>
      </c>
      <c r="C64" s="280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80"/>
      <c r="D65" s="43"/>
      <c r="E65" s="156"/>
    </row>
    <row r="66" spans="1:5" x14ac:dyDescent="0.3">
      <c r="A66" s="15">
        <v>2.2000000000000002</v>
      </c>
      <c r="B66" s="49" t="s">
        <v>93</v>
      </c>
      <c r="C66" s="282"/>
      <c r="D66" s="44"/>
      <c r="E66" s="156"/>
    </row>
    <row r="67" spans="1:5" x14ac:dyDescent="0.3">
      <c r="A67" s="15">
        <v>2.2999999999999998</v>
      </c>
      <c r="B67" s="49" t="s">
        <v>92</v>
      </c>
      <c r="C67" s="282"/>
      <c r="D67" s="44"/>
      <c r="E67" s="156"/>
    </row>
    <row r="68" spans="1:5" x14ac:dyDescent="0.3">
      <c r="A68" s="15">
        <v>2.4</v>
      </c>
      <c r="B68" s="49" t="s">
        <v>94</v>
      </c>
      <c r="C68" s="282"/>
      <c r="D68" s="44"/>
      <c r="E68" s="156"/>
    </row>
    <row r="69" spans="1:5" x14ac:dyDescent="0.3">
      <c r="A69" s="15">
        <v>2.5</v>
      </c>
      <c r="B69" s="49" t="s">
        <v>90</v>
      </c>
      <c r="C69" s="282"/>
      <c r="D69" s="44"/>
      <c r="E69" s="156"/>
    </row>
    <row r="70" spans="1:5" x14ac:dyDescent="0.3">
      <c r="A70" s="15">
        <v>2.6</v>
      </c>
      <c r="B70" s="49" t="s">
        <v>91</v>
      </c>
      <c r="C70" s="282"/>
      <c r="D70" s="44"/>
      <c r="E70" s="156"/>
    </row>
    <row r="71" spans="1:5" s="2" customFormat="1" x14ac:dyDescent="0.3">
      <c r="A71" s="13">
        <v>3</v>
      </c>
      <c r="B71" s="278" t="s">
        <v>423</v>
      </c>
      <c r="C71" s="281"/>
      <c r="D71" s="279"/>
      <c r="E71" s="108"/>
    </row>
    <row r="72" spans="1:5" s="2" customFormat="1" x14ac:dyDescent="0.3">
      <c r="A72" s="13">
        <v>4</v>
      </c>
      <c r="B72" s="13" t="s">
        <v>240</v>
      </c>
      <c r="C72" s="281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6" t="s">
        <v>267</v>
      </c>
      <c r="C75" s="8"/>
      <c r="D75" s="88"/>
      <c r="E75" s="108"/>
    </row>
    <row r="76" spans="1:5" s="2" customFormat="1" x14ac:dyDescent="0.3">
      <c r="A76" s="380"/>
      <c r="B76" s="380"/>
      <c r="C76" s="12"/>
      <c r="D76" s="12"/>
      <c r="E76" s="108"/>
    </row>
    <row r="77" spans="1:5" s="2" customFormat="1" x14ac:dyDescent="0.3">
      <c r="A77" s="481" t="s">
        <v>468</v>
      </c>
      <c r="B77" s="481"/>
      <c r="C77" s="481"/>
      <c r="D77" s="481"/>
      <c r="E77" s="108"/>
    </row>
    <row r="78" spans="1:5" s="2" customFormat="1" x14ac:dyDescent="0.3">
      <c r="A78" s="380"/>
      <c r="B78" s="380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82" t="s">
        <v>470</v>
      </c>
      <c r="C84" s="482"/>
      <c r="D84" s="482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82" t="s">
        <v>472</v>
      </c>
      <c r="C86" s="482"/>
      <c r="D86" s="482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78" t="s">
        <v>97</v>
      </c>
      <c r="D1" s="478"/>
      <c r="E1" s="94"/>
    </row>
    <row r="2" spans="1:5" s="6" customFormat="1" x14ac:dyDescent="0.3">
      <c r="A2" s="77" t="s">
        <v>315</v>
      </c>
      <c r="B2" s="80"/>
      <c r="C2" s="476" t="s">
        <v>550</v>
      </c>
      <c r="D2" s="476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ა(ა)იპ პლატფორმა " ახალი პოლიტიკური მოძრაობა სახელმწიფო ხალხისთვის"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1" t="s">
        <v>396</v>
      </c>
    </row>
    <row r="30" spans="1:5" x14ac:dyDescent="0.3">
      <c r="A30" s="221"/>
    </row>
    <row r="31" spans="1:5" x14ac:dyDescent="0.3">
      <c r="A31" s="221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7"/>
      <c r="H1" s="287"/>
      <c r="I1" s="478" t="s">
        <v>97</v>
      </c>
      <c r="J1" s="478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7"/>
      <c r="H2" s="287"/>
      <c r="I2" s="476" t="s">
        <v>550</v>
      </c>
      <c r="J2" s="476"/>
    </row>
    <row r="3" spans="1:10" ht="15" x14ac:dyDescent="0.3">
      <c r="A3" s="79"/>
      <c r="B3" s="79"/>
      <c r="C3" s="77"/>
      <c r="D3" s="77"/>
      <c r="E3" s="77"/>
      <c r="F3" s="77"/>
      <c r="G3" s="287"/>
      <c r="H3" s="287"/>
      <c r="I3" s="287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6"/>
      <c r="B7" s="286"/>
      <c r="C7" s="286"/>
      <c r="D7" s="286"/>
      <c r="E7" s="286"/>
      <c r="F7" s="286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2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2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90"/>
      <c r="I26" s="190"/>
    </row>
    <row r="27" spans="1:9" ht="15" x14ac:dyDescent="0.3">
      <c r="A27" s="231" t="s">
        <v>444</v>
      </c>
      <c r="B27" s="231"/>
      <c r="C27" s="230"/>
      <c r="D27" s="230"/>
      <c r="E27" s="230"/>
      <c r="F27" s="230"/>
      <c r="G27" s="230"/>
      <c r="H27" s="190"/>
      <c r="I27" s="190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90"/>
      <c r="I28" s="190"/>
    </row>
    <row r="29" spans="1:9" ht="15" x14ac:dyDescent="0.3">
      <c r="A29" s="231"/>
      <c r="B29" s="231"/>
      <c r="C29" s="190"/>
      <c r="D29" s="190"/>
      <c r="E29" s="190"/>
      <c r="F29" s="190"/>
      <c r="G29" s="190"/>
      <c r="H29" s="190"/>
      <c r="I29" s="190"/>
    </row>
    <row r="30" spans="1:9" ht="15" x14ac:dyDescent="0.3">
      <c r="A30" s="231"/>
      <c r="B30" s="231"/>
      <c r="C30" s="190"/>
      <c r="D30" s="190"/>
      <c r="E30" s="190"/>
      <c r="F30" s="190"/>
      <c r="G30" s="190"/>
      <c r="H30" s="190"/>
      <c r="I30" s="190"/>
    </row>
    <row r="31" spans="1:9" x14ac:dyDescent="0.2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 x14ac:dyDescent="0.3">
      <c r="A32" s="196" t="s">
        <v>96</v>
      </c>
      <c r="B32" s="196"/>
      <c r="C32" s="190"/>
      <c r="D32" s="190"/>
      <c r="E32" s="190"/>
      <c r="F32" s="190"/>
      <c r="G32" s="190"/>
      <c r="H32" s="190"/>
      <c r="I32" s="190"/>
    </row>
    <row r="33" spans="1:9" ht="15" x14ac:dyDescent="0.3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 x14ac:dyDescent="0.3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 x14ac:dyDescent="0.3">
      <c r="A35" s="196"/>
      <c r="B35" s="196"/>
      <c r="C35" s="196" t="s">
        <v>376</v>
      </c>
      <c r="D35" s="196"/>
      <c r="E35" s="196"/>
      <c r="F35" s="196"/>
      <c r="G35" s="196"/>
      <c r="H35" s="190"/>
      <c r="I35" s="190"/>
    </row>
    <row r="36" spans="1:9" ht="15" x14ac:dyDescent="0.3">
      <c r="A36" s="190"/>
      <c r="B36" s="190"/>
      <c r="C36" s="190" t="s">
        <v>375</v>
      </c>
      <c r="D36" s="190"/>
      <c r="E36" s="190"/>
      <c r="F36" s="190"/>
      <c r="G36" s="190"/>
      <c r="H36" s="190"/>
      <c r="I36" s="190"/>
    </row>
    <row r="37" spans="1:9" x14ac:dyDescent="0.2">
      <c r="A37" s="198"/>
      <c r="B37" s="198"/>
      <c r="C37" s="198" t="s">
        <v>127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78" t="s">
        <v>97</v>
      </c>
      <c r="H1" s="478"/>
      <c r="I1" s="385"/>
    </row>
    <row r="2" spans="1:9" ht="15" x14ac:dyDescent="0.3">
      <c r="A2" s="79" t="s">
        <v>128</v>
      </c>
      <c r="B2" s="80"/>
      <c r="C2" s="80"/>
      <c r="D2" s="80"/>
      <c r="E2" s="80"/>
      <c r="F2" s="80"/>
      <c r="G2" s="476" t="s">
        <v>550</v>
      </c>
      <c r="H2" s="476"/>
      <c r="I2" s="79"/>
    </row>
    <row r="3" spans="1:9" ht="15" x14ac:dyDescent="0.3">
      <c r="A3" s="79"/>
      <c r="B3" s="79"/>
      <c r="C3" s="79"/>
      <c r="D3" s="79"/>
      <c r="E3" s="79"/>
      <c r="F3" s="79"/>
      <c r="G3" s="287"/>
      <c r="H3" s="287"/>
      <c r="I3" s="385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6"/>
      <c r="B7" s="286"/>
      <c r="C7" s="286"/>
      <c r="D7" s="286"/>
      <c r="E7" s="286"/>
      <c r="F7" s="286"/>
      <c r="G7" s="81"/>
      <c r="H7" s="81"/>
      <c r="I7" s="385"/>
    </row>
    <row r="8" spans="1:9" ht="45" x14ac:dyDescent="0.2">
      <c r="A8" s="381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2"/>
      <c r="B9" s="383"/>
      <c r="C9" s="101"/>
      <c r="D9" s="101"/>
      <c r="E9" s="101"/>
      <c r="F9" s="101"/>
      <c r="G9" s="101"/>
      <c r="H9" s="4"/>
      <c r="I9" s="4"/>
    </row>
    <row r="10" spans="1:9" ht="15" x14ac:dyDescent="0.2">
      <c r="A10" s="382"/>
      <c r="B10" s="383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2"/>
      <c r="B11" s="383"/>
      <c r="C11" s="90"/>
      <c r="D11" s="90"/>
      <c r="E11" s="90"/>
      <c r="F11" s="90"/>
      <c r="G11" s="90"/>
      <c r="H11" s="4"/>
      <c r="I11" s="4"/>
    </row>
    <row r="12" spans="1:9" ht="15" x14ac:dyDescent="0.2">
      <c r="A12" s="382"/>
      <c r="B12" s="383"/>
      <c r="C12" s="90"/>
      <c r="D12" s="90"/>
      <c r="E12" s="90"/>
      <c r="F12" s="90"/>
      <c r="G12" s="90"/>
      <c r="H12" s="4"/>
      <c r="I12" s="4"/>
    </row>
    <row r="13" spans="1:9" ht="15" x14ac:dyDescent="0.2">
      <c r="A13" s="382"/>
      <c r="B13" s="383"/>
      <c r="C13" s="90"/>
      <c r="D13" s="90"/>
      <c r="E13" s="90"/>
      <c r="F13" s="90"/>
      <c r="G13" s="90"/>
      <c r="H13" s="4"/>
      <c r="I13" s="4"/>
    </row>
    <row r="14" spans="1:9" ht="15" x14ac:dyDescent="0.2">
      <c r="A14" s="382"/>
      <c r="B14" s="383"/>
      <c r="C14" s="90"/>
      <c r="D14" s="90"/>
      <c r="E14" s="90"/>
      <c r="F14" s="90"/>
      <c r="G14" s="90"/>
      <c r="H14" s="4"/>
      <c r="I14" s="4"/>
    </row>
    <row r="15" spans="1:9" ht="15" x14ac:dyDescent="0.2">
      <c r="A15" s="382"/>
      <c r="B15" s="383"/>
      <c r="C15" s="90"/>
      <c r="D15" s="90"/>
      <c r="E15" s="90"/>
      <c r="F15" s="90"/>
      <c r="G15" s="90"/>
      <c r="H15" s="4"/>
      <c r="I15" s="4"/>
    </row>
    <row r="16" spans="1:9" ht="15" x14ac:dyDescent="0.2">
      <c r="A16" s="382"/>
      <c r="B16" s="383"/>
      <c r="C16" s="90"/>
      <c r="D16" s="90"/>
      <c r="E16" s="90"/>
      <c r="F16" s="90"/>
      <c r="G16" s="90"/>
      <c r="H16" s="4"/>
      <c r="I16" s="4"/>
    </row>
    <row r="17" spans="1:9" ht="15" x14ac:dyDescent="0.2">
      <c r="A17" s="382"/>
      <c r="B17" s="383"/>
      <c r="C17" s="90"/>
      <c r="D17" s="90"/>
      <c r="E17" s="90"/>
      <c r="F17" s="90"/>
      <c r="G17" s="90"/>
      <c r="H17" s="4"/>
      <c r="I17" s="4"/>
    </row>
    <row r="18" spans="1:9" ht="15" x14ac:dyDescent="0.2">
      <c r="A18" s="382"/>
      <c r="B18" s="383"/>
      <c r="C18" s="90"/>
      <c r="D18" s="90"/>
      <c r="E18" s="90"/>
      <c r="F18" s="90"/>
      <c r="G18" s="90"/>
      <c r="H18" s="4"/>
      <c r="I18" s="4"/>
    </row>
    <row r="19" spans="1:9" ht="15" x14ac:dyDescent="0.2">
      <c r="A19" s="382"/>
      <c r="B19" s="383"/>
      <c r="C19" s="90"/>
      <c r="D19" s="90"/>
      <c r="E19" s="90"/>
      <c r="F19" s="90"/>
      <c r="G19" s="90"/>
      <c r="H19" s="4"/>
      <c r="I19" s="4"/>
    </row>
    <row r="20" spans="1:9" ht="15" x14ac:dyDescent="0.2">
      <c r="A20" s="382"/>
      <c r="B20" s="383"/>
      <c r="C20" s="90"/>
      <c r="D20" s="90"/>
      <c r="E20" s="90"/>
      <c r="F20" s="90"/>
      <c r="G20" s="90"/>
      <c r="H20" s="4"/>
      <c r="I20" s="4"/>
    </row>
    <row r="21" spans="1:9" ht="15" x14ac:dyDescent="0.2">
      <c r="A21" s="382"/>
      <c r="B21" s="383"/>
      <c r="C21" s="90"/>
      <c r="D21" s="90"/>
      <c r="E21" s="90"/>
      <c r="F21" s="90"/>
      <c r="G21" s="90"/>
      <c r="H21" s="4"/>
      <c r="I21" s="4"/>
    </row>
    <row r="22" spans="1:9" ht="15" x14ac:dyDescent="0.2">
      <c r="A22" s="382"/>
      <c r="B22" s="383"/>
      <c r="C22" s="90"/>
      <c r="D22" s="90"/>
      <c r="E22" s="90"/>
      <c r="F22" s="90"/>
      <c r="G22" s="90"/>
      <c r="H22" s="4"/>
      <c r="I22" s="4"/>
    </row>
    <row r="23" spans="1:9" ht="15" x14ac:dyDescent="0.2">
      <c r="A23" s="382"/>
      <c r="B23" s="383"/>
      <c r="C23" s="90"/>
      <c r="D23" s="90"/>
      <c r="E23" s="90"/>
      <c r="F23" s="90"/>
      <c r="G23" s="90"/>
      <c r="H23" s="4"/>
      <c r="I23" s="4"/>
    </row>
    <row r="24" spans="1:9" ht="15" x14ac:dyDescent="0.2">
      <c r="A24" s="382"/>
      <c r="B24" s="383"/>
      <c r="C24" s="90"/>
      <c r="D24" s="90"/>
      <c r="E24" s="90"/>
      <c r="F24" s="90"/>
      <c r="G24" s="90"/>
      <c r="H24" s="4"/>
      <c r="I24" s="4"/>
    </row>
    <row r="25" spans="1:9" ht="15" x14ac:dyDescent="0.2">
      <c r="A25" s="382"/>
      <c r="B25" s="383"/>
      <c r="C25" s="90"/>
      <c r="D25" s="90"/>
      <c r="E25" s="90"/>
      <c r="F25" s="90"/>
      <c r="G25" s="90"/>
      <c r="H25" s="4"/>
      <c r="I25" s="4"/>
    </row>
    <row r="26" spans="1:9" ht="15" x14ac:dyDescent="0.2">
      <c r="A26" s="382"/>
      <c r="B26" s="383"/>
      <c r="C26" s="90"/>
      <c r="D26" s="90"/>
      <c r="E26" s="90"/>
      <c r="F26" s="90"/>
      <c r="G26" s="90"/>
      <c r="H26" s="4"/>
      <c r="I26" s="4"/>
    </row>
    <row r="27" spans="1:9" ht="15" x14ac:dyDescent="0.2">
      <c r="A27" s="382"/>
      <c r="B27" s="383"/>
      <c r="C27" s="90"/>
      <c r="D27" s="90"/>
      <c r="E27" s="90"/>
      <c r="F27" s="90"/>
      <c r="G27" s="90"/>
      <c r="H27" s="4"/>
      <c r="I27" s="4"/>
    </row>
    <row r="28" spans="1:9" ht="15" x14ac:dyDescent="0.2">
      <c r="A28" s="382"/>
      <c r="B28" s="383"/>
      <c r="C28" s="90"/>
      <c r="D28" s="90"/>
      <c r="E28" s="90"/>
      <c r="F28" s="90"/>
      <c r="G28" s="90"/>
      <c r="H28" s="4"/>
      <c r="I28" s="4"/>
    </row>
    <row r="29" spans="1:9" ht="15" x14ac:dyDescent="0.2">
      <c r="A29" s="382"/>
      <c r="B29" s="383"/>
      <c r="C29" s="90"/>
      <c r="D29" s="90"/>
      <c r="E29" s="90"/>
      <c r="F29" s="90"/>
      <c r="G29" s="90"/>
      <c r="H29" s="4"/>
      <c r="I29" s="4"/>
    </row>
    <row r="30" spans="1:9" ht="15" x14ac:dyDescent="0.2">
      <c r="A30" s="382"/>
      <c r="B30" s="383"/>
      <c r="C30" s="90"/>
      <c r="D30" s="90"/>
      <c r="E30" s="90"/>
      <c r="F30" s="90"/>
      <c r="G30" s="90"/>
      <c r="H30" s="4"/>
      <c r="I30" s="4"/>
    </row>
    <row r="31" spans="1:9" ht="15" x14ac:dyDescent="0.2">
      <c r="A31" s="382"/>
      <c r="B31" s="383"/>
      <c r="C31" s="90"/>
      <c r="D31" s="90"/>
      <c r="E31" s="90"/>
      <c r="F31" s="90"/>
      <c r="G31" s="90"/>
      <c r="H31" s="4"/>
      <c r="I31" s="4"/>
    </row>
    <row r="32" spans="1:9" ht="15" x14ac:dyDescent="0.2">
      <c r="A32" s="382"/>
      <c r="B32" s="383"/>
      <c r="C32" s="90"/>
      <c r="D32" s="90"/>
      <c r="E32" s="90"/>
      <c r="F32" s="90"/>
      <c r="G32" s="90"/>
      <c r="H32" s="4"/>
      <c r="I32" s="4"/>
    </row>
    <row r="33" spans="1:9" ht="15" x14ac:dyDescent="0.2">
      <c r="A33" s="382"/>
      <c r="B33" s="383"/>
      <c r="C33" s="90"/>
      <c r="D33" s="90"/>
      <c r="E33" s="90"/>
      <c r="F33" s="90"/>
      <c r="G33" s="90"/>
      <c r="H33" s="4"/>
      <c r="I33" s="4"/>
    </row>
    <row r="34" spans="1:9" ht="15" x14ac:dyDescent="0.3">
      <c r="A34" s="382"/>
      <c r="B34" s="384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1"/>
      <c r="B37" s="45"/>
      <c r="C37" s="45"/>
      <c r="D37" s="45"/>
      <c r="E37" s="45"/>
      <c r="F37" s="45"/>
      <c r="G37" s="2"/>
      <c r="H37" s="2"/>
    </row>
    <row r="38" spans="1:9" ht="15" x14ac:dyDescent="0.3">
      <c r="A38" s="221"/>
      <c r="B38" s="2"/>
      <c r="C38" s="2"/>
      <c r="D38" s="2"/>
      <c r="E38" s="2"/>
      <c r="F38" s="2"/>
      <c r="G38" s="2"/>
      <c r="H38" s="2"/>
    </row>
    <row r="39" spans="1:9" ht="15" x14ac:dyDescent="0.3">
      <c r="A39" s="22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view="pageBreakPreview" zoomScale="80" zoomScaleSheetLayoutView="80" workbookViewId="0">
      <selection activeCell="A12" sqref="A12"/>
    </sheetView>
  </sheetViews>
  <sheetFormatPr defaultRowHeight="12.75" x14ac:dyDescent="0.2"/>
  <cols>
    <col min="1" max="1" width="5.42578125" style="191" customWidth="1"/>
    <col min="2" max="2" width="16.140625" style="191" customWidth="1"/>
    <col min="3" max="3" width="23.28515625" style="191" customWidth="1"/>
    <col min="4" max="4" width="18" style="191" customWidth="1"/>
    <col min="5" max="5" width="32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78" t="s">
        <v>97</v>
      </c>
      <c r="H1" s="478"/>
    </row>
    <row r="2" spans="1:10" ht="15" x14ac:dyDescent="0.3">
      <c r="A2" s="79" t="s">
        <v>128</v>
      </c>
      <c r="B2" s="77"/>
      <c r="C2" s="80"/>
      <c r="D2" s="80"/>
      <c r="E2" s="80"/>
      <c r="F2" s="80"/>
      <c r="G2" s="476" t="s">
        <v>550</v>
      </c>
      <c r="H2" s="476"/>
    </row>
    <row r="3" spans="1:10" ht="15" x14ac:dyDescent="0.3">
      <c r="A3" s="79"/>
      <c r="B3" s="79"/>
      <c r="C3" s="79"/>
      <c r="D3" s="79"/>
      <c r="E3" s="79"/>
      <c r="F3" s="79"/>
      <c r="G3" s="287"/>
      <c r="H3" s="287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ა(ა)იპ პლატფორმა " ახალი პოლიტიკური მოძრაობა სახელმწიფო ხალხისთვის"</v>
      </c>
      <c r="B5" s="83" t="s">
        <v>543</v>
      </c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6"/>
      <c r="B7" s="286"/>
      <c r="C7" s="286"/>
      <c r="D7" s="286"/>
      <c r="E7" s="286"/>
      <c r="F7" s="286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2" t="s">
        <v>333</v>
      </c>
    </row>
    <row r="9" spans="1:10" ht="45" x14ac:dyDescent="0.2">
      <c r="A9" s="101">
        <v>1</v>
      </c>
      <c r="B9" s="90" t="s">
        <v>483</v>
      </c>
      <c r="C9" s="90" t="s">
        <v>484</v>
      </c>
      <c r="D9" s="399" t="s">
        <v>485</v>
      </c>
      <c r="E9" s="90" t="s">
        <v>486</v>
      </c>
      <c r="F9" s="90" t="s">
        <v>487</v>
      </c>
      <c r="G9" s="4">
        <v>125</v>
      </c>
      <c r="H9" s="4">
        <v>100</v>
      </c>
    </row>
    <row r="10" spans="1:10" ht="30" x14ac:dyDescent="0.2">
      <c r="A10" s="101">
        <v>2</v>
      </c>
      <c r="B10" s="90" t="s">
        <v>551</v>
      </c>
      <c r="C10" s="90" t="s">
        <v>480</v>
      </c>
      <c r="D10" s="399" t="s">
        <v>481</v>
      </c>
      <c r="E10" s="90" t="s">
        <v>552</v>
      </c>
      <c r="F10" s="90" t="s">
        <v>482</v>
      </c>
      <c r="G10" s="4">
        <v>3875</v>
      </c>
      <c r="H10" s="4">
        <v>1500</v>
      </c>
    </row>
    <row r="11" spans="1:10" ht="30" x14ac:dyDescent="0.2">
      <c r="A11" s="101">
        <v>3</v>
      </c>
      <c r="B11" s="90" t="s">
        <v>553</v>
      </c>
      <c r="C11" s="90" t="s">
        <v>536</v>
      </c>
      <c r="D11" s="399" t="s">
        <v>537</v>
      </c>
      <c r="E11" s="90" t="s">
        <v>554</v>
      </c>
      <c r="F11" s="90" t="s">
        <v>482</v>
      </c>
      <c r="G11" s="401">
        <v>812.5</v>
      </c>
      <c r="H11" s="4">
        <v>650</v>
      </c>
    </row>
    <row r="12" spans="1:10" ht="30" x14ac:dyDescent="0.2">
      <c r="A12" s="101">
        <v>4</v>
      </c>
      <c r="B12" s="90" t="s">
        <v>531</v>
      </c>
      <c r="C12" s="90" t="s">
        <v>532</v>
      </c>
      <c r="D12" s="399" t="s">
        <v>533</v>
      </c>
      <c r="E12" s="90" t="s">
        <v>534</v>
      </c>
      <c r="F12" s="90" t="s">
        <v>535</v>
      </c>
      <c r="G12" s="4">
        <v>4778</v>
      </c>
      <c r="H12" s="4">
        <v>0</v>
      </c>
    </row>
    <row r="13" spans="1:10" ht="15" x14ac:dyDescent="0.3">
      <c r="A13" s="90"/>
      <c r="B13" s="102"/>
      <c r="C13" s="102"/>
      <c r="D13" s="400"/>
      <c r="E13" s="102"/>
      <c r="F13" s="102" t="s">
        <v>332</v>
      </c>
      <c r="G13" s="89">
        <f>SUM(G9:G12)</f>
        <v>9590.5</v>
      </c>
      <c r="H13" s="89">
        <f>SUM(H9:H12)</f>
        <v>2250</v>
      </c>
    </row>
    <row r="14" spans="1:10" ht="15" x14ac:dyDescent="0.3">
      <c r="A14" s="230"/>
      <c r="B14" s="230"/>
      <c r="C14" s="230"/>
      <c r="D14" s="230"/>
      <c r="E14" s="230"/>
      <c r="F14" s="230"/>
      <c r="G14" s="230"/>
      <c r="H14" s="190"/>
      <c r="I14" s="190"/>
    </row>
    <row r="15" spans="1:10" ht="15" x14ac:dyDescent="0.3">
      <c r="A15" s="231" t="s">
        <v>448</v>
      </c>
      <c r="B15" s="231"/>
      <c r="C15" s="230"/>
      <c r="D15" s="230"/>
      <c r="E15" s="230"/>
      <c r="F15" s="230"/>
      <c r="G15" s="230"/>
      <c r="H15" s="190"/>
      <c r="I15" s="190"/>
    </row>
    <row r="16" spans="1:10" ht="15" x14ac:dyDescent="0.3">
      <c r="A16" s="231"/>
      <c r="B16" s="231"/>
      <c r="C16" s="230"/>
      <c r="D16" s="230"/>
      <c r="E16" s="230"/>
      <c r="F16" s="230"/>
      <c r="G16" s="230"/>
      <c r="H16" s="190"/>
      <c r="I16" s="190"/>
    </row>
    <row r="17" spans="1:9" ht="15" x14ac:dyDescent="0.3">
      <c r="A17" s="231"/>
      <c r="B17" s="231"/>
      <c r="C17" s="190"/>
      <c r="D17" s="190"/>
      <c r="E17" s="190"/>
      <c r="F17" s="190"/>
      <c r="G17" s="190"/>
      <c r="H17" s="190"/>
      <c r="I17" s="190"/>
    </row>
    <row r="18" spans="1:9" ht="15" x14ac:dyDescent="0.3">
      <c r="A18" s="231"/>
      <c r="B18" s="231"/>
      <c r="C18" s="190"/>
      <c r="D18" s="190"/>
      <c r="E18" s="190"/>
      <c r="F18" s="190"/>
      <c r="G18" s="190"/>
      <c r="H18" s="190"/>
      <c r="I18" s="190"/>
    </row>
    <row r="19" spans="1:9" x14ac:dyDescent="0.2">
      <c r="A19" s="228"/>
      <c r="B19" s="228"/>
      <c r="C19" s="228"/>
      <c r="D19" s="228"/>
      <c r="E19" s="228"/>
      <c r="F19" s="228"/>
      <c r="G19" s="228"/>
      <c r="H19" s="228"/>
      <c r="I19" s="228"/>
    </row>
    <row r="20" spans="1:9" ht="15" x14ac:dyDescent="0.3">
      <c r="A20" s="196" t="s">
        <v>96</v>
      </c>
      <c r="B20" s="196"/>
      <c r="C20" s="190"/>
      <c r="D20" s="190"/>
      <c r="E20" s="190"/>
      <c r="F20" s="190"/>
      <c r="G20" s="190"/>
      <c r="H20" s="190"/>
      <c r="I20" s="190"/>
    </row>
    <row r="21" spans="1:9" ht="15" x14ac:dyDescent="0.3">
      <c r="A21" s="190"/>
      <c r="B21" s="190"/>
      <c r="C21" s="190"/>
      <c r="D21" s="190"/>
      <c r="E21" s="190"/>
      <c r="F21" s="190"/>
      <c r="G21" s="190"/>
      <c r="H21" s="190"/>
      <c r="I21" s="190"/>
    </row>
    <row r="22" spans="1:9" ht="15" x14ac:dyDescent="0.3">
      <c r="A22" s="190"/>
      <c r="B22" s="190"/>
      <c r="C22" s="190"/>
      <c r="D22" s="190"/>
      <c r="E22" s="190"/>
      <c r="F22" s="190"/>
      <c r="G22" s="190"/>
      <c r="H22" s="190"/>
      <c r="I22" s="197"/>
    </row>
    <row r="23" spans="1:9" ht="15" x14ac:dyDescent="0.3">
      <c r="A23" s="196"/>
      <c r="B23" s="196"/>
      <c r="C23" s="196" t="s">
        <v>410</v>
      </c>
      <c r="D23" s="196"/>
      <c r="E23" s="230"/>
      <c r="F23" s="196"/>
      <c r="G23" s="196"/>
      <c r="H23" s="190"/>
      <c r="I23" s="197"/>
    </row>
    <row r="24" spans="1:9" ht="15" x14ac:dyDescent="0.3">
      <c r="A24" s="190"/>
      <c r="B24" s="190"/>
      <c r="C24" s="190" t="s">
        <v>258</v>
      </c>
      <c r="D24" s="190"/>
      <c r="E24" s="190"/>
      <c r="F24" s="190"/>
      <c r="G24" s="190"/>
      <c r="H24" s="190"/>
      <c r="I24" s="197"/>
    </row>
    <row r="25" spans="1:9" x14ac:dyDescent="0.2">
      <c r="A25" s="198"/>
      <c r="B25" s="198"/>
      <c r="C25" s="198" t="s">
        <v>127</v>
      </c>
      <c r="D25" s="198"/>
      <c r="E25" s="198"/>
      <c r="F25" s="198"/>
      <c r="G25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2016-09-02T09:07:20Z</cp:lastPrinted>
  <dcterms:created xsi:type="dcterms:W3CDTF">2011-12-27T13:20:18Z</dcterms:created>
  <dcterms:modified xsi:type="dcterms:W3CDTF">2016-09-02T09:18:04Z</dcterms:modified>
</cp:coreProperties>
</file>