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490" windowHeight="7755" tabRatio="954" firstSheet="1" activeTab="13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5.2'!$A$1:$I$196</definedName>
    <definedName name="_xlnm.Print_Area" localSheetId="6">'ფორმა 5.4'!$A$1:$H$46</definedName>
    <definedName name="_xlnm.Print_Area" localSheetId="7">'ფორმა 5.5'!$A$1:$L$35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5725"/>
</workbook>
</file>

<file path=xl/calcChain.xml><?xml version="1.0" encoding="utf-8"?>
<calcChain xmlns="http://schemas.openxmlformats.org/spreadsheetml/2006/main">
  <c r="C12" i="7"/>
  <c r="K24" i="46"/>
  <c r="I173" i="43" l="1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H19"/>
  <c r="I19" s="1"/>
  <c r="H20"/>
  <c r="I20" s="1"/>
  <c r="H21"/>
  <c r="I21" s="1"/>
  <c r="H22"/>
  <c r="H23"/>
  <c r="I23" s="1"/>
  <c r="H24"/>
  <c r="I24" s="1"/>
  <c r="H25"/>
  <c r="I25" s="1"/>
  <c r="H26"/>
  <c r="H27"/>
  <c r="I27" s="1"/>
  <c r="H28"/>
  <c r="I28" s="1"/>
  <c r="H29"/>
  <c r="I29" s="1"/>
  <c r="H30"/>
  <c r="H31"/>
  <c r="I31" s="1"/>
  <c r="H32"/>
  <c r="I32" s="1"/>
  <c r="H33"/>
  <c r="I33" s="1"/>
  <c r="H34"/>
  <c r="H35"/>
  <c r="I35" s="1"/>
  <c r="H36"/>
  <c r="I36" s="1"/>
  <c r="H37"/>
  <c r="I37" s="1"/>
  <c r="H38"/>
  <c r="H39"/>
  <c r="I39" s="1"/>
  <c r="H40"/>
  <c r="I40" s="1"/>
  <c r="H41"/>
  <c r="I41" s="1"/>
  <c r="H42"/>
  <c r="H43"/>
  <c r="I43" s="1"/>
  <c r="H44"/>
  <c r="I44" s="1"/>
  <c r="H45"/>
  <c r="I45" s="1"/>
  <c r="H46"/>
  <c r="H47"/>
  <c r="I47" s="1"/>
  <c r="H48"/>
  <c r="I48" s="1"/>
  <c r="H49"/>
  <c r="I49" s="1"/>
  <c r="H50"/>
  <c r="H51"/>
  <c r="I51" s="1"/>
  <c r="H52"/>
  <c r="I52" s="1"/>
  <c r="H53"/>
  <c r="I53" s="1"/>
  <c r="H54"/>
  <c r="H55"/>
  <c r="I55" s="1"/>
  <c r="H56"/>
  <c r="I56" s="1"/>
  <c r="H57"/>
  <c r="I57" s="1"/>
  <c r="H58"/>
  <c r="H59"/>
  <c r="I59" s="1"/>
  <c r="H60"/>
  <c r="I60" s="1"/>
  <c r="H61"/>
  <c r="I61" s="1"/>
  <c r="H62"/>
  <c r="H63"/>
  <c r="I63" s="1"/>
  <c r="H64"/>
  <c r="I64" s="1"/>
  <c r="H65"/>
  <c r="I65" s="1"/>
  <c r="H66"/>
  <c r="H67"/>
  <c r="I67" s="1"/>
  <c r="H68"/>
  <c r="I68" s="1"/>
  <c r="H69"/>
  <c r="I69" s="1"/>
  <c r="H70"/>
  <c r="H71"/>
  <c r="I71" s="1"/>
  <c r="H72"/>
  <c r="I72" s="1"/>
  <c r="H73"/>
  <c r="I73" s="1"/>
  <c r="H74"/>
  <c r="H75"/>
  <c r="I75" s="1"/>
  <c r="H76"/>
  <c r="I76" s="1"/>
  <c r="H77"/>
  <c r="I77" s="1"/>
  <c r="H78"/>
  <c r="H79"/>
  <c r="I79" s="1"/>
  <c r="H80"/>
  <c r="I80" s="1"/>
  <c r="H81"/>
  <c r="I81" s="1"/>
  <c r="H82"/>
  <c r="H83"/>
  <c r="I83" s="1"/>
  <c r="H84"/>
  <c r="I84" s="1"/>
  <c r="H85"/>
  <c r="I85" s="1"/>
  <c r="H86"/>
  <c r="H87"/>
  <c r="I87" s="1"/>
  <c r="H88"/>
  <c r="I88" s="1"/>
  <c r="H89"/>
  <c r="I89" s="1"/>
  <c r="H90"/>
  <c r="H91"/>
  <c r="I91" s="1"/>
  <c r="H92"/>
  <c r="I92" s="1"/>
  <c r="H93"/>
  <c r="I93" s="1"/>
  <c r="H94"/>
  <c r="H95"/>
  <c r="I95" s="1"/>
  <c r="H96"/>
  <c r="I96" s="1"/>
  <c r="H97"/>
  <c r="I97" s="1"/>
  <c r="H98"/>
  <c r="H99"/>
  <c r="I99" s="1"/>
  <c r="H100"/>
  <c r="I100" s="1"/>
  <c r="H101"/>
  <c r="I101" s="1"/>
  <c r="H102"/>
  <c r="H103"/>
  <c r="I103" s="1"/>
  <c r="H104"/>
  <c r="I104" s="1"/>
  <c r="H105"/>
  <c r="I105" s="1"/>
  <c r="H106"/>
  <c r="H107"/>
  <c r="I107" s="1"/>
  <c r="H108"/>
  <c r="I108" s="1"/>
  <c r="H109"/>
  <c r="I109" s="1"/>
  <c r="H110"/>
  <c r="H111"/>
  <c r="I111" s="1"/>
  <c r="H112"/>
  <c r="I112" s="1"/>
  <c r="H113"/>
  <c r="I113" s="1"/>
  <c r="H114"/>
  <c r="H115"/>
  <c r="I115" s="1"/>
  <c r="H116"/>
  <c r="I116" s="1"/>
  <c r="H117"/>
  <c r="I117" s="1"/>
  <c r="H118"/>
  <c r="H119"/>
  <c r="I119" s="1"/>
  <c r="H120"/>
  <c r="I120" s="1"/>
  <c r="H121"/>
  <c r="I121" s="1"/>
  <c r="H122"/>
  <c r="H123"/>
  <c r="I123" s="1"/>
  <c r="H124"/>
  <c r="I124" s="1"/>
  <c r="H125"/>
  <c r="I125" s="1"/>
  <c r="H126"/>
  <c r="H127"/>
  <c r="I127" s="1"/>
  <c r="H128"/>
  <c r="I128" s="1"/>
  <c r="H129"/>
  <c r="I129" s="1"/>
  <c r="H130"/>
  <c r="H131"/>
  <c r="I131" s="1"/>
  <c r="H132"/>
  <c r="I132" s="1"/>
  <c r="H133"/>
  <c r="I133" s="1"/>
  <c r="H134"/>
  <c r="H135"/>
  <c r="I135" s="1"/>
  <c r="H136"/>
  <c r="I136" s="1"/>
  <c r="H137"/>
  <c r="I137" s="1"/>
  <c r="H138"/>
  <c r="H139"/>
  <c r="I139" s="1"/>
  <c r="H140"/>
  <c r="I140" s="1"/>
  <c r="H141"/>
  <c r="I141" s="1"/>
  <c r="H142"/>
  <c r="H143"/>
  <c r="I143" s="1"/>
  <c r="H144"/>
  <c r="I144" s="1"/>
  <c r="H145"/>
  <c r="I145" s="1"/>
  <c r="H146"/>
  <c r="H147"/>
  <c r="I147" s="1"/>
  <c r="H148"/>
  <c r="I148" s="1"/>
  <c r="H149"/>
  <c r="I149" s="1"/>
  <c r="H150"/>
  <c r="H151"/>
  <c r="I151" s="1"/>
  <c r="H152"/>
  <c r="I152" s="1"/>
  <c r="H153"/>
  <c r="I153" s="1"/>
  <c r="H154"/>
  <c r="H155"/>
  <c r="I155" s="1"/>
  <c r="H156"/>
  <c r="I156" s="1"/>
  <c r="H157"/>
  <c r="I157" s="1"/>
  <c r="H158"/>
  <c r="H159"/>
  <c r="I159" s="1"/>
  <c r="H160"/>
  <c r="I160" s="1"/>
  <c r="H161"/>
  <c r="I161" s="1"/>
  <c r="H162"/>
  <c r="H163"/>
  <c r="I163" s="1"/>
  <c r="H164"/>
  <c r="I164" s="1"/>
  <c r="H165"/>
  <c r="I165" s="1"/>
  <c r="H166"/>
  <c r="H167"/>
  <c r="I167" s="1"/>
  <c r="H168"/>
  <c r="I168" s="1"/>
  <c r="H169"/>
  <c r="I169" s="1"/>
  <c r="H170"/>
  <c r="H171"/>
  <c r="I171" s="1"/>
  <c r="H172"/>
  <c r="I172" s="1"/>
  <c r="H173"/>
  <c r="H18"/>
  <c r="I18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9"/>
  <c r="I9" s="1"/>
  <c r="C47" i="47" l="1"/>
  <c r="C36"/>
  <c r="C32" l="1"/>
  <c r="C1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l="1"/>
  <c r="D9" s="1"/>
  <c r="C10"/>
  <c r="C9" s="1"/>
  <c r="D72" i="47"/>
  <c r="C72"/>
  <c r="D64"/>
  <c r="D58"/>
  <c r="C58"/>
  <c r="D53"/>
  <c r="C53"/>
  <c r="D47"/>
  <c r="D36"/>
  <c r="D32"/>
  <c r="D23"/>
  <c r="D17" s="1"/>
  <c r="C23"/>
  <c r="D14"/>
  <c r="C14"/>
  <c r="D10"/>
  <c r="C10"/>
  <c r="C13" l="1"/>
  <c r="C9" s="1"/>
  <c r="D13"/>
  <c r="D9" s="1"/>
  <c r="H34" i="45"/>
  <c r="G34"/>
  <c r="I182" i="43"/>
  <c r="H182"/>
  <c r="G182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40" s="1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<sst xmlns="http://schemas.openxmlformats.org/spreadsheetml/2006/main" count="1429" uniqueCount="761">
  <si>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</si>
  <si>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</si>
  <si>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</si>
  <si>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</si>
  <si>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</si>
  <si>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</si>
  <si>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</si>
  <si>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</si>
  <si>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</si>
  <si>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</si>
  <si>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</si>
  <si>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</si>
  <si>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</si>
  <si>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</si>
  <si>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</si>
  <si>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</si>
  <si>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</si>
  <si>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</si>
  <si>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</si>
  <si>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</si>
  <si>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</si>
  <si>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</si>
  <si>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</si>
  <si>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</si>
  <si>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</si>
  <si>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</si>
  <si>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</si>
  <si>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</si>
  <si>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</si>
  <si>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</si>
  <si>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</si>
  <si>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</si>
  <si>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</si>
  <si>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</si>
  <si>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</si>
  <si>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</si>
  <si>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</si>
  <si>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</si>
  <si>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</si>
  <si>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</si>
  <si>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</si>
  <si>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</si>
  <si>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</si>
  <si>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</si>
  <si>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</si>
  <si>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</si>
  <si>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</si>
  <si>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</si>
  <si>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</si>
  <si>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</si>
  <si>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</si>
  <si>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</si>
  <si>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</si>
  <si>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</si>
  <si>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</si>
  <si>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</si>
  <si>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</si>
  <si>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</si>
  <si>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</si>
  <si>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</si>
  <si>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</si>
  <si>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</si>
  <si>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</si>
  <si>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</si>
  <si>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</si>
  <si>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</si>
  <si>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</si>
  <si>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</si>
  <si>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</si>
  <si>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</si>
  <si>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</si>
  <si>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</si>
  <si>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</si>
  <si>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</si>
  <si>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</si>
  <si>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</si>
  <si>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</si>
  <si>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</si>
  <si>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</si>
  <si>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</si>
  <si>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</si>
  <si>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</si>
  <si>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</si>
  <si>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</si>
  <si>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</si>
  <si>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</si>
  <si>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</si>
  <si>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</si>
  <si>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</si>
  <si>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</si>
  <si>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</si>
  <si>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</si>
  <si>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</si>
  <si>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</si>
  <si>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</si>
  <si>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</si>
  <si>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</si>
  <si>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</si>
  <si>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</si>
  <si>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</si>
  <si>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</si>
  <si>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</si>
  <si>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</si>
  <si>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</si>
  <si>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</si>
  <si>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</si>
  <si>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</si>
  <si>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</si>
  <si>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</si>
  <si>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</si>
  <si>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</si>
  <si>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</si>
  <si>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</si>
  <si>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</si>
  <si>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</si>
  <si>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</si>
  <si>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</si>
  <si>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</si>
  <si>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</si>
  <si>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</si>
  <si>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</si>
  <si>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</si>
  <si>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</si>
  <si>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</si>
  <si>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</si>
  <si>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</si>
  <si>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</si>
  <si>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</si>
  <si>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</si>
  <si>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</si>
  <si>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</si>
  <si>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</si>
  <si>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</si>
  <si>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</si>
  <si>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</si>
  <si>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</si>
  <si>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</si>
  <si>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</si>
  <si>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</si>
  <si>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</si>
  <si>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</si>
  <si>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</si>
  <si>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</si>
  <si>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</si>
  <si>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</si>
  <si>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</si>
  <si>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</si>
  <si>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</si>
  <si>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</si>
  <si>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</si>
  <si>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</si>
  <si>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</si>
  <si>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</si>
  <si>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</si>
  <si>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</si>
  <si>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</si>
  <si>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</si>
  <si>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</si>
  <si>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</si>
  <si>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</si>
  <si>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</si>
  <si>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</si>
  <si>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</si>
  <si>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</si>
  <si>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</si>
  <si>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</si>
  <si>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</si>
  <si>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</si>
  <si>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</si>
  <si>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</si>
  <si>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</si>
  <si>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</si>
  <si>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</si>
  <si>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</si>
  <si>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</si>
  <si>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</si>
  <si>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</si>
  <si>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</si>
  <si>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</si>
  <si>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</si>
  <si>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</si>
  <si>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</si>
  <si>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</si>
  <si>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</si>
  <si>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</si>
  <si>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</si>
  <si>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</si>
  <si>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</si>
  <si>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</si>
  <si>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</si>
  <si>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</si>
  <si>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</si>
  <si>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</si>
  <si>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</si>
  <si>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</si>
  <si>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</si>
  <si>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</si>
  <si>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</si>
  <si>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</si>
  <si>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</si>
  <si>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</si>
  <si>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</si>
  <si>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</si>
  <si>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</si>
  <si>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</si>
  <si>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</si>
  <si>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</si>
  <si>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</si>
  <si>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</si>
  <si>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</si>
  <si>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</si>
  <si>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</si>
  <si>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</si>
  <si>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</si>
  <si>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</si>
  <si>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</si>
  <si>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</si>
  <si>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</si>
  <si>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</si>
  <si>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</si>
  <si>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</si>
  <si>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</si>
  <si>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</si>
  <si>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</si>
  <si>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</si>
  <si>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</si>
  <si>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</si>
  <si>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</si>
  <si>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</si>
  <si>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</si>
  <si>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</si>
  <si>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</si>
  <si>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</si>
  <si>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</si>
  <si>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</si>
  <si>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</si>
  <si>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</si>
  <si>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</si>
  <si>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</si>
  <si>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</si>
  <si>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</si>
  <si>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</si>
  <si>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</si>
  <si>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</si>
  <si>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</si>
  <si>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</si>
  <si>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</si>
  <si>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</si>
  <si>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</si>
  <si>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</si>
  <si>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</si>
  <si>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</si>
  <si>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</si>
  <si>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</si>
  <si>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</si>
  <si>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</si>
  <si>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</si>
  <si>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</si>
  <si>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</si>
  <si>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</si>
  <si>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</si>
  <si>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</si>
  <si>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</si>
  <si>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</si>
  <si>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</si>
  <si>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</si>
  <si>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</si>
  <si>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</si>
  <si>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</si>
  <si>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</si>
  <si>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</si>
  <si>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</si>
  <si>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</si>
  <si>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</si>
  <si>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</si>
  <si>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</si>
  <si>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</si>
  <si>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</si>
  <si>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</si>
  <si>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</si>
  <si>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</si>
  <si>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</si>
  <si>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</si>
  <si>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</si>
  <si>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</si>
  <si>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</si>
  <si>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</si>
  <si>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</si>
  <si>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</si>
  <si>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</si>
  <si>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</si>
  <si>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</si>
  <si>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</si>
  <si>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</si>
  <si>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</si>
  <si>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</si>
  <si>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</si>
  <si>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</si>
  <si>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</si>
  <si>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</si>
  <si>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</si>
  <si>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</si>
  <si>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</si>
  <si>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</si>
  <si>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</si>
  <si>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</si>
  <si>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</si>
  <si>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</si>
  <si>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</si>
  <si>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</si>
  <si>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</si>
  <si>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</si>
  <si>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</si>
  <si>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</si>
  <si>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</si>
  <si>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</si>
  <si>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</si>
  <si>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</si>
  <si>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</si>
  <si>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</si>
  <si>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</si>
  <si>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</si>
  <si>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</si>
  <si>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</si>
  <si>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</si>
  <si>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</si>
  <si>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</si>
  <si>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</si>
  <si>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</si>
  <si>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</si>
  <si>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</si>
  <si>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</si>
  <si>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</si>
  <si>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</si>
  <si>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</si>
  <si>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</si>
  <si>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</si>
  <si>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</si>
  <si>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</si>
  <si>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</si>
  <si>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</si>
  <si>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</si>
  <si>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</si>
  <si>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</si>
  <si>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</si>
  <si>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</si>
  <si>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</si>
  <si>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</si>
  <si>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</si>
  <si>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</si>
  <si>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</si>
  <si>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</si>
  <si>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</si>
  <si>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</si>
  <si>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</si>
  <si>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</si>
  <si>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</si>
  <si>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</si>
  <si>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</si>
  <si>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</si>
  <si>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</si>
  <si>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</si>
  <si>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</si>
  <si>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</si>
  <si>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</si>
  <si>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</si>
  <si>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</si>
  <si>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</si>
  <si>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</si>
  <si>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</si>
  <si>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</si>
  <si>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</si>
  <si>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</si>
  <si>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</si>
  <si>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</si>
  <si>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</si>
  <si>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</si>
  <si>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</si>
  <si>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</si>
  <si>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</si>
  <si>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</si>
  <si>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</si>
  <si>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</si>
  <si>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</si>
  <si>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</si>
  <si>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</si>
  <si>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</si>
  <si>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</si>
  <si>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</si>
  <si>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</si>
  <si>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</si>
  <si>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</si>
  <si>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</si>
  <si>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</si>
  <si>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</si>
  <si>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</si>
  <si>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</si>
  <si>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</si>
  <si>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</si>
  <si>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</si>
  <si>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</si>
  <si>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</si>
  <si>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</si>
  <si>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</si>
  <si>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</si>
  <si>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</si>
  <si>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</si>
  <si>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</si>
  <si>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</si>
  <si>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GE41TB7956536020100002</t>
  </si>
  <si>
    <t>GE39BG0000000358641700</t>
  </si>
  <si>
    <t>GE19BS0000000063436657</t>
  </si>
  <si>
    <t>ფულადი შემოწირულობა</t>
  </si>
  <si>
    <t>შპს ნოვა კრედიტი</t>
  </si>
  <si>
    <t>404391966</t>
  </si>
  <si>
    <t>სს თიბისი ბანკი</t>
  </si>
  <si>
    <t>08/31/2016-09/20/2016</t>
  </si>
  <si>
    <t>405013907</t>
  </si>
  <si>
    <t>შპს ჯი. ემ. ჯგუფი</t>
  </si>
  <si>
    <t>შპს ჯლს</t>
  </si>
  <si>
    <t>406115350</t>
  </si>
  <si>
    <t>ბაზის ბანკი</t>
  </si>
  <si>
    <t xml:space="preserve">ვაჟა </t>
  </si>
  <si>
    <t>შტაბის თავმჯდომარე</t>
  </si>
  <si>
    <t xml:space="preserve"> მალხაზ</t>
  </si>
  <si>
    <t>კორკოტაძე</t>
  </si>
  <si>
    <t xml:space="preserve"> ნინო</t>
  </si>
  <si>
    <t>მარჯანიძე</t>
  </si>
  <si>
    <t xml:space="preserve">დავით </t>
  </si>
  <si>
    <t>სანდოძე</t>
  </si>
  <si>
    <t xml:space="preserve"> დავით</t>
  </si>
  <si>
    <t>გოჩელაშვილი</t>
  </si>
  <si>
    <t xml:space="preserve"> უშანგი</t>
  </si>
  <si>
    <t>ბარბაქაძე</t>
  </si>
  <si>
    <t xml:space="preserve"> მარინე</t>
  </si>
  <si>
    <t xml:space="preserve"> მიხეილი</t>
  </si>
  <si>
    <t>ბერაძე</t>
  </si>
  <si>
    <t>ნოდარი</t>
  </si>
  <si>
    <t xml:space="preserve">ავთანდილაშვილი </t>
  </si>
  <si>
    <t>მოადგილე</t>
  </si>
  <si>
    <t>ოფის მენეჯერი</t>
  </si>
  <si>
    <t>მძღოლი</t>
  </si>
  <si>
    <t>შტაბის წევრი</t>
  </si>
  <si>
    <t>ბადუაშვილი</t>
  </si>
  <si>
    <t>ზონის ხელმძღვანელი</t>
  </si>
  <si>
    <t>კოორდინატორი</t>
  </si>
  <si>
    <t xml:space="preserve">ნოზაძე </t>
  </si>
  <si>
    <t>ქეთინო</t>
  </si>
  <si>
    <t xml:space="preserve">დავითაშვილი </t>
  </si>
  <si>
    <t>სიდონია</t>
  </si>
  <si>
    <t>თამარი</t>
  </si>
  <si>
    <t xml:space="preserve">აბაშიშვილი </t>
  </si>
  <si>
    <t>ომარი</t>
  </si>
  <si>
    <t xml:space="preserve">ცხვედძე </t>
  </si>
  <si>
    <t>თამარ</t>
  </si>
  <si>
    <t xml:space="preserve">კურტანიძე </t>
  </si>
  <si>
    <t>მარიამი</t>
  </si>
  <si>
    <t xml:space="preserve">როინიშვილი </t>
  </si>
  <si>
    <t xml:space="preserve">მურადაშვილი </t>
  </si>
  <si>
    <t>მანანა</t>
  </si>
  <si>
    <t xml:space="preserve">კუთხაშვილი </t>
  </si>
  <si>
    <t>თამილა</t>
  </si>
  <si>
    <t xml:space="preserve">ხაბელაშვილი </t>
  </si>
  <si>
    <t>ზვიადი</t>
  </si>
  <si>
    <t xml:space="preserve"> ტაბატაძე</t>
  </si>
  <si>
    <t>ლევან</t>
  </si>
  <si>
    <t xml:space="preserve">ქაზუმოვი </t>
  </si>
  <si>
    <t>ირადა</t>
  </si>
  <si>
    <t xml:space="preserve">პაპუაშვილი </t>
  </si>
  <si>
    <t>ნონა</t>
  </si>
  <si>
    <t xml:space="preserve">ალიოღლი </t>
  </si>
  <si>
    <t>თამაზი</t>
  </si>
  <si>
    <t xml:space="preserve">ბაირამოვი </t>
  </si>
  <si>
    <t>თეიმურაზ</t>
  </si>
  <si>
    <t xml:space="preserve">ბერიკაშვილი </t>
  </si>
  <si>
    <t>გრიშა</t>
  </si>
  <si>
    <t>მღებრიშვილი</t>
  </si>
  <si>
    <t xml:space="preserve">ცხვედაძე </t>
  </si>
  <si>
    <t>ნუგზარ</t>
  </si>
  <si>
    <t xml:space="preserve">საათაშვილი </t>
  </si>
  <si>
    <t>გიორგი</t>
  </si>
  <si>
    <t xml:space="preserve">გოჩაშვილი </t>
  </si>
  <si>
    <t>ვალენტინა</t>
  </si>
  <si>
    <t xml:space="preserve">ჯაიანი </t>
  </si>
  <si>
    <t>დიანა</t>
  </si>
  <si>
    <t xml:space="preserve">ჯაფიაშვილი </t>
  </si>
  <si>
    <t>ინგა</t>
  </si>
  <si>
    <t xml:space="preserve">ხალვაში </t>
  </si>
  <si>
    <t>გია</t>
  </si>
  <si>
    <t xml:space="preserve">ლომიტაშვილი </t>
  </si>
  <si>
    <t>მარეხი</t>
  </si>
  <si>
    <t xml:space="preserve">წვერიანაშვილი </t>
  </si>
  <si>
    <t>მამუკა</t>
  </si>
  <si>
    <t xml:space="preserve">გაგნიძე </t>
  </si>
  <si>
    <t xml:space="preserve">თუთარაშვილი </t>
  </si>
  <si>
    <t xml:space="preserve">ტოროშელიძე </t>
  </si>
  <si>
    <t>მიხეილ</t>
  </si>
  <si>
    <t>მარინა</t>
  </si>
  <si>
    <t>გოჩა</t>
  </si>
  <si>
    <t xml:space="preserve">ქოთუაშვილი </t>
  </si>
  <si>
    <t>მაკა</t>
  </si>
  <si>
    <t xml:space="preserve">თედოზაშვილი </t>
  </si>
  <si>
    <t>ბეჟან</t>
  </si>
  <si>
    <t xml:space="preserve">მღებრიშვილი </t>
  </si>
  <si>
    <t>ხვიჩა</t>
  </si>
  <si>
    <t xml:space="preserve">ბუზალაძე </t>
  </si>
  <si>
    <t>ეთერ</t>
  </si>
  <si>
    <t xml:space="preserve"> გორგაძე</t>
  </si>
  <si>
    <t>ჯემალ</t>
  </si>
  <si>
    <t xml:space="preserve">ადეიშვილი </t>
  </si>
  <si>
    <t>არხოშაშვილი</t>
  </si>
  <si>
    <t xml:space="preserve"> გიორგი</t>
  </si>
  <si>
    <t>გიგაური</t>
  </si>
  <si>
    <t xml:space="preserve"> ნანა</t>
  </si>
  <si>
    <t xml:space="preserve">ქიტიაშვილი </t>
  </si>
  <si>
    <t>ჯემალი</t>
  </si>
  <si>
    <t xml:space="preserve">ძირტკბილაშვილი </t>
  </si>
  <si>
    <t>ბორია</t>
  </si>
  <si>
    <t xml:space="preserve">არხოშაშვილი </t>
  </si>
  <si>
    <t>ლევანი</t>
  </si>
  <si>
    <t xml:space="preserve">ჩიბირაშვილი </t>
  </si>
  <si>
    <t xml:space="preserve">მასურაშვილი </t>
  </si>
  <si>
    <t>ნათია</t>
  </si>
  <si>
    <t>სიხაშვილი</t>
  </si>
  <si>
    <t>ნინო</t>
  </si>
  <si>
    <t>ელზა</t>
  </si>
  <si>
    <t xml:space="preserve">ჭეჭვაძე </t>
  </si>
  <si>
    <t>ზვიად</t>
  </si>
  <si>
    <t xml:space="preserve">გოგიჩაშვილი </t>
  </si>
  <si>
    <t>ლიდა</t>
  </si>
  <si>
    <t xml:space="preserve">მჭედლიშვილი </t>
  </si>
  <si>
    <t>როლანდ</t>
  </si>
  <si>
    <t xml:space="preserve">ბერუაშვილი </t>
  </si>
  <si>
    <t xml:space="preserve">ბალიაშვილი </t>
  </si>
  <si>
    <t xml:space="preserve">სვიანაძე </t>
  </si>
  <si>
    <t>ეთერი</t>
  </si>
  <si>
    <t>ლიანა</t>
  </si>
  <si>
    <t xml:space="preserve">ოქროპირიძე </t>
  </si>
  <si>
    <t>მარი</t>
  </si>
  <si>
    <t>ნასყიდაშვილი</t>
  </si>
  <si>
    <t xml:space="preserve"> იოსებ</t>
  </si>
  <si>
    <t xml:space="preserve"> ნოდარი</t>
  </si>
  <si>
    <t>დარჩო</t>
  </si>
  <si>
    <t xml:space="preserve"> მამუკა</t>
  </si>
  <si>
    <t>ზაქარია</t>
  </si>
  <si>
    <t>ნანეტაშვილი</t>
  </si>
  <si>
    <t xml:space="preserve"> ეკატერინე</t>
  </si>
  <si>
    <t xml:space="preserve">მამესწარაშვილი </t>
  </si>
  <si>
    <t xml:space="preserve">მოდებაძე </t>
  </si>
  <si>
    <t>ეკა</t>
  </si>
  <si>
    <t>მალჩინი</t>
  </si>
  <si>
    <t>ღვინიაშვილი</t>
  </si>
  <si>
    <t xml:space="preserve"> ნია</t>
  </si>
  <si>
    <t xml:space="preserve">თოდაძე </t>
  </si>
  <si>
    <t>ია</t>
  </si>
  <si>
    <t xml:space="preserve">მაზმანიანი </t>
  </si>
  <si>
    <t>დიმიტრი</t>
  </si>
  <si>
    <t xml:space="preserve">ტყემალაძე </t>
  </si>
  <si>
    <t>ესტატე</t>
  </si>
  <si>
    <t xml:space="preserve">დოლიაშვილი </t>
  </si>
  <si>
    <t>იოსებ</t>
  </si>
  <si>
    <t xml:space="preserve">ხალიევი </t>
  </si>
  <si>
    <t>სვეტლანა</t>
  </si>
  <si>
    <t xml:space="preserve">ედილაშვილი </t>
  </si>
  <si>
    <t xml:space="preserve">ბურჯანიძე </t>
  </si>
  <si>
    <t>მაია</t>
  </si>
  <si>
    <t>სამნიაშვილი</t>
  </si>
  <si>
    <t xml:space="preserve"> ირმა</t>
  </si>
  <si>
    <t xml:space="preserve">სამნიაშვილი </t>
  </si>
  <si>
    <t>რუსუდან</t>
  </si>
  <si>
    <t xml:space="preserve">ტიტვინიძე </t>
  </si>
  <si>
    <t>ტარიელ</t>
  </si>
  <si>
    <t xml:space="preserve">ლოქაბიძე </t>
  </si>
  <si>
    <t>ნატო</t>
  </si>
  <si>
    <t>ჯაბა</t>
  </si>
  <si>
    <t xml:space="preserve">ონიაშვილი </t>
  </si>
  <si>
    <t>დავით</t>
  </si>
  <si>
    <t xml:space="preserve">გრიგალაშვილი </t>
  </si>
  <si>
    <t>ვიოლეტა</t>
  </si>
  <si>
    <t xml:space="preserve">ჯებისაშვილი </t>
  </si>
  <si>
    <t xml:space="preserve">კოპაძე </t>
  </si>
  <si>
    <t>ნიკოლოზ</t>
  </si>
  <si>
    <t>ტყემალაძე</t>
  </si>
  <si>
    <t xml:space="preserve"> ზურაბ</t>
  </si>
  <si>
    <t>ალექსანდრე</t>
  </si>
  <si>
    <t>კოპაძე</t>
  </si>
  <si>
    <t xml:space="preserve"> თეონა</t>
  </si>
  <si>
    <t xml:space="preserve">ტეტუნაშვილი </t>
  </si>
  <si>
    <t>დავითი</t>
  </si>
  <si>
    <t xml:space="preserve">მაზმიშვილი </t>
  </si>
  <si>
    <t>გუბაზი</t>
  </si>
  <si>
    <t xml:space="preserve">ქვრივიშვილი </t>
  </si>
  <si>
    <t>უჩა</t>
  </si>
  <si>
    <t>ქოთუაშვილი</t>
  </si>
  <si>
    <t xml:space="preserve"> მერაბი</t>
  </si>
  <si>
    <t>თეონა</t>
  </si>
  <si>
    <t>ემზარი</t>
  </si>
  <si>
    <t>ტეტუნაშვილი</t>
  </si>
  <si>
    <t xml:space="preserve"> ბექა</t>
  </si>
  <si>
    <t xml:space="preserve">ყიფშიძე </t>
  </si>
  <si>
    <t>მიშიკო</t>
  </si>
  <si>
    <t>ჭანკოტაძე</t>
  </si>
  <si>
    <t xml:space="preserve">ტლაშაძე </t>
  </si>
  <si>
    <t xml:space="preserve">ჯიოშვილი </t>
  </si>
  <si>
    <t>ზინა</t>
  </si>
  <si>
    <t xml:space="preserve">ასანოღლი </t>
  </si>
  <si>
    <t>ნოშრევანი</t>
  </si>
  <si>
    <t>კობერიძე</t>
  </si>
  <si>
    <t xml:space="preserve"> იმედა</t>
  </si>
  <si>
    <t>ხარაზიშვილი</t>
  </si>
  <si>
    <t xml:space="preserve"> მაია</t>
  </si>
  <si>
    <t xml:space="preserve">შუბითიძე </t>
  </si>
  <si>
    <t>ვლადიმერ</t>
  </si>
  <si>
    <t xml:space="preserve">მაისურაძე </t>
  </si>
  <si>
    <t xml:space="preserve">მალძიგოვა </t>
  </si>
  <si>
    <t>ლუდა</t>
  </si>
  <si>
    <t xml:space="preserve">ჭავჭავაძე </t>
  </si>
  <si>
    <t xml:space="preserve">ხუციშვილი </t>
  </si>
  <si>
    <t>ამირანი</t>
  </si>
  <si>
    <t>ელიაშვილი</t>
  </si>
  <si>
    <t xml:space="preserve"> ზაზა</t>
  </si>
  <si>
    <t xml:space="preserve">დაბრუნდაშვილი </t>
  </si>
  <si>
    <t xml:space="preserve"> ნიორაძე</t>
  </si>
  <si>
    <t>კაპანაძე</t>
  </si>
  <si>
    <t xml:space="preserve"> ვახტანგ</t>
  </si>
  <si>
    <t xml:space="preserve">მაღრაძე </t>
  </si>
  <si>
    <t>გელა</t>
  </si>
  <si>
    <t>შუბითიძე</t>
  </si>
  <si>
    <t xml:space="preserve">ჩაჩანიძე </t>
  </si>
  <si>
    <t xml:space="preserve">რუსუდან </t>
  </si>
  <si>
    <t>გოგიჩაშვილი</t>
  </si>
  <si>
    <t xml:space="preserve"> ალექსანდრე</t>
  </si>
  <si>
    <t xml:space="preserve">გიორგაძე </t>
  </si>
  <si>
    <t xml:space="preserve">მიქელაძე </t>
  </si>
  <si>
    <t>რუსიკო</t>
  </si>
  <si>
    <t xml:space="preserve">შაყულაშვილი </t>
  </si>
  <si>
    <t xml:space="preserve">გელაშვილი </t>
  </si>
  <si>
    <t>ოსაძე</t>
  </si>
  <si>
    <t xml:space="preserve"> ივანე</t>
  </si>
  <si>
    <t xml:space="preserve">ქოთოლაშვილი </t>
  </si>
  <si>
    <t>დარეჯან</t>
  </si>
  <si>
    <t>ვეფხია</t>
  </si>
  <si>
    <t xml:space="preserve">ჯახველაძე </t>
  </si>
  <si>
    <t>ლია</t>
  </si>
  <si>
    <t>ილია</t>
  </si>
  <si>
    <t xml:space="preserve">წოწოლაშვილი </t>
  </si>
  <si>
    <t>ჯუმბერ</t>
  </si>
  <si>
    <t>ფალავანდიშვილი</t>
  </si>
  <si>
    <t xml:space="preserve"> სოსო</t>
  </si>
  <si>
    <t xml:space="preserve">მეგრელიშვილი </t>
  </si>
  <si>
    <t>იმერლიშვილი</t>
  </si>
  <si>
    <t xml:space="preserve"> მიხეილ</t>
  </si>
  <si>
    <t xml:space="preserve"> თეა</t>
  </si>
  <si>
    <t xml:space="preserve">იმერლიშვილი </t>
  </si>
  <si>
    <t>სოფიკო</t>
  </si>
  <si>
    <t xml:space="preserve">ხარებაშვილი </t>
  </si>
  <si>
    <t>მარიამ</t>
  </si>
  <si>
    <t>ხარებაშვილი</t>
  </si>
  <si>
    <t xml:space="preserve"> მირიან</t>
  </si>
  <si>
    <t xml:space="preserve">გოგალაძე </t>
  </si>
  <si>
    <t>ფატი</t>
  </si>
  <si>
    <t xml:space="preserve">მთვარაძე </t>
  </si>
  <si>
    <t>ნინა</t>
  </si>
  <si>
    <t>ასმათი</t>
  </si>
  <si>
    <t xml:space="preserve">პაპუნაშვილი </t>
  </si>
  <si>
    <t xml:space="preserve">ვალიშვილი </t>
  </si>
  <si>
    <t xml:space="preserve">დადიანიძე </t>
  </si>
  <si>
    <t xml:space="preserve">ქვათაძე </t>
  </si>
  <si>
    <t>თამაზ</t>
  </si>
  <si>
    <t xml:space="preserve">მდინარიძე </t>
  </si>
  <si>
    <t xml:space="preserve">მძინარაშვილი </t>
  </si>
  <si>
    <t>სეხნიაშვილი</t>
  </si>
  <si>
    <t xml:space="preserve"> იზა</t>
  </si>
  <si>
    <t xml:space="preserve">ხანიშვილი </t>
  </si>
  <si>
    <t>ნოდარ</t>
  </si>
  <si>
    <t xml:space="preserve">კერესელიძე </t>
  </si>
  <si>
    <t>მალხაზ</t>
  </si>
  <si>
    <t xml:space="preserve">ბასილიძე </t>
  </si>
  <si>
    <t>ვახტანგ</t>
  </si>
  <si>
    <t>ლაშა</t>
  </si>
  <si>
    <t xml:space="preserve">სამხარაძი </t>
  </si>
  <si>
    <t xml:space="preserve">წეველიძე </t>
  </si>
  <si>
    <t>სამხარაძე</t>
  </si>
  <si>
    <t xml:space="preserve"> ვალერი</t>
  </si>
  <si>
    <t>ნაცვლიშვილი</t>
  </si>
  <si>
    <t xml:space="preserve">იოსებ </t>
  </si>
  <si>
    <t>ბეჭდური რეკლამი ხარჯი</t>
  </si>
  <si>
    <t>შპს კაბადონი+</t>
  </si>
  <si>
    <t>ვასილ ხანიშვილი</t>
  </si>
  <si>
    <t>ცალი</t>
  </si>
  <si>
    <t>ტრიპლეტი</t>
  </si>
  <si>
    <t>შპს ერა 2008</t>
  </si>
  <si>
    <t>პლაკატი</t>
  </si>
  <si>
    <t>ბრენდირებული აქსესუარებით რკლამის ხარჯი</t>
  </si>
  <si>
    <t>შპს ბესტირ გრუპი</t>
  </si>
  <si>
    <t>მაისური</t>
  </si>
  <si>
    <t>ლოგოიანი მაისური</t>
  </si>
  <si>
    <t>შპს ერთობა 2016</t>
  </si>
  <si>
    <t>კგ</t>
  </si>
  <si>
    <t>პოლიეთილენის პარკი</t>
  </si>
  <si>
    <t>მარიანა შიოშვილი</t>
  </si>
  <si>
    <t>360001013588</t>
  </si>
  <si>
    <t>ლოგოიანი დროშა</t>
  </si>
  <si>
    <t>შპს სინგორი</t>
  </si>
  <si>
    <t>კვ.მ</t>
  </si>
  <si>
    <t>საბეჭდი შაბლონი</t>
  </si>
  <si>
    <t>სატრანსპორტო საშუალებებზე განთავსებული რეკლამა</t>
  </si>
  <si>
    <t>შპს დეიზი</t>
  </si>
  <si>
    <t>ბანერები</t>
  </si>
  <si>
    <t>ავტომობილის წებოვანი ფირი</t>
  </si>
  <si>
    <t>სტიკერი</t>
  </si>
  <si>
    <t>ბანერი</t>
  </si>
  <si>
    <t>მ</t>
  </si>
  <si>
    <t>ბანერი თოკით</t>
  </si>
  <si>
    <t>ინტერნეტ-რეკლამს ხრჯი</t>
  </si>
  <si>
    <t>შპს კოპტერ.ჯი</t>
  </si>
  <si>
    <t>წუთი</t>
  </si>
  <si>
    <t>ინტერნეტისთვის პრომოს ვიდეოს გადაღება</t>
  </si>
  <si>
    <t>ლუკა ხახნელიძე</t>
  </si>
  <si>
    <t>დღე</t>
  </si>
  <si>
    <t>GE05TB7307136010100022</t>
  </si>
  <si>
    <t>ლარი</t>
  </si>
  <si>
    <t>სამეურნეო ხარჯებისთვის</t>
  </si>
  <si>
    <t>საკანცელარიო ნივთების შეძენა</t>
  </si>
  <si>
    <t>საბეჭდი შაბლონის შეძენა</t>
  </si>
  <si>
    <t>ქარელი, თამარ მეფის 60</t>
  </si>
  <si>
    <t>ფართი</t>
  </si>
  <si>
    <t>2 თვე</t>
  </si>
  <si>
    <t>ფეისბუქის მომსახურება</t>
  </si>
  <si>
    <t>მსუბუქი ავტომობილი</t>
  </si>
  <si>
    <t xml:space="preserve">LEXUS </t>
  </si>
  <si>
    <t>GX460</t>
  </si>
  <si>
    <t>ASI 109</t>
  </si>
  <si>
    <t>HYUNDAI</t>
  </si>
  <si>
    <t>i10</t>
  </si>
  <si>
    <t>RV430VR</t>
  </si>
  <si>
    <t>MERCEDES BENZ</t>
  </si>
  <si>
    <t>SPRINTER 311CDI</t>
  </si>
  <si>
    <t>722FF700</t>
  </si>
  <si>
    <t>მიკრო ავტობუსი</t>
  </si>
  <si>
    <t>მობილურის სიმ ბარათი</t>
  </si>
  <si>
    <t>არაფულადი შემოწირულობა</t>
  </si>
  <si>
    <t>ირაკლი ნოზაძე</t>
  </si>
  <si>
    <t>11001001553</t>
  </si>
  <si>
    <t>კონცერტი</t>
  </si>
  <si>
    <t>სედანი</t>
  </si>
  <si>
    <t>C 320</t>
  </si>
  <si>
    <t>WX907XW</t>
  </si>
  <si>
    <t>E 270 CDI</t>
  </si>
  <si>
    <t>UU211YY</t>
  </si>
  <si>
    <t>უნივერსალი</t>
  </si>
  <si>
    <t>OPEL</t>
  </si>
  <si>
    <t>ASTRA G CARAVAN</t>
  </si>
  <si>
    <t>UU158YY</t>
  </si>
  <si>
    <t>COMBO</t>
  </si>
  <si>
    <t>WX905XW</t>
  </si>
  <si>
    <t>SUBARU</t>
  </si>
  <si>
    <t>FORESTER</t>
  </si>
  <si>
    <t>UU189YY</t>
  </si>
  <si>
    <t>ხანიშვილი მერაბ</t>
  </si>
  <si>
    <t>01030019612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</si>
</sst>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</cellStyleXfs>
  <cellXfs count="37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0" fontId="21" fillId="5" borderId="2" xfId="0" applyFont="1" applyFill="1" applyBorder="1" applyProtection="1"/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center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3" fontId="21" fillId="2" borderId="1" xfId="15" applyFont="1" applyFill="1" applyBorder="1" applyAlignment="1" applyProtection="1">
      <alignment horizontal="center" vertical="center" wrapText="1"/>
      <protection locked="0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14" fontId="18" fillId="0" borderId="39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190</xdr:row>
      <xdr:rowOff>171450</xdr:rowOff>
    </xdr:from>
    <xdr:to>
      <xdr:col>2</xdr:col>
      <xdr:colOff>1495425</xdr:colOff>
      <xdr:row>190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D12" sqref="D12"/>
    </sheetView>
  </sheetViews>
  <sheetFormatPr defaultRowHeight="15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>
      <c r="A1" s="321" t="s">
        <v>245</v>
      </c>
      <c r="B1" s="307"/>
      <c r="C1" s="307"/>
      <c r="D1" s="307"/>
      <c r="E1" s="308"/>
      <c r="F1" s="302"/>
      <c r="G1" s="308"/>
      <c r="H1" s="320"/>
      <c r="I1" s="307"/>
      <c r="J1" s="308"/>
      <c r="K1" s="308"/>
      <c r="L1" s="319" t="s">
        <v>97</v>
      </c>
    </row>
    <row r="2" spans="1:12" s="253" customFormat="1">
      <c r="A2" s="318" t="s">
        <v>104</v>
      </c>
      <c r="B2" s="307"/>
      <c r="C2" s="307"/>
      <c r="D2" s="307"/>
      <c r="E2" s="308"/>
      <c r="F2" s="302"/>
      <c r="G2" s="308"/>
      <c r="H2" s="317"/>
      <c r="I2" s="307"/>
      <c r="J2" s="308"/>
      <c r="K2" s="352" t="s">
        <v>416</v>
      </c>
      <c r="L2" s="353"/>
    </row>
    <row r="3" spans="1:12" s="253" customFormat="1">
      <c r="A3" s="316"/>
      <c r="B3" s="307"/>
      <c r="C3" s="315"/>
      <c r="D3" s="314"/>
      <c r="E3" s="308"/>
      <c r="F3" s="313"/>
      <c r="G3" s="308"/>
      <c r="H3" s="308"/>
      <c r="I3" s="302"/>
      <c r="J3" s="307"/>
      <c r="K3" s="307"/>
      <c r="L3" s="306"/>
    </row>
    <row r="4" spans="1:12" s="253" customFormat="1">
      <c r="A4" s="346" t="s">
        <v>218</v>
      </c>
      <c r="B4" s="302"/>
      <c r="C4" s="302"/>
      <c r="D4" s="347" t="s">
        <v>688</v>
      </c>
      <c r="E4" s="338"/>
      <c r="F4" s="252"/>
      <c r="G4" s="245"/>
      <c r="H4" s="339"/>
      <c r="I4" s="338"/>
      <c r="J4" s="340"/>
      <c r="K4" s="245"/>
      <c r="L4" s="341"/>
    </row>
    <row r="5" spans="1:12" s="253" customFormat="1" ht="15.75" thickBot="1">
      <c r="A5" s="312"/>
      <c r="B5" s="308"/>
      <c r="C5" s="311"/>
      <c r="D5" s="310"/>
      <c r="E5" s="308"/>
      <c r="F5" s="309"/>
      <c r="G5" s="309"/>
      <c r="H5" s="309"/>
      <c r="I5" s="308"/>
      <c r="J5" s="307"/>
      <c r="K5" s="307"/>
      <c r="L5" s="306"/>
    </row>
    <row r="6" spans="1:12" ht="15.75" thickBot="1">
      <c r="A6" s="305"/>
      <c r="B6" s="304"/>
      <c r="C6" s="303"/>
      <c r="D6" s="303"/>
      <c r="E6" s="303"/>
      <c r="F6" s="302"/>
      <c r="G6" s="302"/>
      <c r="H6" s="302"/>
      <c r="I6" s="356" t="s">
        <v>370</v>
      </c>
      <c r="J6" s="357"/>
      <c r="K6" s="358"/>
      <c r="L6" s="301"/>
    </row>
    <row r="7" spans="1:12" s="289" customFormat="1" ht="51.75" thickBot="1">
      <c r="A7" s="300" t="s">
        <v>64</v>
      </c>
      <c r="B7" s="299" t="s">
        <v>105</v>
      </c>
      <c r="C7" s="299" t="s">
        <v>369</v>
      </c>
      <c r="D7" s="298" t="s">
        <v>224</v>
      </c>
      <c r="E7" s="297" t="s">
        <v>368</v>
      </c>
      <c r="F7" s="296" t="s">
        <v>367</v>
      </c>
      <c r="G7" s="295" t="s">
        <v>188</v>
      </c>
      <c r="H7" s="294" t="s">
        <v>185</v>
      </c>
      <c r="I7" s="293" t="s">
        <v>366</v>
      </c>
      <c r="J7" s="292" t="s">
        <v>221</v>
      </c>
      <c r="K7" s="291" t="s">
        <v>189</v>
      </c>
      <c r="L7" s="290" t="s">
        <v>190</v>
      </c>
    </row>
    <row r="8" spans="1:12" s="283" customFormat="1" ht="15.75" thickBot="1">
      <c r="A8" s="287">
        <v>1</v>
      </c>
      <c r="B8" s="286">
        <v>2</v>
      </c>
      <c r="C8" s="288">
        <v>3</v>
      </c>
      <c r="D8" s="288">
        <v>4</v>
      </c>
      <c r="E8" s="287">
        <v>5</v>
      </c>
      <c r="F8" s="286">
        <v>6</v>
      </c>
      <c r="G8" s="288">
        <v>7</v>
      </c>
      <c r="H8" s="286">
        <v>8</v>
      </c>
      <c r="I8" s="287">
        <v>9</v>
      </c>
      <c r="J8" s="286">
        <v>10</v>
      </c>
      <c r="K8" s="285">
        <v>11</v>
      </c>
      <c r="L8" s="284">
        <v>12</v>
      </c>
    </row>
    <row r="9" spans="1:12" ht="25.5">
      <c r="A9" s="282">
        <v>1</v>
      </c>
      <c r="B9" s="273">
        <v>42613</v>
      </c>
      <c r="C9" s="272" t="s">
        <v>412</v>
      </c>
      <c r="D9" s="281">
        <v>20000</v>
      </c>
      <c r="E9" s="280" t="s">
        <v>413</v>
      </c>
      <c r="F9" s="269" t="s">
        <v>414</v>
      </c>
      <c r="G9" s="279" t="s">
        <v>409</v>
      </c>
      <c r="H9" s="279" t="s">
        <v>415</v>
      </c>
      <c r="I9" s="278"/>
      <c r="J9" s="277"/>
      <c r="K9" s="276"/>
      <c r="L9" s="275"/>
    </row>
    <row r="10" spans="1:12" ht="25.5">
      <c r="A10" s="274">
        <v>2</v>
      </c>
      <c r="B10" s="273">
        <v>42614</v>
      </c>
      <c r="C10" s="272" t="s">
        <v>412</v>
      </c>
      <c r="D10" s="271">
        <v>60000</v>
      </c>
      <c r="E10" s="270" t="s">
        <v>418</v>
      </c>
      <c r="F10" s="269" t="s">
        <v>417</v>
      </c>
      <c r="G10" s="279" t="s">
        <v>410</v>
      </c>
      <c r="H10" s="269" t="s">
        <v>169</v>
      </c>
      <c r="I10" s="268"/>
      <c r="J10" s="267"/>
      <c r="K10" s="266"/>
      <c r="L10" s="265"/>
    </row>
    <row r="11" spans="1:12" ht="25.5">
      <c r="A11" s="274">
        <v>3</v>
      </c>
      <c r="B11" s="273">
        <v>42628</v>
      </c>
      <c r="C11" s="272" t="s">
        <v>412</v>
      </c>
      <c r="D11" s="271">
        <v>60000</v>
      </c>
      <c r="E11" s="270" t="s">
        <v>419</v>
      </c>
      <c r="F11" s="269" t="s">
        <v>420</v>
      </c>
      <c r="G11" s="279" t="s">
        <v>411</v>
      </c>
      <c r="H11" s="269" t="s">
        <v>421</v>
      </c>
      <c r="I11" s="268"/>
      <c r="J11" s="267"/>
      <c r="K11" s="266"/>
      <c r="L11" s="265"/>
    </row>
    <row r="12" spans="1:12" ht="25.5">
      <c r="A12" s="274">
        <v>4</v>
      </c>
      <c r="B12" s="273">
        <v>42632</v>
      </c>
      <c r="C12" s="272" t="s">
        <v>741</v>
      </c>
      <c r="D12" s="271">
        <v>24000</v>
      </c>
      <c r="E12" s="270" t="s">
        <v>742</v>
      </c>
      <c r="F12" s="269" t="s">
        <v>743</v>
      </c>
      <c r="G12" s="269"/>
      <c r="H12" s="269"/>
      <c r="I12" s="268"/>
      <c r="J12" s="267" t="s">
        <v>744</v>
      </c>
      <c r="K12" s="266">
        <v>4</v>
      </c>
      <c r="L12" s="265"/>
    </row>
    <row r="13" spans="1:12">
      <c r="A13" s="274">
        <v>5</v>
      </c>
      <c r="B13" s="273"/>
      <c r="C13" s="272"/>
      <c r="D13" s="271"/>
      <c r="E13" s="270"/>
      <c r="F13" s="269"/>
      <c r="G13" s="269"/>
      <c r="H13" s="269"/>
      <c r="I13" s="268"/>
      <c r="J13" s="267"/>
      <c r="K13" s="266"/>
      <c r="L13" s="265"/>
    </row>
    <row r="14" spans="1:12">
      <c r="A14" s="274">
        <v>6</v>
      </c>
      <c r="B14" s="273"/>
      <c r="C14" s="272"/>
      <c r="D14" s="271"/>
      <c r="E14" s="270"/>
      <c r="F14" s="269"/>
      <c r="G14" s="269"/>
      <c r="H14" s="269"/>
      <c r="I14" s="268"/>
      <c r="J14" s="267"/>
      <c r="K14" s="266"/>
      <c r="L14" s="265"/>
    </row>
    <row r="15" spans="1:12">
      <c r="A15" s="274">
        <v>7</v>
      </c>
      <c r="B15" s="273"/>
      <c r="C15" s="272"/>
      <c r="D15" s="271"/>
      <c r="E15" s="270"/>
      <c r="F15" s="269"/>
      <c r="G15" s="269"/>
      <c r="H15" s="269"/>
      <c r="I15" s="268"/>
      <c r="J15" s="267"/>
      <c r="K15" s="266"/>
      <c r="L15" s="265"/>
    </row>
    <row r="16" spans="1:12">
      <c r="A16" s="274">
        <v>8</v>
      </c>
      <c r="B16" s="273"/>
      <c r="C16" s="272"/>
      <c r="D16" s="271"/>
      <c r="E16" s="270"/>
      <c r="F16" s="269"/>
      <c r="G16" s="269"/>
      <c r="H16" s="269"/>
      <c r="I16" s="268"/>
      <c r="J16" s="267"/>
      <c r="K16" s="266"/>
      <c r="L16" s="265"/>
    </row>
    <row r="17" spans="1:12">
      <c r="A17" s="274">
        <v>9</v>
      </c>
      <c r="B17" s="273"/>
      <c r="C17" s="272"/>
      <c r="D17" s="271"/>
      <c r="E17" s="270"/>
      <c r="F17" s="269"/>
      <c r="G17" s="269"/>
      <c r="H17" s="269"/>
      <c r="I17" s="268"/>
      <c r="J17" s="267"/>
      <c r="K17" s="266"/>
      <c r="L17" s="265"/>
    </row>
    <row r="18" spans="1:12">
      <c r="A18" s="274">
        <v>10</v>
      </c>
      <c r="B18" s="273"/>
      <c r="C18" s="272"/>
      <c r="D18" s="271"/>
      <c r="E18" s="270"/>
      <c r="F18" s="269"/>
      <c r="G18" s="269"/>
      <c r="H18" s="269"/>
      <c r="I18" s="268"/>
      <c r="J18" s="267"/>
      <c r="K18" s="266"/>
      <c r="L18" s="265"/>
    </row>
    <row r="19" spans="1:12">
      <c r="A19" s="274">
        <v>11</v>
      </c>
      <c r="B19" s="273"/>
      <c r="C19" s="272"/>
      <c r="D19" s="271"/>
      <c r="E19" s="270"/>
      <c r="F19" s="269"/>
      <c r="G19" s="269"/>
      <c r="H19" s="269"/>
      <c r="I19" s="268"/>
      <c r="J19" s="267"/>
      <c r="K19" s="266"/>
      <c r="L19" s="265"/>
    </row>
    <row r="20" spans="1:12">
      <c r="A20" s="274">
        <v>12</v>
      </c>
      <c r="B20" s="273"/>
      <c r="C20" s="272"/>
      <c r="D20" s="271"/>
      <c r="E20" s="270"/>
      <c r="F20" s="269"/>
      <c r="G20" s="269"/>
      <c r="H20" s="269"/>
      <c r="I20" s="268"/>
      <c r="J20" s="267"/>
      <c r="K20" s="266"/>
      <c r="L20" s="265"/>
    </row>
    <row r="21" spans="1:12">
      <c r="A21" s="274">
        <v>13</v>
      </c>
      <c r="B21" s="273"/>
      <c r="C21" s="272"/>
      <c r="D21" s="271"/>
      <c r="E21" s="270"/>
      <c r="F21" s="269"/>
      <c r="G21" s="269"/>
      <c r="H21" s="269"/>
      <c r="I21" s="268"/>
      <c r="J21" s="267"/>
      <c r="K21" s="266"/>
      <c r="L21" s="265"/>
    </row>
    <row r="22" spans="1:12">
      <c r="A22" s="274">
        <v>14</v>
      </c>
      <c r="B22" s="273"/>
      <c r="C22" s="272"/>
      <c r="D22" s="271"/>
      <c r="E22" s="270"/>
      <c r="F22" s="269"/>
      <c r="G22" s="269"/>
      <c r="H22" s="269"/>
      <c r="I22" s="268"/>
      <c r="J22" s="267"/>
      <c r="K22" s="266"/>
      <c r="L22" s="265"/>
    </row>
    <row r="23" spans="1:12">
      <c r="A23" s="274">
        <v>15</v>
      </c>
      <c r="B23" s="273"/>
      <c r="C23" s="272"/>
      <c r="D23" s="271"/>
      <c r="E23" s="270"/>
      <c r="F23" s="269"/>
      <c r="G23" s="269"/>
      <c r="H23" s="269"/>
      <c r="I23" s="268"/>
      <c r="J23" s="267"/>
      <c r="K23" s="266"/>
      <c r="L23" s="265"/>
    </row>
    <row r="24" spans="1:12">
      <c r="A24" s="274">
        <v>16</v>
      </c>
      <c r="B24" s="273"/>
      <c r="C24" s="272"/>
      <c r="D24" s="271"/>
      <c r="E24" s="270"/>
      <c r="F24" s="269"/>
      <c r="G24" s="269"/>
      <c r="H24" s="269"/>
      <c r="I24" s="268"/>
      <c r="J24" s="267"/>
      <c r="K24" s="266"/>
      <c r="L24" s="265"/>
    </row>
    <row r="25" spans="1:12">
      <c r="A25" s="274">
        <v>17</v>
      </c>
      <c r="B25" s="273"/>
      <c r="C25" s="272"/>
      <c r="D25" s="271"/>
      <c r="E25" s="270"/>
      <c r="F25" s="269"/>
      <c r="G25" s="269"/>
      <c r="H25" s="269"/>
      <c r="I25" s="268"/>
      <c r="J25" s="267"/>
      <c r="K25" s="266"/>
      <c r="L25" s="265"/>
    </row>
    <row r="26" spans="1:12">
      <c r="A26" s="274">
        <v>18</v>
      </c>
      <c r="B26" s="273"/>
      <c r="C26" s="272"/>
      <c r="D26" s="271"/>
      <c r="E26" s="270"/>
      <c r="F26" s="269"/>
      <c r="G26" s="269"/>
      <c r="H26" s="269"/>
      <c r="I26" s="268"/>
      <c r="J26" s="267"/>
      <c r="K26" s="266"/>
      <c r="L26" s="265"/>
    </row>
    <row r="27" spans="1:12">
      <c r="A27" s="274">
        <v>19</v>
      </c>
      <c r="B27" s="273"/>
      <c r="C27" s="272"/>
      <c r="D27" s="271"/>
      <c r="E27" s="270"/>
      <c r="F27" s="269"/>
      <c r="G27" s="269"/>
      <c r="H27" s="269"/>
      <c r="I27" s="268"/>
      <c r="J27" s="267"/>
      <c r="K27" s="266"/>
      <c r="L27" s="265"/>
    </row>
    <row r="28" spans="1:12" ht="15.75" thickBot="1">
      <c r="A28" s="264" t="s">
        <v>220</v>
      </c>
      <c r="B28" s="263"/>
      <c r="C28" s="262"/>
      <c r="D28" s="261"/>
      <c r="E28" s="260"/>
      <c r="F28" s="259"/>
      <c r="G28" s="259"/>
      <c r="H28" s="259"/>
      <c r="I28" s="258"/>
      <c r="J28" s="257"/>
      <c r="K28" s="256"/>
      <c r="L28" s="255"/>
    </row>
    <row r="29" spans="1:12">
      <c r="A29" s="245"/>
      <c r="B29" s="246"/>
      <c r="C29" s="245"/>
      <c r="D29" s="246"/>
      <c r="E29" s="245"/>
      <c r="F29" s="246"/>
      <c r="G29" s="245"/>
      <c r="H29" s="246"/>
      <c r="I29" s="245"/>
      <c r="J29" s="246"/>
      <c r="K29" s="245"/>
      <c r="L29" s="246"/>
    </row>
    <row r="30" spans="1:12">
      <c r="A30" s="245"/>
      <c r="B30" s="252"/>
      <c r="C30" s="245"/>
      <c r="D30" s="252"/>
      <c r="E30" s="245"/>
      <c r="F30" s="252"/>
      <c r="G30" s="245"/>
      <c r="H30" s="252"/>
      <c r="I30" s="245"/>
      <c r="J30" s="252"/>
      <c r="K30" s="245"/>
      <c r="L30" s="252"/>
    </row>
    <row r="31" spans="1:12" s="253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4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4" customFormat="1" ht="12.75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3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3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3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3" customFormat="1">
      <c r="A37" s="245"/>
      <c r="B37" s="246"/>
      <c r="C37" s="245"/>
      <c r="D37" s="246"/>
      <c r="E37" s="245"/>
      <c r="F37" s="246"/>
      <c r="G37" s="245"/>
      <c r="H37" s="246"/>
      <c r="I37" s="245"/>
      <c r="J37" s="246"/>
      <c r="K37" s="245"/>
      <c r="L37" s="246"/>
    </row>
    <row r="38" spans="1:12" s="253" customFormat="1">
      <c r="A38" s="245"/>
      <c r="B38" s="252"/>
      <c r="C38" s="245"/>
      <c r="D38" s="252"/>
      <c r="E38" s="245"/>
      <c r="F38" s="252"/>
      <c r="G38" s="245"/>
      <c r="H38" s="252"/>
      <c r="I38" s="245"/>
      <c r="J38" s="252"/>
      <c r="K38" s="245"/>
      <c r="L38" s="252"/>
    </row>
    <row r="39" spans="1:12" s="253" customFormat="1">
      <c r="A39" s="245"/>
      <c r="B39" s="246"/>
      <c r="C39" s="245"/>
      <c r="D39" s="246"/>
      <c r="E39" s="245"/>
      <c r="F39" s="246"/>
      <c r="G39" s="245"/>
      <c r="H39" s="246"/>
      <c r="I39" s="245"/>
      <c r="J39" s="246"/>
      <c r="K39" s="245"/>
      <c r="L39" s="246"/>
    </row>
    <row r="40" spans="1:12">
      <c r="A40" s="245"/>
      <c r="B40" s="252"/>
      <c r="C40" s="245"/>
      <c r="D40" s="252"/>
      <c r="E40" s="245"/>
      <c r="F40" s="252"/>
      <c r="G40" s="245"/>
      <c r="H40" s="252"/>
      <c r="I40" s="245"/>
      <c r="J40" s="252"/>
      <c r="K40" s="245"/>
      <c r="L40" s="252"/>
    </row>
    <row r="41" spans="1:12" s="247" customFormat="1">
      <c r="A41" s="361" t="s">
        <v>96</v>
      </c>
      <c r="B41" s="361"/>
      <c r="C41" s="246"/>
      <c r="D41" s="245"/>
      <c r="E41" s="246"/>
      <c r="F41" s="246"/>
      <c r="G41" s="245"/>
      <c r="H41" s="246"/>
      <c r="I41" s="246"/>
      <c r="J41" s="245"/>
      <c r="K41" s="246"/>
      <c r="L41" s="245"/>
    </row>
    <row r="42" spans="1:12" s="247" customFormat="1">
      <c r="A42" s="246"/>
      <c r="B42" s="245"/>
      <c r="C42" s="250"/>
      <c r="D42" s="251"/>
      <c r="E42" s="250"/>
      <c r="F42" s="246"/>
      <c r="G42" s="245"/>
      <c r="H42" s="249"/>
      <c r="I42" s="246"/>
      <c r="J42" s="245"/>
      <c r="K42" s="246"/>
      <c r="L42" s="245"/>
    </row>
    <row r="43" spans="1:12" s="247" customFormat="1" ht="15" customHeight="1">
      <c r="A43" s="246"/>
      <c r="B43" s="245"/>
      <c r="C43" s="354" t="s">
        <v>212</v>
      </c>
      <c r="D43" s="354"/>
      <c r="E43" s="354"/>
      <c r="F43" s="246"/>
      <c r="G43" s="245"/>
      <c r="H43" s="359" t="s">
        <v>362</v>
      </c>
      <c r="I43" s="248"/>
      <c r="J43" s="245"/>
      <c r="K43" s="246"/>
      <c r="L43" s="245"/>
    </row>
    <row r="44" spans="1:12" s="247" customFormat="1">
      <c r="A44" s="246"/>
      <c r="B44" s="245"/>
      <c r="C44" s="246"/>
      <c r="D44" s="245"/>
      <c r="E44" s="246"/>
      <c r="F44" s="246"/>
      <c r="G44" s="245"/>
      <c r="H44" s="360"/>
      <c r="I44" s="248"/>
      <c r="J44" s="245"/>
      <c r="K44" s="246"/>
      <c r="L44" s="245"/>
    </row>
    <row r="45" spans="1:12" s="244" customFormat="1">
      <c r="A45" s="246"/>
      <c r="B45" s="245"/>
      <c r="C45" s="354" t="s">
        <v>103</v>
      </c>
      <c r="D45" s="354"/>
      <c r="E45" s="354"/>
      <c r="F45" s="246"/>
      <c r="G45" s="245"/>
      <c r="H45" s="246"/>
      <c r="I45" s="246"/>
      <c r="J45" s="245"/>
      <c r="K45" s="246"/>
      <c r="L45" s="245"/>
    </row>
    <row r="46" spans="1:12" s="244" customFormat="1">
      <c r="E46" s="242"/>
    </row>
    <row r="47" spans="1:12" s="244" customFormat="1">
      <c r="E47" s="242"/>
    </row>
    <row r="48" spans="1:12" s="244" customFormat="1">
      <c r="E48" s="242"/>
    </row>
    <row r="49" spans="5:5" s="244" customFormat="1">
      <c r="E49" s="242"/>
    </row>
    <row r="50" spans="5:5" s="244" customFormat="1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3" sqref="I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 t="s">
        <v>416</v>
      </c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>ვასილ ხანიშვილი</v>
      </c>
      <c r="B5" s="344"/>
      <c r="C5" s="344"/>
      <c r="D5" s="344"/>
      <c r="E5" s="344"/>
      <c r="F5" s="345"/>
      <c r="G5" s="344"/>
      <c r="H5" s="344"/>
      <c r="I5" s="344"/>
      <c r="J5" s="344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408</v>
      </c>
      <c r="C10" s="139" t="s">
        <v>720</v>
      </c>
      <c r="D10" s="140" t="s">
        <v>721</v>
      </c>
      <c r="E10" s="136">
        <v>42609</v>
      </c>
      <c r="F10" s="26">
        <v>0</v>
      </c>
      <c r="G10" s="26">
        <v>140000</v>
      </c>
      <c r="H10" s="26">
        <v>89428.35</v>
      </c>
      <c r="I10" s="26">
        <v>50571.65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7"/>
      <c r="D17" s="97"/>
      <c r="E17" s="97"/>
      <c r="F17" s="237"/>
      <c r="G17" s="238"/>
      <c r="H17" s="238"/>
      <c r="I17" s="95"/>
      <c r="J17" s="95"/>
    </row>
    <row r="18" spans="1:10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zoomScaleNormal="100" zoomScaleSheetLayoutView="80" workbookViewId="0">
      <selection activeCell="J12" sqref="J12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 t="s">
        <v>416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>ვასილ ხანიშვილი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>
        <v>0</v>
      </c>
      <c r="H9" s="98"/>
    </row>
    <row r="10" spans="1:8" ht="15.75">
      <c r="A10" s="151">
        <v>1</v>
      </c>
      <c r="B10" s="136">
        <v>42613</v>
      </c>
      <c r="C10" s="155">
        <v>1500</v>
      </c>
      <c r="D10" s="156"/>
      <c r="E10" s="156" t="s">
        <v>721</v>
      </c>
      <c r="F10" s="156" t="s">
        <v>722</v>
      </c>
      <c r="G10" s="157">
        <f>IF(ISBLANK(B10),"",G9+C10-D10)</f>
        <v>1500</v>
      </c>
      <c r="H10" s="98"/>
    </row>
    <row r="11" spans="1:8" ht="15.75">
      <c r="A11" s="151">
        <v>2</v>
      </c>
      <c r="B11" s="136">
        <v>42618</v>
      </c>
      <c r="C11" s="155"/>
      <c r="D11" s="156">
        <v>450.3</v>
      </c>
      <c r="E11" s="156" t="s">
        <v>721</v>
      </c>
      <c r="F11" s="156" t="s">
        <v>723</v>
      </c>
      <c r="G11" s="157">
        <f t="shared" ref="G11:G38" si="0">IF(ISBLANK(B11),"",G10+C11-D11)</f>
        <v>1049.7</v>
      </c>
      <c r="H11" s="98"/>
    </row>
    <row r="12" spans="1:8" ht="15.75">
      <c r="A12" s="151">
        <v>3</v>
      </c>
      <c r="B12" s="136">
        <v>42625</v>
      </c>
      <c r="C12" s="155"/>
      <c r="D12" s="156">
        <v>82.5</v>
      </c>
      <c r="E12" s="156" t="s">
        <v>721</v>
      </c>
      <c r="F12" s="156" t="s">
        <v>723</v>
      </c>
      <c r="G12" s="157">
        <f t="shared" si="0"/>
        <v>967.2</v>
      </c>
      <c r="H12" s="98"/>
    </row>
    <row r="13" spans="1:8" ht="15.75">
      <c r="A13" s="151">
        <v>4</v>
      </c>
      <c r="B13" s="136">
        <v>42626</v>
      </c>
      <c r="C13" s="155"/>
      <c r="D13" s="156">
        <v>112</v>
      </c>
      <c r="E13" s="156" t="s">
        <v>721</v>
      </c>
      <c r="F13" s="156" t="s">
        <v>723</v>
      </c>
      <c r="G13" s="157">
        <f t="shared" si="0"/>
        <v>855.2</v>
      </c>
      <c r="H13" s="98"/>
    </row>
    <row r="14" spans="1:8" ht="15.75">
      <c r="A14" s="151">
        <v>5</v>
      </c>
      <c r="B14" s="136">
        <v>42630</v>
      </c>
      <c r="C14" s="155"/>
      <c r="D14" s="156">
        <v>125</v>
      </c>
      <c r="E14" s="156" t="s">
        <v>721</v>
      </c>
      <c r="F14" s="156" t="s">
        <v>723</v>
      </c>
      <c r="G14" s="157">
        <f t="shared" si="0"/>
        <v>730.2</v>
      </c>
      <c r="H14" s="98"/>
    </row>
    <row r="15" spans="1:8" ht="15.75">
      <c r="A15" s="151">
        <v>6</v>
      </c>
      <c r="B15" s="136">
        <v>42630</v>
      </c>
      <c r="C15" s="155"/>
      <c r="D15" s="156">
        <v>176</v>
      </c>
      <c r="E15" s="156" t="s">
        <v>721</v>
      </c>
      <c r="F15" s="156" t="s">
        <v>723</v>
      </c>
      <c r="G15" s="157">
        <f t="shared" si="0"/>
        <v>554.20000000000005</v>
      </c>
      <c r="H15" s="98"/>
    </row>
    <row r="16" spans="1:8" ht="15.75">
      <c r="A16" s="151">
        <v>7</v>
      </c>
      <c r="B16" s="136">
        <v>42625</v>
      </c>
      <c r="C16" s="155"/>
      <c r="D16" s="156">
        <v>115</v>
      </c>
      <c r="E16" s="156" t="s">
        <v>721</v>
      </c>
      <c r="F16" s="156" t="s">
        <v>724</v>
      </c>
      <c r="G16" s="157">
        <f t="shared" si="0"/>
        <v>439.20000000000005</v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>
        <f>G16</f>
        <v>439.20000000000005</v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K17" sqref="K17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 t="s">
        <v>416</v>
      </c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ვასილ ხანიშვილი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topLeftCell="A4" zoomScale="80" zoomScaleNormal="80" zoomScaleSheetLayoutView="80" workbookViewId="0">
      <selection activeCell="K21" sqref="K2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416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4" t="str">
        <f>'ფორმა N1'!D4</f>
        <v>ვასილ ხანიშვილი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>
      <c r="A9" s="63">
        <v>1</v>
      </c>
      <c r="B9" s="24" t="s">
        <v>725</v>
      </c>
      <c r="C9" s="24" t="s">
        <v>726</v>
      </c>
      <c r="D9" s="24" t="s">
        <v>727</v>
      </c>
      <c r="E9" s="24">
        <v>187.5</v>
      </c>
      <c r="F9" s="24">
        <v>625</v>
      </c>
      <c r="G9" s="24">
        <v>60003001291</v>
      </c>
      <c r="H9" s="202" t="s">
        <v>576</v>
      </c>
      <c r="I9" s="202" t="s">
        <v>431</v>
      </c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tabSelected="1" view="pageBreakPreview" zoomScale="80" zoomScaleNormal="100" zoomScaleSheetLayoutView="80" workbookViewId="0">
      <selection activeCell="H27" sqref="H27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57031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">
        <v>416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4" t="str">
        <f>'ფორმა N1'!D4</f>
        <v>ვასილ ხანიშვილი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30" customHeight="1">
      <c r="A9" s="63">
        <v>1</v>
      </c>
      <c r="B9" s="63" t="s">
        <v>729</v>
      </c>
      <c r="C9" s="24" t="s">
        <v>730</v>
      </c>
      <c r="D9" s="24" t="s">
        <v>731</v>
      </c>
      <c r="E9" s="24">
        <v>2014</v>
      </c>
      <c r="F9" s="24" t="s">
        <v>732</v>
      </c>
      <c r="G9" s="24">
        <v>1000</v>
      </c>
      <c r="H9" s="24"/>
      <c r="I9" s="202"/>
      <c r="J9" s="202"/>
      <c r="K9" s="202">
        <v>404391966</v>
      </c>
      <c r="L9" s="24" t="s">
        <v>413</v>
      </c>
    </row>
    <row r="10" spans="1:13" customFormat="1" ht="35.25" customHeight="1">
      <c r="A10" s="63">
        <v>2</v>
      </c>
      <c r="B10" s="63" t="s">
        <v>729</v>
      </c>
      <c r="C10" s="24" t="s">
        <v>733</v>
      </c>
      <c r="D10" s="24" t="s">
        <v>734</v>
      </c>
      <c r="E10" s="24">
        <v>2011</v>
      </c>
      <c r="F10" s="24" t="s">
        <v>735</v>
      </c>
      <c r="G10" s="24">
        <v>400</v>
      </c>
      <c r="H10" s="24"/>
      <c r="I10" s="202"/>
      <c r="J10" s="202"/>
      <c r="K10" s="202">
        <v>404391966</v>
      </c>
      <c r="L10" s="24" t="s">
        <v>413</v>
      </c>
    </row>
    <row r="11" spans="1:13" customFormat="1" ht="45" customHeight="1">
      <c r="A11" s="63">
        <v>3</v>
      </c>
      <c r="B11" s="63" t="s">
        <v>739</v>
      </c>
      <c r="C11" s="24" t="s">
        <v>736</v>
      </c>
      <c r="D11" s="24" t="s">
        <v>737</v>
      </c>
      <c r="E11" s="24">
        <v>2008</v>
      </c>
      <c r="F11" s="24" t="s">
        <v>738</v>
      </c>
      <c r="G11" s="24">
        <v>700</v>
      </c>
      <c r="H11" s="24"/>
      <c r="I11" s="202"/>
      <c r="J11" s="202"/>
      <c r="K11" s="202">
        <v>404391966</v>
      </c>
      <c r="L11" s="24" t="s">
        <v>413</v>
      </c>
    </row>
    <row r="12" spans="1:13" customFormat="1" ht="15">
      <c r="A12" s="63">
        <v>4</v>
      </c>
      <c r="B12" s="63" t="s">
        <v>745</v>
      </c>
      <c r="C12" s="24" t="s">
        <v>736</v>
      </c>
      <c r="D12" s="24" t="s">
        <v>746</v>
      </c>
      <c r="E12" s="24">
        <v>2003</v>
      </c>
      <c r="F12" s="24" t="s">
        <v>747</v>
      </c>
      <c r="G12" s="24">
        <v>300</v>
      </c>
      <c r="H12" s="24"/>
      <c r="I12" s="202"/>
      <c r="J12" s="202"/>
      <c r="K12" s="378" t="s">
        <v>760</v>
      </c>
      <c r="L12" s="24" t="s">
        <v>759</v>
      </c>
    </row>
    <row r="13" spans="1:13" customFormat="1" ht="15">
      <c r="A13" s="63">
        <v>5</v>
      </c>
      <c r="B13" s="63" t="s">
        <v>745</v>
      </c>
      <c r="C13" s="24" t="s">
        <v>736</v>
      </c>
      <c r="D13" s="24" t="s">
        <v>748</v>
      </c>
      <c r="E13" s="24">
        <v>2002</v>
      </c>
      <c r="F13" s="24" t="s">
        <v>749</v>
      </c>
      <c r="G13" s="24">
        <v>300</v>
      </c>
      <c r="H13" s="24"/>
      <c r="I13" s="202"/>
      <c r="J13" s="202"/>
      <c r="K13" s="378" t="s">
        <v>760</v>
      </c>
      <c r="L13" s="24" t="s">
        <v>759</v>
      </c>
    </row>
    <row r="14" spans="1:13" customFormat="1" ht="15">
      <c r="A14" s="63">
        <v>6</v>
      </c>
      <c r="B14" s="63" t="s">
        <v>750</v>
      </c>
      <c r="C14" s="24" t="s">
        <v>751</v>
      </c>
      <c r="D14" s="24" t="s">
        <v>752</v>
      </c>
      <c r="E14" s="24">
        <v>1999</v>
      </c>
      <c r="F14" s="24" t="s">
        <v>753</v>
      </c>
      <c r="G14" s="24">
        <v>300</v>
      </c>
      <c r="H14" s="24"/>
      <c r="I14" s="202"/>
      <c r="J14" s="202"/>
      <c r="K14" s="378" t="s">
        <v>760</v>
      </c>
      <c r="L14" s="24" t="s">
        <v>759</v>
      </c>
    </row>
    <row r="15" spans="1:13" customFormat="1" ht="15">
      <c r="A15" s="63">
        <v>7</v>
      </c>
      <c r="B15" s="63" t="s">
        <v>750</v>
      </c>
      <c r="C15" s="24" t="s">
        <v>751</v>
      </c>
      <c r="D15" s="24" t="s">
        <v>754</v>
      </c>
      <c r="E15" s="24">
        <v>2007</v>
      </c>
      <c r="F15" s="24" t="s">
        <v>755</v>
      </c>
      <c r="G15" s="24">
        <v>300</v>
      </c>
      <c r="H15" s="24"/>
      <c r="I15" s="202"/>
      <c r="J15" s="202"/>
      <c r="K15" s="378" t="s">
        <v>760</v>
      </c>
      <c r="L15" s="24" t="s">
        <v>759</v>
      </c>
    </row>
    <row r="16" spans="1:13" customFormat="1" ht="15">
      <c r="A16" s="63">
        <v>8</v>
      </c>
      <c r="B16" s="63" t="s">
        <v>750</v>
      </c>
      <c r="C16" s="24" t="s">
        <v>756</v>
      </c>
      <c r="D16" s="24" t="s">
        <v>757</v>
      </c>
      <c r="E16" s="24">
        <v>2001</v>
      </c>
      <c r="F16" s="24" t="s">
        <v>758</v>
      </c>
      <c r="G16" s="24">
        <v>300</v>
      </c>
      <c r="H16" s="24"/>
      <c r="I16" s="202"/>
      <c r="J16" s="202"/>
      <c r="K16" s="378" t="s">
        <v>760</v>
      </c>
      <c r="L16" s="24" t="s">
        <v>759</v>
      </c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2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M7" sqref="M7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3" t="s">
        <v>416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4" t="str">
        <f>'ფორმა N1'!D4</f>
        <v>ვასილ ხანიშვილი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30">
      <c r="A9" s="63">
        <v>1</v>
      </c>
      <c r="B9" s="24" t="s">
        <v>740</v>
      </c>
      <c r="C9" s="24"/>
      <c r="D9" s="24">
        <v>3570</v>
      </c>
      <c r="E9" s="24"/>
      <c r="F9" s="202"/>
      <c r="G9" s="202"/>
      <c r="H9" s="202">
        <v>404391966</v>
      </c>
      <c r="I9" s="24" t="s">
        <v>413</v>
      </c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2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9" sqref="I9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>ვასილ ხანიშვილი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2" t="s">
        <v>308</v>
      </c>
      <c r="C8" s="343" t="s">
        <v>344</v>
      </c>
      <c r="D8" s="343" t="s">
        <v>345</v>
      </c>
      <c r="E8" s="343" t="s">
        <v>309</v>
      </c>
      <c r="F8" s="343" t="s">
        <v>326</v>
      </c>
      <c r="G8" s="343" t="s">
        <v>327</v>
      </c>
      <c r="H8" s="343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0"/>
      <c r="H38" s="236" t="s">
        <v>338</v>
      </c>
      <c r="I38" s="348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4" sqref="C14"/>
    </sheetView>
  </sheetViews>
  <sheetFormatPr defaultRowHeight="15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0"/>
      <c r="C1" s="362" t="s">
        <v>97</v>
      </c>
      <c r="D1" s="362"/>
      <c r="E1" s="104"/>
    </row>
    <row r="2" spans="1:12" s="6" customFormat="1">
      <c r="A2" s="70" t="s">
        <v>104</v>
      </c>
      <c r="B2" s="220"/>
      <c r="C2" s="363" t="s">
        <v>416</v>
      </c>
      <c r="D2" s="364"/>
      <c r="E2" s="104"/>
    </row>
    <row r="3" spans="1:12" s="6" customFormat="1">
      <c r="A3" s="70"/>
      <c r="B3" s="220"/>
      <c r="C3" s="69"/>
      <c r="D3" s="69"/>
      <c r="E3" s="104"/>
    </row>
    <row r="4" spans="1:12" s="2" customFormat="1">
      <c r="A4" s="71" t="e">
        <f>#REF!</f>
        <v>#REF!</v>
      </c>
      <c r="B4" s="221"/>
      <c r="C4" s="70"/>
      <c r="D4" s="70"/>
      <c r="E4" s="101"/>
      <c r="L4" s="6"/>
    </row>
    <row r="5" spans="1:12" s="2" customFormat="1">
      <c r="A5" s="110" t="str">
        <f>'ფორმა N1'!D4</f>
        <v>ვასილ ხანიშვილი</v>
      </c>
      <c r="B5" s="222"/>
      <c r="C5" s="58"/>
      <c r="D5" s="58"/>
      <c r="E5" s="101"/>
    </row>
    <row r="6" spans="1:12" s="2" customFormat="1">
      <c r="A6" s="71"/>
      <c r="B6" s="221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8">
        <v>1</v>
      </c>
      <c r="B9" s="218" t="s">
        <v>65</v>
      </c>
      <c r="C9" s="79">
        <f>SUM(C10,C26)</f>
        <v>140000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140000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140000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>
        <v>140000</v>
      </c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1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9" t="s">
        <v>87</v>
      </c>
      <c r="B28" s="219" t="s">
        <v>247</v>
      </c>
      <c r="C28" s="8"/>
      <c r="D28" s="8"/>
      <c r="E28" s="104"/>
    </row>
    <row r="29" spans="1:5">
      <c r="A29" s="219" t="s">
        <v>88</v>
      </c>
      <c r="B29" s="219" t="s">
        <v>250</v>
      </c>
      <c r="C29" s="8"/>
      <c r="D29" s="8"/>
      <c r="E29" s="104"/>
    </row>
    <row r="30" spans="1:5">
      <c r="A30" s="219" t="s">
        <v>356</v>
      </c>
      <c r="B30" s="219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9" t="s">
        <v>12</v>
      </c>
      <c r="B32" s="219" t="s">
        <v>404</v>
      </c>
      <c r="C32" s="8"/>
      <c r="D32" s="8"/>
      <c r="E32" s="104"/>
    </row>
    <row r="33" spans="1:9">
      <c r="A33" s="219" t="s">
        <v>13</v>
      </c>
      <c r="B33" s="219" t="s">
        <v>405</v>
      </c>
      <c r="C33" s="8"/>
      <c r="D33" s="8"/>
      <c r="E33" s="104"/>
    </row>
    <row r="34" spans="1:9">
      <c r="A34" s="219" t="s">
        <v>225</v>
      </c>
      <c r="B34" s="219" t="s">
        <v>406</v>
      </c>
      <c r="C34" s="8"/>
      <c r="D34" s="8"/>
      <c r="E34" s="104"/>
    </row>
    <row r="35" spans="1:9" s="22" customFormat="1">
      <c r="A35" s="82" t="s">
        <v>34</v>
      </c>
      <c r="B35" s="228" t="s">
        <v>353</v>
      </c>
      <c r="C35" s="8"/>
      <c r="D35" s="8"/>
    </row>
    <row r="36" spans="1:9" s="2" customFormat="1">
      <c r="A36" s="1"/>
      <c r="B36" s="223"/>
      <c r="E36" s="5"/>
    </row>
    <row r="37" spans="1:9" s="2" customFormat="1">
      <c r="B37" s="223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3"/>
      <c r="E40" s="5"/>
    </row>
    <row r="41" spans="1:9" s="2" customFormat="1">
      <c r="B41" s="223"/>
      <c r="E41"/>
      <c r="F41"/>
      <c r="G41"/>
      <c r="H41"/>
      <c r="I41"/>
    </row>
    <row r="42" spans="1:9" s="2" customFormat="1">
      <c r="B42" s="223"/>
      <c r="D42" s="12"/>
      <c r="E42"/>
      <c r="F42"/>
      <c r="G42"/>
      <c r="H42"/>
      <c r="I42"/>
    </row>
    <row r="43" spans="1:9" s="2" customFormat="1">
      <c r="A43"/>
      <c r="B43" s="225" t="s">
        <v>351</v>
      </c>
      <c r="D43" s="12"/>
      <c r="E43"/>
      <c r="F43"/>
      <c r="G43"/>
      <c r="H43"/>
      <c r="I43"/>
    </row>
    <row r="44" spans="1:9" s="2" customFormat="1">
      <c r="A44"/>
      <c r="B44" s="223" t="s">
        <v>214</v>
      </c>
      <c r="D44" s="12"/>
      <c r="E44"/>
      <c r="F44"/>
      <c r="G44"/>
      <c r="H44"/>
      <c r="I44"/>
    </row>
    <row r="45" spans="1:9" customFormat="1" ht="12.75">
      <c r="B45" s="226" t="s">
        <v>103</v>
      </c>
    </row>
    <row r="46" spans="1:9" customFormat="1" ht="12.75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Normal="100" zoomScaleSheetLayoutView="80" workbookViewId="0">
      <selection activeCell="B6" sqref="B6"/>
    </sheetView>
  </sheetViews>
  <sheetFormatPr defaultRowHeight="15"/>
  <cols>
    <col min="1" max="1" width="15.7109375" style="21" customWidth="1"/>
    <col min="2" max="2" width="66.57031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 t="s">
        <v>416</v>
      </c>
      <c r="D2" s="366"/>
      <c r="E2" s="133"/>
    </row>
    <row r="3" spans="1:12">
      <c r="A3" s="70"/>
      <c r="B3" s="105"/>
      <c r="C3" s="323"/>
      <c r="D3" s="323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ვასილ ხანიშვილი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2"/>
      <c r="B7" s="322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82426.899999999994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17320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17320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65106.9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4102.55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>
        <v>532.54999999999995</v>
      </c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>
        <v>3570</v>
      </c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0">
      <c r="A32" s="16" t="s">
        <v>37</v>
      </c>
      <c r="B32" s="16" t="s">
        <v>63</v>
      </c>
      <c r="C32" s="77">
        <f>SUM(C33:C34)</f>
        <v>4470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>
        <v>4470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47.35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52162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3200</v>
      </c>
      <c r="D38" s="32"/>
      <c r="E38" s="133"/>
    </row>
    <row r="39" spans="1:5">
      <c r="A39" s="17" t="s">
        <v>289</v>
      </c>
      <c r="B39" s="17" t="s">
        <v>295</v>
      </c>
      <c r="C39" s="32">
        <v>1644</v>
      </c>
      <c r="D39" s="33"/>
      <c r="E39" s="133"/>
    </row>
    <row r="40" spans="1:5">
      <c r="A40" s="17" t="s">
        <v>294</v>
      </c>
      <c r="B40" s="17" t="s">
        <v>296</v>
      </c>
      <c r="C40" s="32">
        <v>43169</v>
      </c>
      <c r="D40" s="33"/>
      <c r="E40" s="133"/>
    </row>
    <row r="41" spans="1:5">
      <c r="A41" s="17" t="s">
        <v>297</v>
      </c>
      <c r="B41" s="17" t="s">
        <v>394</v>
      </c>
      <c r="C41" s="32">
        <v>4149</v>
      </c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 ht="30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4325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>
        <v>625</v>
      </c>
      <c r="D48" s="33"/>
      <c r="E48" s="133"/>
    </row>
    <row r="49" spans="1:5">
      <c r="A49" s="91" t="s">
        <v>303</v>
      </c>
      <c r="B49" s="91" t="s">
        <v>304</v>
      </c>
      <c r="C49" s="32">
        <v>3700</v>
      </c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39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39"/>
      <c r="D65" s="41"/>
      <c r="E65" s="133"/>
    </row>
    <row r="66" spans="1:5">
      <c r="A66" s="15">
        <v>2.2000000000000002</v>
      </c>
      <c r="B66" s="47" t="s">
        <v>93</v>
      </c>
      <c r="C66" s="39"/>
      <c r="D66" s="42"/>
      <c r="E66" s="133"/>
    </row>
    <row r="67" spans="1:5">
      <c r="A67" s="15">
        <v>2.2999999999999998</v>
      </c>
      <c r="B67" s="47" t="s">
        <v>92</v>
      </c>
      <c r="C67" s="39"/>
      <c r="D67" s="42"/>
      <c r="E67" s="133"/>
    </row>
    <row r="68" spans="1:5">
      <c r="A68" s="15">
        <v>2.4</v>
      </c>
      <c r="B68" s="47" t="s">
        <v>94</v>
      </c>
      <c r="C68" s="39"/>
      <c r="D68" s="42"/>
      <c r="E68" s="133"/>
    </row>
    <row r="69" spans="1:5">
      <c r="A69" s="15">
        <v>2.5</v>
      </c>
      <c r="B69" s="47" t="s">
        <v>90</v>
      </c>
      <c r="C69" s="39"/>
      <c r="D69" s="42"/>
      <c r="E69" s="133"/>
    </row>
    <row r="70" spans="1:5">
      <c r="A70" s="15">
        <v>2.6</v>
      </c>
      <c r="B70" s="47" t="s">
        <v>91</v>
      </c>
      <c r="C70" s="39"/>
      <c r="D70" s="42"/>
      <c r="E70" s="133"/>
    </row>
    <row r="71" spans="1:5" s="2" customFormat="1">
      <c r="A71" s="13">
        <v>3</v>
      </c>
      <c r="B71" s="233" t="s">
        <v>352</v>
      </c>
      <c r="C71" s="39"/>
      <c r="D71" s="234"/>
      <c r="E71" s="98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2" t="s">
        <v>223</v>
      </c>
      <c r="C75" s="8"/>
      <c r="D75" s="79"/>
      <c r="E75" s="98"/>
    </row>
    <row r="76" spans="1:5" s="2" customFormat="1">
      <c r="A76" s="332"/>
      <c r="B76" s="332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2"/>
      <c r="B78" s="332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ვასილ ხანიშვილი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94"/>
  <sheetViews>
    <sheetView view="pageBreakPreview" topLeftCell="A152" zoomScale="80" zoomScaleNormal="100" zoomScaleSheetLayoutView="80" workbookViewId="0">
      <selection activeCell="D9" sqref="D9:D173"/>
    </sheetView>
  </sheetViews>
  <sheetFormatPr defaultRowHeight="12.75"/>
  <cols>
    <col min="1" max="1" width="5.42578125" style="167" customWidth="1"/>
    <col min="2" max="2" width="14.71093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0"/>
      <c r="H1" s="240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0"/>
      <c r="H2" s="240"/>
      <c r="I2" s="365" t="s">
        <v>416</v>
      </c>
      <c r="J2" s="365"/>
    </row>
    <row r="3" spans="1:10" ht="15">
      <c r="A3" s="70"/>
      <c r="B3" s="70"/>
      <c r="C3" s="68"/>
      <c r="D3" s="68"/>
      <c r="E3" s="68"/>
      <c r="F3" s="68"/>
      <c r="G3" s="240"/>
      <c r="H3" s="240"/>
      <c r="I3" s="240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9"/>
      <c r="B7" s="239"/>
      <c r="C7" s="239"/>
      <c r="D7" s="239"/>
      <c r="E7" s="239"/>
      <c r="F7" s="239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30">
      <c r="A9" s="92">
        <v>1</v>
      </c>
      <c r="B9" s="92" t="s">
        <v>422</v>
      </c>
      <c r="C9" s="92" t="s">
        <v>443</v>
      </c>
      <c r="D9" s="349">
        <v>43001002922</v>
      </c>
      <c r="E9" s="92" t="s">
        <v>423</v>
      </c>
      <c r="F9" s="92" t="s">
        <v>283</v>
      </c>
      <c r="G9" s="4">
        <v>300</v>
      </c>
      <c r="H9" s="4">
        <f>G9/0.8</f>
        <v>375</v>
      </c>
      <c r="I9" s="4">
        <f>H9-G9</f>
        <v>75</v>
      </c>
      <c r="J9" s="211" t="s">
        <v>0</v>
      </c>
    </row>
    <row r="10" spans="1:10" ht="15">
      <c r="A10" s="92">
        <v>2</v>
      </c>
      <c r="B10" s="92" t="s">
        <v>424</v>
      </c>
      <c r="C10" s="92" t="s">
        <v>425</v>
      </c>
      <c r="D10" s="349">
        <v>57001003592</v>
      </c>
      <c r="E10" s="92" t="s">
        <v>439</v>
      </c>
      <c r="F10" s="92" t="s">
        <v>283</v>
      </c>
      <c r="G10" s="4">
        <v>200</v>
      </c>
      <c r="H10" s="4">
        <f t="shared" ref="H10:H73" si="0">G10/0.8</f>
        <v>250</v>
      </c>
      <c r="I10" s="4">
        <f t="shared" ref="I10:I73" si="1">H10-G10</f>
        <v>50</v>
      </c>
    </row>
    <row r="11" spans="1:10" ht="15">
      <c r="A11" s="92">
        <v>3</v>
      </c>
      <c r="B11" s="92" t="s">
        <v>426</v>
      </c>
      <c r="C11" s="92" t="s">
        <v>427</v>
      </c>
      <c r="D11" s="349">
        <v>43001004421</v>
      </c>
      <c r="E11" s="92" t="s">
        <v>439</v>
      </c>
      <c r="F11" s="92" t="s">
        <v>283</v>
      </c>
      <c r="G11" s="4">
        <v>200</v>
      </c>
      <c r="H11" s="4">
        <f t="shared" si="0"/>
        <v>250</v>
      </c>
      <c r="I11" s="4">
        <f t="shared" si="1"/>
        <v>50</v>
      </c>
    </row>
    <row r="12" spans="1:10" ht="15">
      <c r="A12" s="92">
        <v>4</v>
      </c>
      <c r="B12" s="92" t="s">
        <v>428</v>
      </c>
      <c r="C12" s="92" t="s">
        <v>429</v>
      </c>
      <c r="D12" s="349">
        <v>1036002284</v>
      </c>
      <c r="E12" s="92" t="s">
        <v>442</v>
      </c>
      <c r="F12" s="92" t="s">
        <v>283</v>
      </c>
      <c r="G12" s="4">
        <v>200</v>
      </c>
      <c r="H12" s="4">
        <f t="shared" si="0"/>
        <v>250</v>
      </c>
      <c r="I12" s="4">
        <f t="shared" si="1"/>
        <v>50</v>
      </c>
    </row>
    <row r="13" spans="1:10" ht="15">
      <c r="A13" s="92">
        <v>5</v>
      </c>
      <c r="B13" s="92" t="s">
        <v>430</v>
      </c>
      <c r="C13" s="92" t="s">
        <v>431</v>
      </c>
      <c r="D13" s="349">
        <v>60003001291</v>
      </c>
      <c r="E13" s="92" t="s">
        <v>442</v>
      </c>
      <c r="F13" s="92" t="s">
        <v>283</v>
      </c>
      <c r="G13" s="4">
        <v>200</v>
      </c>
      <c r="H13" s="4">
        <f t="shared" si="0"/>
        <v>250</v>
      </c>
      <c r="I13" s="4">
        <f t="shared" si="1"/>
        <v>50</v>
      </c>
    </row>
    <row r="14" spans="1:10" ht="15">
      <c r="A14" s="92">
        <v>6</v>
      </c>
      <c r="B14" s="92" t="s">
        <v>432</v>
      </c>
      <c r="C14" s="92" t="s">
        <v>433</v>
      </c>
      <c r="D14" s="349">
        <v>43001008811</v>
      </c>
      <c r="E14" s="92" t="s">
        <v>442</v>
      </c>
      <c r="F14" s="92" t="s">
        <v>283</v>
      </c>
      <c r="G14" s="4">
        <v>140</v>
      </c>
      <c r="H14" s="4">
        <f t="shared" si="0"/>
        <v>175</v>
      </c>
      <c r="I14" s="4">
        <f t="shared" si="1"/>
        <v>35</v>
      </c>
    </row>
    <row r="15" spans="1:10" ht="15">
      <c r="A15" s="92">
        <v>7</v>
      </c>
      <c r="B15" s="92" t="s">
        <v>434</v>
      </c>
      <c r="C15" s="92" t="s">
        <v>427</v>
      </c>
      <c r="D15" s="349">
        <v>43001002377</v>
      </c>
      <c r="E15" s="92" t="s">
        <v>440</v>
      </c>
      <c r="F15" s="92" t="s">
        <v>283</v>
      </c>
      <c r="G15" s="4">
        <v>200</v>
      </c>
      <c r="H15" s="4">
        <f t="shared" si="0"/>
        <v>250</v>
      </c>
      <c r="I15" s="4">
        <f t="shared" si="1"/>
        <v>50</v>
      </c>
    </row>
    <row r="16" spans="1:10" ht="15">
      <c r="A16" s="92">
        <v>8</v>
      </c>
      <c r="B16" s="92" t="s">
        <v>435</v>
      </c>
      <c r="C16" s="92" t="s">
        <v>436</v>
      </c>
      <c r="D16" s="349">
        <v>43001003730</v>
      </c>
      <c r="E16" s="92" t="s">
        <v>441</v>
      </c>
      <c r="F16" s="92" t="s">
        <v>283</v>
      </c>
      <c r="G16" s="4">
        <v>140</v>
      </c>
      <c r="H16" s="4">
        <f t="shared" si="0"/>
        <v>175</v>
      </c>
      <c r="I16" s="4">
        <f t="shared" si="1"/>
        <v>35</v>
      </c>
    </row>
    <row r="17" spans="1:9" ht="15">
      <c r="A17" s="92">
        <v>9</v>
      </c>
      <c r="B17" s="92" t="s">
        <v>437</v>
      </c>
      <c r="C17" s="92" t="s">
        <v>438</v>
      </c>
      <c r="D17" s="349">
        <v>43001038979</v>
      </c>
      <c r="E17" s="92" t="s">
        <v>441</v>
      </c>
      <c r="F17" s="92" t="s">
        <v>283</v>
      </c>
      <c r="G17" s="4">
        <v>140</v>
      </c>
      <c r="H17" s="4">
        <f t="shared" si="0"/>
        <v>175</v>
      </c>
      <c r="I17" s="4">
        <f t="shared" si="1"/>
        <v>35</v>
      </c>
    </row>
    <row r="18" spans="1:9" ht="30">
      <c r="A18" s="92">
        <v>10</v>
      </c>
      <c r="B18" s="92" t="s">
        <v>447</v>
      </c>
      <c r="C18" s="92" t="s">
        <v>446</v>
      </c>
      <c r="D18" s="349">
        <v>43001004954</v>
      </c>
      <c r="E18" s="92" t="s">
        <v>444</v>
      </c>
      <c r="F18" s="92" t="s">
        <v>283</v>
      </c>
      <c r="G18" s="4">
        <v>100</v>
      </c>
      <c r="H18" s="4">
        <f t="shared" si="0"/>
        <v>125</v>
      </c>
      <c r="I18" s="4">
        <f t="shared" si="1"/>
        <v>25</v>
      </c>
    </row>
    <row r="19" spans="1:9" ht="15">
      <c r="A19" s="92">
        <v>11</v>
      </c>
      <c r="B19" s="92" t="s">
        <v>449</v>
      </c>
      <c r="C19" s="92" t="s">
        <v>448</v>
      </c>
      <c r="D19" s="349">
        <v>43201045730</v>
      </c>
      <c r="E19" s="92" t="s">
        <v>445</v>
      </c>
      <c r="F19" s="92" t="s">
        <v>283</v>
      </c>
      <c r="G19" s="4">
        <v>100</v>
      </c>
      <c r="H19" s="4">
        <f t="shared" si="0"/>
        <v>125</v>
      </c>
      <c r="I19" s="4">
        <f t="shared" si="1"/>
        <v>25</v>
      </c>
    </row>
    <row r="20" spans="1:9" ht="15">
      <c r="A20" s="92">
        <v>12</v>
      </c>
      <c r="B20" s="92" t="s">
        <v>450</v>
      </c>
      <c r="C20" s="92" t="s">
        <v>446</v>
      </c>
      <c r="D20" s="349">
        <v>43001042460</v>
      </c>
      <c r="E20" s="92" t="s">
        <v>445</v>
      </c>
      <c r="F20" s="92" t="s">
        <v>283</v>
      </c>
      <c r="G20" s="4">
        <v>100</v>
      </c>
      <c r="H20" s="4">
        <f t="shared" si="0"/>
        <v>125</v>
      </c>
      <c r="I20" s="4">
        <f t="shared" si="1"/>
        <v>25</v>
      </c>
    </row>
    <row r="21" spans="1:9" ht="15">
      <c r="A21" s="92">
        <v>13</v>
      </c>
      <c r="B21" s="92" t="s">
        <v>452</v>
      </c>
      <c r="C21" s="92" t="s">
        <v>451</v>
      </c>
      <c r="D21" s="349">
        <v>43001039920</v>
      </c>
      <c r="E21" s="92" t="s">
        <v>445</v>
      </c>
      <c r="F21" s="92" t="s">
        <v>283</v>
      </c>
      <c r="G21" s="4">
        <v>100</v>
      </c>
      <c r="H21" s="4">
        <f t="shared" si="0"/>
        <v>125</v>
      </c>
      <c r="I21" s="4">
        <f t="shared" si="1"/>
        <v>25</v>
      </c>
    </row>
    <row r="22" spans="1:9" ht="15">
      <c r="A22" s="92">
        <v>14</v>
      </c>
      <c r="B22" s="92" t="s">
        <v>454</v>
      </c>
      <c r="C22" s="92" t="s">
        <v>453</v>
      </c>
      <c r="D22" s="349">
        <v>43001017913</v>
      </c>
      <c r="E22" s="92" t="s">
        <v>445</v>
      </c>
      <c r="F22" s="92" t="s">
        <v>283</v>
      </c>
      <c r="G22" s="4">
        <v>100</v>
      </c>
      <c r="H22" s="4">
        <f t="shared" si="0"/>
        <v>125</v>
      </c>
      <c r="I22" s="4">
        <f t="shared" si="1"/>
        <v>25</v>
      </c>
    </row>
    <row r="23" spans="1:9" ht="15">
      <c r="A23" s="92">
        <v>15</v>
      </c>
      <c r="B23" s="92" t="s">
        <v>456</v>
      </c>
      <c r="C23" s="92" t="s">
        <v>455</v>
      </c>
      <c r="D23" s="349">
        <v>43001042687</v>
      </c>
      <c r="E23" s="92" t="s">
        <v>445</v>
      </c>
      <c r="F23" s="92" t="s">
        <v>283</v>
      </c>
      <c r="G23" s="4">
        <v>100</v>
      </c>
      <c r="H23" s="4">
        <f t="shared" si="0"/>
        <v>125</v>
      </c>
      <c r="I23" s="4">
        <f t="shared" si="1"/>
        <v>25</v>
      </c>
    </row>
    <row r="24" spans="1:9" ht="15">
      <c r="A24" s="92">
        <v>16</v>
      </c>
      <c r="B24" s="92" t="s">
        <v>437</v>
      </c>
      <c r="C24" s="92" t="s">
        <v>457</v>
      </c>
      <c r="D24" s="349">
        <v>43001045339</v>
      </c>
      <c r="E24" s="92" t="s">
        <v>445</v>
      </c>
      <c r="F24" s="92" t="s">
        <v>283</v>
      </c>
      <c r="G24" s="4">
        <v>100</v>
      </c>
      <c r="H24" s="4">
        <f t="shared" si="0"/>
        <v>125</v>
      </c>
      <c r="I24" s="4">
        <f t="shared" si="1"/>
        <v>25</v>
      </c>
    </row>
    <row r="25" spans="1:9" ht="15">
      <c r="A25" s="92">
        <v>17</v>
      </c>
      <c r="B25" s="92" t="s">
        <v>456</v>
      </c>
      <c r="C25" s="92" t="s">
        <v>458</v>
      </c>
      <c r="D25" s="349">
        <v>43001018081</v>
      </c>
      <c r="E25" s="92" t="s">
        <v>445</v>
      </c>
      <c r="F25" s="92" t="s">
        <v>283</v>
      </c>
      <c r="G25" s="4">
        <v>100</v>
      </c>
      <c r="H25" s="4">
        <f t="shared" si="0"/>
        <v>125</v>
      </c>
      <c r="I25" s="4">
        <f t="shared" si="1"/>
        <v>25</v>
      </c>
    </row>
    <row r="26" spans="1:9" ht="15">
      <c r="A26" s="92">
        <v>18</v>
      </c>
      <c r="B26" s="92" t="s">
        <v>459</v>
      </c>
      <c r="C26" s="92" t="s">
        <v>457</v>
      </c>
      <c r="D26" s="349">
        <v>43001005512</v>
      </c>
      <c r="E26" s="92" t="s">
        <v>445</v>
      </c>
      <c r="F26" s="92" t="s">
        <v>283</v>
      </c>
      <c r="G26" s="4">
        <v>100</v>
      </c>
      <c r="H26" s="4">
        <f t="shared" si="0"/>
        <v>125</v>
      </c>
      <c r="I26" s="4">
        <f t="shared" si="1"/>
        <v>25</v>
      </c>
    </row>
    <row r="27" spans="1:9" ht="15">
      <c r="A27" s="92">
        <v>19</v>
      </c>
      <c r="B27" s="92" t="s">
        <v>461</v>
      </c>
      <c r="C27" s="92" t="s">
        <v>460</v>
      </c>
      <c r="D27" s="349">
        <v>43001039202</v>
      </c>
      <c r="E27" s="92" t="s">
        <v>445</v>
      </c>
      <c r="F27" s="92" t="s">
        <v>283</v>
      </c>
      <c r="G27" s="4">
        <v>100</v>
      </c>
      <c r="H27" s="4">
        <f t="shared" si="0"/>
        <v>125</v>
      </c>
      <c r="I27" s="4">
        <f t="shared" si="1"/>
        <v>25</v>
      </c>
    </row>
    <row r="28" spans="1:9" ht="15">
      <c r="A28" s="92">
        <v>20</v>
      </c>
      <c r="B28" s="92" t="s">
        <v>463</v>
      </c>
      <c r="C28" s="92" t="s">
        <v>462</v>
      </c>
      <c r="D28" s="349">
        <v>43001005726</v>
      </c>
      <c r="E28" s="92" t="s">
        <v>445</v>
      </c>
      <c r="F28" s="92" t="s">
        <v>283</v>
      </c>
      <c r="G28" s="4">
        <v>100</v>
      </c>
      <c r="H28" s="4">
        <f t="shared" si="0"/>
        <v>125</v>
      </c>
      <c r="I28" s="4">
        <f t="shared" si="1"/>
        <v>25</v>
      </c>
    </row>
    <row r="29" spans="1:9" ht="15">
      <c r="A29" s="92">
        <v>21</v>
      </c>
      <c r="B29" s="92" t="s">
        <v>465</v>
      </c>
      <c r="C29" s="92" t="s">
        <v>464</v>
      </c>
      <c r="D29" s="349">
        <v>43001005380</v>
      </c>
      <c r="E29" s="92" t="s">
        <v>445</v>
      </c>
      <c r="F29" s="92" t="s">
        <v>283</v>
      </c>
      <c r="G29" s="4">
        <v>100</v>
      </c>
      <c r="H29" s="4">
        <f t="shared" si="0"/>
        <v>125</v>
      </c>
      <c r="I29" s="4">
        <f t="shared" si="1"/>
        <v>25</v>
      </c>
    </row>
    <row r="30" spans="1:9" ht="15">
      <c r="A30" s="92">
        <v>22</v>
      </c>
      <c r="B30" s="92" t="s">
        <v>467</v>
      </c>
      <c r="C30" s="92" t="s">
        <v>466</v>
      </c>
      <c r="D30" s="349">
        <v>43501048150</v>
      </c>
      <c r="E30" s="92" t="s">
        <v>445</v>
      </c>
      <c r="F30" s="92" t="s">
        <v>283</v>
      </c>
      <c r="G30" s="4">
        <v>100</v>
      </c>
      <c r="H30" s="4">
        <f t="shared" si="0"/>
        <v>125</v>
      </c>
      <c r="I30" s="4">
        <f t="shared" si="1"/>
        <v>25</v>
      </c>
    </row>
    <row r="31" spans="1:9" ht="15">
      <c r="A31" s="92">
        <v>23</v>
      </c>
      <c r="B31" s="92" t="s">
        <v>469</v>
      </c>
      <c r="C31" s="92" t="s">
        <v>468</v>
      </c>
      <c r="D31" s="349">
        <v>43001034506</v>
      </c>
      <c r="E31" s="92" t="s">
        <v>445</v>
      </c>
      <c r="F31" s="92" t="s">
        <v>283</v>
      </c>
      <c r="G31" s="4">
        <v>100</v>
      </c>
      <c r="H31" s="4">
        <f t="shared" si="0"/>
        <v>125</v>
      </c>
      <c r="I31" s="4">
        <f t="shared" si="1"/>
        <v>25</v>
      </c>
    </row>
    <row r="32" spans="1:9" ht="15">
      <c r="A32" s="92">
        <v>24</v>
      </c>
      <c r="B32" s="92" t="s">
        <v>471</v>
      </c>
      <c r="C32" s="92" t="s">
        <v>470</v>
      </c>
      <c r="D32" s="349">
        <v>43001003770</v>
      </c>
      <c r="E32" s="92" t="s">
        <v>445</v>
      </c>
      <c r="F32" s="92" t="s">
        <v>283</v>
      </c>
      <c r="G32" s="4">
        <v>100</v>
      </c>
      <c r="H32" s="4">
        <f t="shared" si="0"/>
        <v>125</v>
      </c>
      <c r="I32" s="4">
        <f t="shared" si="1"/>
        <v>25</v>
      </c>
    </row>
    <row r="33" spans="1:9" ht="15">
      <c r="A33" s="92">
        <v>25</v>
      </c>
      <c r="B33" s="92" t="s">
        <v>473</v>
      </c>
      <c r="C33" s="92" t="s">
        <v>472</v>
      </c>
      <c r="D33" s="349">
        <v>43001035841</v>
      </c>
      <c r="E33" s="92" t="s">
        <v>445</v>
      </c>
      <c r="F33" s="92" t="s">
        <v>283</v>
      </c>
      <c r="G33" s="4">
        <v>100</v>
      </c>
      <c r="H33" s="4">
        <f t="shared" si="0"/>
        <v>125</v>
      </c>
      <c r="I33" s="4">
        <f t="shared" si="1"/>
        <v>25</v>
      </c>
    </row>
    <row r="34" spans="1:9" ht="15">
      <c r="A34" s="92">
        <v>26</v>
      </c>
      <c r="B34" s="92" t="s">
        <v>475</v>
      </c>
      <c r="C34" s="92" t="s">
        <v>474</v>
      </c>
      <c r="D34" s="349">
        <v>1001076550</v>
      </c>
      <c r="E34" s="92" t="s">
        <v>445</v>
      </c>
      <c r="F34" s="92" t="s">
        <v>283</v>
      </c>
      <c r="G34" s="4">
        <v>100</v>
      </c>
      <c r="H34" s="4">
        <f t="shared" si="0"/>
        <v>125</v>
      </c>
      <c r="I34" s="4">
        <f t="shared" si="1"/>
        <v>25</v>
      </c>
    </row>
    <row r="35" spans="1:9" ht="15">
      <c r="A35" s="92">
        <v>27</v>
      </c>
      <c r="B35" s="92" t="s">
        <v>473</v>
      </c>
      <c r="C35" s="92" t="s">
        <v>476</v>
      </c>
      <c r="D35" s="349">
        <v>43001035435</v>
      </c>
      <c r="E35" s="92" t="s">
        <v>445</v>
      </c>
      <c r="F35" s="92" t="s">
        <v>283</v>
      </c>
      <c r="G35" s="4">
        <v>100</v>
      </c>
      <c r="H35" s="4">
        <f t="shared" si="0"/>
        <v>125</v>
      </c>
      <c r="I35" s="4">
        <f t="shared" si="1"/>
        <v>25</v>
      </c>
    </row>
    <row r="36" spans="1:9" ht="30">
      <c r="A36" s="92">
        <v>28</v>
      </c>
      <c r="B36" s="92" t="s">
        <v>478</v>
      </c>
      <c r="C36" s="92" t="s">
        <v>477</v>
      </c>
      <c r="D36" s="349">
        <v>65014000941</v>
      </c>
      <c r="E36" s="92" t="s">
        <v>444</v>
      </c>
      <c r="F36" s="92" t="s">
        <v>283</v>
      </c>
      <c r="G36" s="4">
        <v>100</v>
      </c>
      <c r="H36" s="4">
        <f t="shared" si="0"/>
        <v>125</v>
      </c>
      <c r="I36" s="4">
        <f t="shared" si="1"/>
        <v>25</v>
      </c>
    </row>
    <row r="37" spans="1:9" ht="15">
      <c r="A37" s="92">
        <v>29</v>
      </c>
      <c r="B37" s="92" t="s">
        <v>480</v>
      </c>
      <c r="C37" s="92" t="s">
        <v>479</v>
      </c>
      <c r="D37" s="349">
        <v>43001010233</v>
      </c>
      <c r="E37" s="92" t="s">
        <v>445</v>
      </c>
      <c r="F37" s="92" t="s">
        <v>283</v>
      </c>
      <c r="G37" s="4">
        <v>100</v>
      </c>
      <c r="H37" s="4">
        <f t="shared" si="0"/>
        <v>125</v>
      </c>
      <c r="I37" s="4">
        <f t="shared" si="1"/>
        <v>25</v>
      </c>
    </row>
    <row r="38" spans="1:9" ht="15">
      <c r="A38" s="92">
        <v>30</v>
      </c>
      <c r="B38" s="92" t="s">
        <v>482</v>
      </c>
      <c r="C38" s="92" t="s">
        <v>481</v>
      </c>
      <c r="D38" s="349">
        <v>43001038514</v>
      </c>
      <c r="E38" s="92" t="s">
        <v>445</v>
      </c>
      <c r="F38" s="92" t="s">
        <v>283</v>
      </c>
      <c r="G38" s="4">
        <v>100</v>
      </c>
      <c r="H38" s="4">
        <f t="shared" si="0"/>
        <v>125</v>
      </c>
      <c r="I38" s="4">
        <f t="shared" si="1"/>
        <v>25</v>
      </c>
    </row>
    <row r="39" spans="1:9" ht="15">
      <c r="A39" s="92">
        <v>31</v>
      </c>
      <c r="B39" s="92" t="s">
        <v>484</v>
      </c>
      <c r="C39" s="92" t="s">
        <v>483</v>
      </c>
      <c r="D39" s="349">
        <v>28001097219</v>
      </c>
      <c r="E39" s="92" t="s">
        <v>445</v>
      </c>
      <c r="F39" s="92" t="s">
        <v>283</v>
      </c>
      <c r="G39" s="4">
        <v>100</v>
      </c>
      <c r="H39" s="4">
        <f t="shared" si="0"/>
        <v>125</v>
      </c>
      <c r="I39" s="4">
        <f t="shared" si="1"/>
        <v>25</v>
      </c>
    </row>
    <row r="40" spans="1:9" ht="15">
      <c r="A40" s="92">
        <v>32</v>
      </c>
      <c r="B40" s="92" t="s">
        <v>486</v>
      </c>
      <c r="C40" s="92" t="s">
        <v>485</v>
      </c>
      <c r="D40" s="349">
        <v>43001018246</v>
      </c>
      <c r="E40" s="92" t="s">
        <v>445</v>
      </c>
      <c r="F40" s="92" t="s">
        <v>283</v>
      </c>
      <c r="G40" s="4">
        <v>100</v>
      </c>
      <c r="H40" s="4">
        <f t="shared" si="0"/>
        <v>125</v>
      </c>
      <c r="I40" s="4">
        <f t="shared" si="1"/>
        <v>25</v>
      </c>
    </row>
    <row r="41" spans="1:9" ht="15">
      <c r="A41" s="92">
        <v>33</v>
      </c>
      <c r="B41" s="92" t="s">
        <v>488</v>
      </c>
      <c r="C41" s="92" t="s">
        <v>487</v>
      </c>
      <c r="D41" s="349">
        <v>43001011694</v>
      </c>
      <c r="E41" s="92" t="s">
        <v>445</v>
      </c>
      <c r="F41" s="92" t="s">
        <v>283</v>
      </c>
      <c r="G41" s="4">
        <v>100</v>
      </c>
      <c r="H41" s="4">
        <f t="shared" si="0"/>
        <v>125</v>
      </c>
      <c r="I41" s="4">
        <f t="shared" si="1"/>
        <v>25</v>
      </c>
    </row>
    <row r="42" spans="1:9" ht="15">
      <c r="A42" s="92">
        <v>34</v>
      </c>
      <c r="B42" s="92" t="s">
        <v>490</v>
      </c>
      <c r="C42" s="92" t="s">
        <v>489</v>
      </c>
      <c r="D42" s="349">
        <v>43001006362</v>
      </c>
      <c r="E42" s="92" t="s">
        <v>445</v>
      </c>
      <c r="F42" s="92" t="s">
        <v>283</v>
      </c>
      <c r="G42" s="4">
        <v>100</v>
      </c>
      <c r="H42" s="4">
        <f t="shared" si="0"/>
        <v>125</v>
      </c>
      <c r="I42" s="4">
        <f t="shared" si="1"/>
        <v>25</v>
      </c>
    </row>
    <row r="43" spans="1:9" ht="15">
      <c r="A43" s="92">
        <v>35</v>
      </c>
      <c r="B43" s="92" t="s">
        <v>492</v>
      </c>
      <c r="C43" s="92" t="s">
        <v>491</v>
      </c>
      <c r="D43" s="349">
        <v>43001027077</v>
      </c>
      <c r="E43" s="92" t="s">
        <v>445</v>
      </c>
      <c r="F43" s="92" t="s">
        <v>283</v>
      </c>
      <c r="G43" s="4">
        <v>100</v>
      </c>
      <c r="H43" s="4">
        <f t="shared" si="0"/>
        <v>125</v>
      </c>
      <c r="I43" s="4">
        <f t="shared" si="1"/>
        <v>25</v>
      </c>
    </row>
    <row r="44" spans="1:9" ht="15">
      <c r="A44" s="92">
        <v>36</v>
      </c>
      <c r="B44" s="92" t="s">
        <v>471</v>
      </c>
      <c r="C44" s="92" t="s">
        <v>493</v>
      </c>
      <c r="D44" s="349">
        <v>43001026025</v>
      </c>
      <c r="E44" s="92" t="s">
        <v>445</v>
      </c>
      <c r="F44" s="92" t="s">
        <v>283</v>
      </c>
      <c r="G44" s="4">
        <v>100</v>
      </c>
      <c r="H44" s="4">
        <f t="shared" si="0"/>
        <v>125</v>
      </c>
      <c r="I44" s="4">
        <f t="shared" si="1"/>
        <v>25</v>
      </c>
    </row>
    <row r="45" spans="1:9" ht="15">
      <c r="A45" s="92">
        <v>37</v>
      </c>
      <c r="B45" s="92" t="s">
        <v>475</v>
      </c>
      <c r="C45" s="92" t="s">
        <v>494</v>
      </c>
      <c r="D45" s="349">
        <v>43001028466</v>
      </c>
      <c r="E45" s="92" t="s">
        <v>445</v>
      </c>
      <c r="F45" s="92" t="s">
        <v>283</v>
      </c>
      <c r="G45" s="4">
        <v>100</v>
      </c>
      <c r="H45" s="4">
        <f t="shared" si="0"/>
        <v>125</v>
      </c>
      <c r="I45" s="4">
        <f t="shared" si="1"/>
        <v>25</v>
      </c>
    </row>
    <row r="46" spans="1:9" ht="15">
      <c r="A46" s="92">
        <v>38</v>
      </c>
      <c r="B46" s="92" t="s">
        <v>496</v>
      </c>
      <c r="C46" s="92" t="s">
        <v>495</v>
      </c>
      <c r="D46" s="349">
        <v>43001035021</v>
      </c>
      <c r="E46" s="92" t="s">
        <v>445</v>
      </c>
      <c r="F46" s="92" t="s">
        <v>283</v>
      </c>
      <c r="G46" s="4">
        <v>100</v>
      </c>
      <c r="H46" s="4">
        <f t="shared" si="0"/>
        <v>125</v>
      </c>
      <c r="I46" s="4">
        <f t="shared" si="1"/>
        <v>25</v>
      </c>
    </row>
    <row r="47" spans="1:9" ht="15">
      <c r="A47" s="92">
        <v>39</v>
      </c>
      <c r="B47" s="92" t="s">
        <v>497</v>
      </c>
      <c r="C47" s="92" t="s">
        <v>477</v>
      </c>
      <c r="D47" s="349">
        <v>43001003784</v>
      </c>
      <c r="E47" s="92" t="s">
        <v>445</v>
      </c>
      <c r="F47" s="92" t="s">
        <v>283</v>
      </c>
      <c r="G47" s="4">
        <v>100</v>
      </c>
      <c r="H47" s="4">
        <f t="shared" si="0"/>
        <v>125</v>
      </c>
      <c r="I47" s="4">
        <f t="shared" si="1"/>
        <v>25</v>
      </c>
    </row>
    <row r="48" spans="1:9" ht="15">
      <c r="A48" s="92">
        <v>40</v>
      </c>
      <c r="B48" s="92" t="s">
        <v>498</v>
      </c>
      <c r="C48" s="92" t="s">
        <v>489</v>
      </c>
      <c r="D48" s="349">
        <v>43001042501</v>
      </c>
      <c r="E48" s="92" t="s">
        <v>445</v>
      </c>
      <c r="F48" s="92" t="s">
        <v>283</v>
      </c>
      <c r="G48" s="4">
        <v>100</v>
      </c>
      <c r="H48" s="4">
        <f t="shared" si="0"/>
        <v>125</v>
      </c>
      <c r="I48" s="4">
        <f t="shared" si="1"/>
        <v>25</v>
      </c>
    </row>
    <row r="49" spans="1:9" ht="15">
      <c r="A49" s="92">
        <v>41</v>
      </c>
      <c r="B49" s="92" t="s">
        <v>500</v>
      </c>
      <c r="C49" s="92" t="s">
        <v>499</v>
      </c>
      <c r="D49" s="349">
        <v>43001039504</v>
      </c>
      <c r="E49" s="92" t="s">
        <v>445</v>
      </c>
      <c r="F49" s="92" t="s">
        <v>283</v>
      </c>
      <c r="G49" s="4">
        <v>100</v>
      </c>
      <c r="H49" s="4">
        <f t="shared" si="0"/>
        <v>125</v>
      </c>
      <c r="I49" s="4">
        <f t="shared" si="1"/>
        <v>25</v>
      </c>
    </row>
    <row r="50" spans="1:9" ht="15">
      <c r="A50" s="92">
        <v>42</v>
      </c>
      <c r="B50" s="92" t="s">
        <v>502</v>
      </c>
      <c r="C50" s="92" t="s">
        <v>501</v>
      </c>
      <c r="D50" s="349">
        <v>43001032992</v>
      </c>
      <c r="E50" s="92" t="s">
        <v>445</v>
      </c>
      <c r="F50" s="92" t="s">
        <v>283</v>
      </c>
      <c r="G50" s="4">
        <v>100</v>
      </c>
      <c r="H50" s="4">
        <f t="shared" si="0"/>
        <v>125</v>
      </c>
      <c r="I50" s="4">
        <f t="shared" si="1"/>
        <v>25</v>
      </c>
    </row>
    <row r="51" spans="1:9" ht="15">
      <c r="A51" s="92">
        <v>43</v>
      </c>
      <c r="B51" s="92" t="s">
        <v>504</v>
      </c>
      <c r="C51" s="92" t="s">
        <v>503</v>
      </c>
      <c r="D51" s="349">
        <v>43001029615</v>
      </c>
      <c r="E51" s="92" t="s">
        <v>445</v>
      </c>
      <c r="F51" s="92" t="s">
        <v>283</v>
      </c>
      <c r="G51" s="4">
        <v>100</v>
      </c>
      <c r="H51" s="4">
        <f t="shared" si="0"/>
        <v>125</v>
      </c>
      <c r="I51" s="4">
        <f t="shared" si="1"/>
        <v>25</v>
      </c>
    </row>
    <row r="52" spans="1:9" ht="15">
      <c r="A52" s="92">
        <v>44</v>
      </c>
      <c r="B52" s="92" t="s">
        <v>506</v>
      </c>
      <c r="C52" s="92" t="s">
        <v>505</v>
      </c>
      <c r="D52" s="349">
        <v>59002001057</v>
      </c>
      <c r="E52" s="92" t="s">
        <v>445</v>
      </c>
      <c r="F52" s="92" t="s">
        <v>283</v>
      </c>
      <c r="G52" s="4">
        <v>100</v>
      </c>
      <c r="H52" s="4">
        <f t="shared" si="0"/>
        <v>125</v>
      </c>
      <c r="I52" s="4">
        <f t="shared" si="1"/>
        <v>25</v>
      </c>
    </row>
    <row r="53" spans="1:9" ht="15">
      <c r="A53" s="92">
        <v>45</v>
      </c>
      <c r="B53" s="92" t="s">
        <v>508</v>
      </c>
      <c r="C53" s="92" t="s">
        <v>507</v>
      </c>
      <c r="D53" s="349">
        <v>7001085339</v>
      </c>
      <c r="E53" s="92" t="s">
        <v>445</v>
      </c>
      <c r="F53" s="92" t="s">
        <v>283</v>
      </c>
      <c r="G53" s="4">
        <v>100</v>
      </c>
      <c r="H53" s="4">
        <f t="shared" si="0"/>
        <v>125</v>
      </c>
      <c r="I53" s="4">
        <f t="shared" si="1"/>
        <v>25</v>
      </c>
    </row>
    <row r="54" spans="1:9" ht="30">
      <c r="A54" s="92">
        <v>46</v>
      </c>
      <c r="B54" s="92" t="s">
        <v>480</v>
      </c>
      <c r="C54" s="92" t="s">
        <v>509</v>
      </c>
      <c r="D54" s="349">
        <v>43001009717</v>
      </c>
      <c r="E54" s="92" t="s">
        <v>444</v>
      </c>
      <c r="F54" s="92" t="s">
        <v>283</v>
      </c>
      <c r="G54" s="4">
        <v>100</v>
      </c>
      <c r="H54" s="4">
        <f t="shared" si="0"/>
        <v>125</v>
      </c>
      <c r="I54" s="4">
        <f t="shared" si="1"/>
        <v>25</v>
      </c>
    </row>
    <row r="55" spans="1:9" ht="15">
      <c r="A55" s="92">
        <v>47</v>
      </c>
      <c r="B55" s="92" t="s">
        <v>511</v>
      </c>
      <c r="C55" s="92" t="s">
        <v>510</v>
      </c>
      <c r="D55" s="349">
        <v>43001044638</v>
      </c>
      <c r="E55" s="92" t="s">
        <v>445</v>
      </c>
      <c r="F55" s="92" t="s">
        <v>283</v>
      </c>
      <c r="G55" s="4">
        <v>100</v>
      </c>
      <c r="H55" s="4">
        <f t="shared" si="0"/>
        <v>125</v>
      </c>
      <c r="I55" s="4">
        <f t="shared" si="1"/>
        <v>25</v>
      </c>
    </row>
    <row r="56" spans="1:9" ht="15">
      <c r="A56" s="92">
        <v>48</v>
      </c>
      <c r="B56" s="92" t="s">
        <v>513</v>
      </c>
      <c r="C56" s="92" t="s">
        <v>512</v>
      </c>
      <c r="D56" s="349">
        <v>43001001617</v>
      </c>
      <c r="E56" s="92" t="s">
        <v>445</v>
      </c>
      <c r="F56" s="92" t="s">
        <v>283</v>
      </c>
      <c r="G56" s="4">
        <v>100</v>
      </c>
      <c r="H56" s="4">
        <f t="shared" si="0"/>
        <v>125</v>
      </c>
      <c r="I56" s="4">
        <f t="shared" si="1"/>
        <v>25</v>
      </c>
    </row>
    <row r="57" spans="1:9" ht="15">
      <c r="A57" s="92">
        <v>49</v>
      </c>
      <c r="B57" s="92" t="s">
        <v>515</v>
      </c>
      <c r="C57" s="92" t="s">
        <v>514</v>
      </c>
      <c r="D57" s="349">
        <v>43001011863</v>
      </c>
      <c r="E57" s="92" t="s">
        <v>445</v>
      </c>
      <c r="F57" s="92" t="s">
        <v>283</v>
      </c>
      <c r="G57" s="4">
        <v>100</v>
      </c>
      <c r="H57" s="4">
        <f t="shared" si="0"/>
        <v>125</v>
      </c>
      <c r="I57" s="4">
        <f t="shared" si="1"/>
        <v>25</v>
      </c>
    </row>
    <row r="58" spans="1:9" ht="15">
      <c r="A58" s="92">
        <v>50</v>
      </c>
      <c r="B58" s="92" t="s">
        <v>517</v>
      </c>
      <c r="C58" s="92" t="s">
        <v>516</v>
      </c>
      <c r="D58" s="349">
        <v>43201046407</v>
      </c>
      <c r="E58" s="92" t="s">
        <v>445</v>
      </c>
      <c r="F58" s="92" t="s">
        <v>283</v>
      </c>
      <c r="G58" s="4">
        <v>100</v>
      </c>
      <c r="H58" s="4">
        <f t="shared" si="0"/>
        <v>125</v>
      </c>
      <c r="I58" s="4">
        <f t="shared" si="1"/>
        <v>25</v>
      </c>
    </row>
    <row r="59" spans="1:9" ht="15">
      <c r="A59" s="92">
        <v>51</v>
      </c>
      <c r="B59" s="92" t="s">
        <v>519</v>
      </c>
      <c r="C59" s="92" t="s">
        <v>518</v>
      </c>
      <c r="D59" s="349">
        <v>43001044158</v>
      </c>
      <c r="E59" s="92" t="s">
        <v>445</v>
      </c>
      <c r="F59" s="92" t="s">
        <v>283</v>
      </c>
      <c r="G59" s="4">
        <v>100</v>
      </c>
      <c r="H59" s="4">
        <f t="shared" si="0"/>
        <v>125</v>
      </c>
      <c r="I59" s="4">
        <f t="shared" si="1"/>
        <v>25</v>
      </c>
    </row>
    <row r="60" spans="1:9" ht="15">
      <c r="A60" s="92">
        <v>52</v>
      </c>
      <c r="B60" s="92" t="s">
        <v>454</v>
      </c>
      <c r="C60" s="92" t="s">
        <v>684</v>
      </c>
      <c r="D60" s="349">
        <v>59001117216</v>
      </c>
      <c r="E60" s="92" t="s">
        <v>445</v>
      </c>
      <c r="F60" s="92" t="s">
        <v>283</v>
      </c>
      <c r="G60" s="4">
        <v>100</v>
      </c>
      <c r="H60" s="4">
        <f t="shared" si="0"/>
        <v>125</v>
      </c>
      <c r="I60" s="4">
        <f t="shared" si="1"/>
        <v>25</v>
      </c>
    </row>
    <row r="61" spans="1:9" ht="15">
      <c r="A61" s="92">
        <v>53</v>
      </c>
      <c r="B61" s="92" t="s">
        <v>522</v>
      </c>
      <c r="C61" s="92" t="s">
        <v>521</v>
      </c>
      <c r="D61" s="349">
        <v>43001040692</v>
      </c>
      <c r="E61" s="92" t="s">
        <v>445</v>
      </c>
      <c r="F61" s="92" t="s">
        <v>283</v>
      </c>
      <c r="G61" s="4">
        <v>100</v>
      </c>
      <c r="H61" s="4">
        <f t="shared" si="0"/>
        <v>125</v>
      </c>
      <c r="I61" s="4">
        <f t="shared" si="1"/>
        <v>25</v>
      </c>
    </row>
    <row r="62" spans="1:9" ht="15">
      <c r="A62" s="92">
        <v>54</v>
      </c>
      <c r="B62" s="92" t="s">
        <v>426</v>
      </c>
      <c r="C62" s="92" t="s">
        <v>523</v>
      </c>
      <c r="D62" s="349">
        <v>43001037347</v>
      </c>
      <c r="E62" s="92" t="s">
        <v>445</v>
      </c>
      <c r="F62" s="92" t="s">
        <v>283</v>
      </c>
      <c r="G62" s="4">
        <v>100</v>
      </c>
      <c r="H62" s="4">
        <f t="shared" si="0"/>
        <v>125</v>
      </c>
      <c r="I62" s="4">
        <f t="shared" si="1"/>
        <v>25</v>
      </c>
    </row>
    <row r="63" spans="1:9" ht="15">
      <c r="A63" s="92">
        <v>55</v>
      </c>
      <c r="B63" s="92" t="s">
        <v>525</v>
      </c>
      <c r="C63" s="92" t="s">
        <v>514</v>
      </c>
      <c r="D63" s="349">
        <v>43001009827</v>
      </c>
      <c r="E63" s="92" t="s">
        <v>445</v>
      </c>
      <c r="F63" s="92" t="s">
        <v>283</v>
      </c>
      <c r="G63" s="4">
        <v>100</v>
      </c>
      <c r="H63" s="4">
        <f t="shared" si="0"/>
        <v>125</v>
      </c>
      <c r="I63" s="4">
        <f t="shared" si="1"/>
        <v>25</v>
      </c>
    </row>
    <row r="64" spans="1:9" ht="15">
      <c r="A64" s="92">
        <v>56</v>
      </c>
      <c r="B64" s="92" t="s">
        <v>504</v>
      </c>
      <c r="C64" s="92" t="s">
        <v>520</v>
      </c>
      <c r="D64" s="349">
        <v>43001003692</v>
      </c>
      <c r="E64" s="92" t="s">
        <v>445</v>
      </c>
      <c r="F64" s="92" t="s">
        <v>283</v>
      </c>
      <c r="G64" s="4">
        <v>100</v>
      </c>
      <c r="H64" s="4">
        <f t="shared" si="0"/>
        <v>125</v>
      </c>
      <c r="I64" s="4">
        <f t="shared" si="1"/>
        <v>25</v>
      </c>
    </row>
    <row r="65" spans="1:9" ht="15">
      <c r="A65" s="92">
        <v>57</v>
      </c>
      <c r="B65" s="92" t="s">
        <v>527</v>
      </c>
      <c r="C65" s="92" t="s">
        <v>526</v>
      </c>
      <c r="D65" s="349">
        <v>43001037636</v>
      </c>
      <c r="E65" s="92" t="s">
        <v>445</v>
      </c>
      <c r="F65" s="92" t="s">
        <v>283</v>
      </c>
      <c r="G65" s="4">
        <v>100</v>
      </c>
      <c r="H65" s="4">
        <f t="shared" si="0"/>
        <v>125</v>
      </c>
      <c r="I65" s="4">
        <f t="shared" si="1"/>
        <v>25</v>
      </c>
    </row>
    <row r="66" spans="1:9" ht="15">
      <c r="A66" s="92">
        <v>58</v>
      </c>
      <c r="B66" s="92" t="s">
        <v>529</v>
      </c>
      <c r="C66" s="92" t="s">
        <v>528</v>
      </c>
      <c r="D66" s="349">
        <v>43001009303</v>
      </c>
      <c r="E66" s="92" t="s">
        <v>445</v>
      </c>
      <c r="F66" s="92" t="s">
        <v>283</v>
      </c>
      <c r="G66" s="4">
        <v>100</v>
      </c>
      <c r="H66" s="4">
        <f t="shared" si="0"/>
        <v>125</v>
      </c>
      <c r="I66" s="4">
        <f t="shared" si="1"/>
        <v>25</v>
      </c>
    </row>
    <row r="67" spans="1:9" ht="15">
      <c r="A67" s="92">
        <v>59</v>
      </c>
      <c r="B67" s="92" t="s">
        <v>473</v>
      </c>
      <c r="C67" s="92" t="s">
        <v>521</v>
      </c>
      <c r="D67" s="349">
        <v>43001018034</v>
      </c>
      <c r="E67" s="92" t="s">
        <v>445</v>
      </c>
      <c r="F67" s="92" t="s">
        <v>283</v>
      </c>
      <c r="G67" s="4">
        <v>100</v>
      </c>
      <c r="H67" s="4">
        <f t="shared" si="0"/>
        <v>125</v>
      </c>
      <c r="I67" s="4">
        <f t="shared" si="1"/>
        <v>25</v>
      </c>
    </row>
    <row r="68" spans="1:9" ht="15">
      <c r="A68" s="92">
        <v>60</v>
      </c>
      <c r="B68" s="92" t="s">
        <v>531</v>
      </c>
      <c r="C68" s="92" t="s">
        <v>530</v>
      </c>
      <c r="D68" s="349">
        <v>43001013791</v>
      </c>
      <c r="E68" s="92" t="s">
        <v>445</v>
      </c>
      <c r="F68" s="92" t="s">
        <v>283</v>
      </c>
      <c r="G68" s="4">
        <v>100</v>
      </c>
      <c r="H68" s="4">
        <f t="shared" si="0"/>
        <v>125</v>
      </c>
      <c r="I68" s="4">
        <f t="shared" si="1"/>
        <v>25</v>
      </c>
    </row>
    <row r="69" spans="1:9" ht="30">
      <c r="A69" s="92">
        <v>61</v>
      </c>
      <c r="B69" s="92" t="s">
        <v>488</v>
      </c>
      <c r="C69" s="92" t="s">
        <v>532</v>
      </c>
      <c r="D69" s="349">
        <v>43001010844</v>
      </c>
      <c r="E69" s="92" t="s">
        <v>444</v>
      </c>
      <c r="F69" s="92" t="s">
        <v>283</v>
      </c>
      <c r="G69" s="4">
        <v>100</v>
      </c>
      <c r="H69" s="4">
        <f t="shared" si="0"/>
        <v>125</v>
      </c>
      <c r="I69" s="4">
        <f t="shared" si="1"/>
        <v>25</v>
      </c>
    </row>
    <row r="70" spans="1:9" ht="15">
      <c r="A70" s="92">
        <v>62</v>
      </c>
      <c r="B70" s="92" t="s">
        <v>469</v>
      </c>
      <c r="C70" s="92" t="s">
        <v>533</v>
      </c>
      <c r="D70" s="349">
        <v>43001004835</v>
      </c>
      <c r="E70" s="92" t="s">
        <v>445</v>
      </c>
      <c r="F70" s="92" t="s">
        <v>283</v>
      </c>
      <c r="G70" s="4">
        <v>100</v>
      </c>
      <c r="H70" s="4">
        <f t="shared" si="0"/>
        <v>125</v>
      </c>
      <c r="I70" s="4">
        <f t="shared" si="1"/>
        <v>25</v>
      </c>
    </row>
    <row r="71" spans="1:9" ht="15">
      <c r="A71" s="92">
        <v>63</v>
      </c>
      <c r="B71" s="92" t="s">
        <v>535</v>
      </c>
      <c r="C71" s="92" t="s">
        <v>534</v>
      </c>
      <c r="D71" s="349">
        <v>43001006794</v>
      </c>
      <c r="E71" s="92" t="s">
        <v>445</v>
      </c>
      <c r="F71" s="92" t="s">
        <v>283</v>
      </c>
      <c r="G71" s="4">
        <v>100</v>
      </c>
      <c r="H71" s="4">
        <f t="shared" si="0"/>
        <v>125</v>
      </c>
      <c r="I71" s="4">
        <f t="shared" si="1"/>
        <v>25</v>
      </c>
    </row>
    <row r="72" spans="1:9" ht="15">
      <c r="A72" s="92">
        <v>64</v>
      </c>
      <c r="B72" s="92" t="s">
        <v>536</v>
      </c>
      <c r="C72" s="92" t="s">
        <v>533</v>
      </c>
      <c r="D72" s="349">
        <v>43001036702</v>
      </c>
      <c r="E72" s="92" t="s">
        <v>445</v>
      </c>
      <c r="F72" s="92" t="s">
        <v>283</v>
      </c>
      <c r="G72" s="4">
        <v>100</v>
      </c>
      <c r="H72" s="4">
        <f t="shared" si="0"/>
        <v>125</v>
      </c>
      <c r="I72" s="4">
        <f t="shared" si="1"/>
        <v>25</v>
      </c>
    </row>
    <row r="73" spans="1:9" ht="15">
      <c r="A73" s="92">
        <v>65</v>
      </c>
      <c r="B73" s="92" t="s">
        <v>538</v>
      </c>
      <c r="C73" s="92" t="s">
        <v>537</v>
      </c>
      <c r="D73" s="349">
        <v>59003004126</v>
      </c>
      <c r="E73" s="92" t="s">
        <v>445</v>
      </c>
      <c r="F73" s="92" t="s">
        <v>283</v>
      </c>
      <c r="G73" s="4">
        <v>100</v>
      </c>
      <c r="H73" s="4">
        <f t="shared" si="0"/>
        <v>125</v>
      </c>
      <c r="I73" s="4">
        <f t="shared" si="1"/>
        <v>25</v>
      </c>
    </row>
    <row r="74" spans="1:9" ht="15">
      <c r="A74" s="92">
        <v>66</v>
      </c>
      <c r="B74" s="92" t="s">
        <v>685</v>
      </c>
      <c r="C74" s="92" t="s">
        <v>514</v>
      </c>
      <c r="D74" s="349">
        <v>59001013873</v>
      </c>
      <c r="E74" s="92" t="s">
        <v>445</v>
      </c>
      <c r="F74" s="92" t="s">
        <v>283</v>
      </c>
      <c r="G74" s="4">
        <v>100</v>
      </c>
      <c r="H74" s="4">
        <f t="shared" ref="H74:H136" si="2">G74/0.8</f>
        <v>125</v>
      </c>
      <c r="I74" s="4">
        <f t="shared" ref="I74:I136" si="3">H74-G74</f>
        <v>25</v>
      </c>
    </row>
    <row r="75" spans="1:9" ht="15">
      <c r="A75" s="92">
        <v>67</v>
      </c>
      <c r="B75" s="92" t="s">
        <v>540</v>
      </c>
      <c r="C75" s="92" t="s">
        <v>539</v>
      </c>
      <c r="D75" s="349">
        <v>43001025488</v>
      </c>
      <c r="E75" s="92" t="s">
        <v>445</v>
      </c>
      <c r="F75" s="92" t="s">
        <v>283</v>
      </c>
      <c r="G75" s="4">
        <v>100</v>
      </c>
      <c r="H75" s="4">
        <f t="shared" si="2"/>
        <v>125</v>
      </c>
      <c r="I75" s="4">
        <f t="shared" si="3"/>
        <v>25</v>
      </c>
    </row>
    <row r="76" spans="1:9" ht="15">
      <c r="A76" s="92">
        <v>68</v>
      </c>
      <c r="B76" s="92" t="s">
        <v>541</v>
      </c>
      <c r="C76" s="92" t="s">
        <v>503</v>
      </c>
      <c r="D76" s="349">
        <v>43001041902</v>
      </c>
      <c r="E76" s="92" t="s">
        <v>445</v>
      </c>
      <c r="F76" s="92" t="s">
        <v>283</v>
      </c>
      <c r="G76" s="4">
        <v>100</v>
      </c>
      <c r="H76" s="4">
        <f t="shared" si="2"/>
        <v>125</v>
      </c>
      <c r="I76" s="4">
        <f t="shared" si="3"/>
        <v>25</v>
      </c>
    </row>
    <row r="77" spans="1:9" ht="15">
      <c r="A77" s="92">
        <v>69</v>
      </c>
      <c r="B77" s="92" t="s">
        <v>542</v>
      </c>
      <c r="C77" s="92" t="s">
        <v>503</v>
      </c>
      <c r="D77" s="349">
        <v>43001038467</v>
      </c>
      <c r="E77" s="92" t="s">
        <v>445</v>
      </c>
      <c r="F77" s="92" t="s">
        <v>283</v>
      </c>
      <c r="G77" s="4">
        <v>100</v>
      </c>
      <c r="H77" s="4">
        <f t="shared" si="2"/>
        <v>125</v>
      </c>
      <c r="I77" s="4">
        <f t="shared" si="3"/>
        <v>25</v>
      </c>
    </row>
    <row r="78" spans="1:9" ht="15">
      <c r="A78" s="92">
        <v>70</v>
      </c>
      <c r="B78" s="92" t="s">
        <v>543</v>
      </c>
      <c r="C78" s="92" t="s">
        <v>476</v>
      </c>
      <c r="D78" s="349">
        <v>43001035838</v>
      </c>
      <c r="E78" s="92" t="s">
        <v>445</v>
      </c>
      <c r="F78" s="92" t="s">
        <v>283</v>
      </c>
      <c r="G78" s="4">
        <v>100</v>
      </c>
      <c r="H78" s="4">
        <f t="shared" si="2"/>
        <v>125</v>
      </c>
      <c r="I78" s="4">
        <f t="shared" si="3"/>
        <v>25</v>
      </c>
    </row>
    <row r="79" spans="1:9" ht="15">
      <c r="A79" s="92">
        <v>71</v>
      </c>
      <c r="B79" s="92" t="s">
        <v>544</v>
      </c>
      <c r="C79" s="92" t="s">
        <v>533</v>
      </c>
      <c r="D79" s="349">
        <v>43001011621</v>
      </c>
      <c r="E79" s="92" t="s">
        <v>445</v>
      </c>
      <c r="F79" s="92" t="s">
        <v>283</v>
      </c>
      <c r="G79" s="4">
        <v>100</v>
      </c>
      <c r="H79" s="4">
        <f t="shared" si="2"/>
        <v>125</v>
      </c>
      <c r="I79" s="4">
        <f t="shared" si="3"/>
        <v>25</v>
      </c>
    </row>
    <row r="80" spans="1:9" ht="15">
      <c r="A80" s="92">
        <v>72</v>
      </c>
      <c r="B80" s="92" t="s">
        <v>480</v>
      </c>
      <c r="C80" s="92" t="s">
        <v>532</v>
      </c>
      <c r="D80" s="349">
        <v>43001011621</v>
      </c>
      <c r="E80" s="92" t="s">
        <v>445</v>
      </c>
      <c r="F80" s="92" t="s">
        <v>283</v>
      </c>
      <c r="G80" s="4">
        <v>100</v>
      </c>
      <c r="H80" s="4">
        <f t="shared" si="2"/>
        <v>125</v>
      </c>
      <c r="I80" s="4">
        <f t="shared" si="3"/>
        <v>25</v>
      </c>
    </row>
    <row r="81" spans="1:9" ht="15">
      <c r="A81" s="92">
        <v>73</v>
      </c>
      <c r="B81" s="92" t="s">
        <v>546</v>
      </c>
      <c r="C81" s="92" t="s">
        <v>545</v>
      </c>
      <c r="D81" s="349">
        <v>43001006811</v>
      </c>
      <c r="E81" s="92" t="s">
        <v>445</v>
      </c>
      <c r="F81" s="92" t="s">
        <v>283</v>
      </c>
      <c r="G81" s="4">
        <v>100</v>
      </c>
      <c r="H81" s="4">
        <f t="shared" si="2"/>
        <v>125</v>
      </c>
      <c r="I81" s="4">
        <f t="shared" si="3"/>
        <v>25</v>
      </c>
    </row>
    <row r="82" spans="1:9" ht="15">
      <c r="A82" s="92">
        <v>74</v>
      </c>
      <c r="B82" s="92" t="s">
        <v>549</v>
      </c>
      <c r="C82" s="92" t="s">
        <v>548</v>
      </c>
      <c r="D82" s="349">
        <v>1011024698</v>
      </c>
      <c r="E82" s="92" t="s">
        <v>445</v>
      </c>
      <c r="F82" s="92" t="s">
        <v>283</v>
      </c>
      <c r="G82" s="4">
        <v>100</v>
      </c>
      <c r="H82" s="4">
        <f t="shared" si="2"/>
        <v>125</v>
      </c>
      <c r="I82" s="4">
        <f t="shared" si="3"/>
        <v>25</v>
      </c>
    </row>
    <row r="83" spans="1:9" ht="15">
      <c r="A83" s="92">
        <v>75</v>
      </c>
      <c r="B83" s="92" t="s">
        <v>478</v>
      </c>
      <c r="C83" s="92" t="s">
        <v>547</v>
      </c>
      <c r="D83" s="349">
        <v>43001003426</v>
      </c>
      <c r="E83" s="92" t="s">
        <v>445</v>
      </c>
      <c r="F83" s="92" t="s">
        <v>283</v>
      </c>
      <c r="G83" s="4">
        <v>100</v>
      </c>
      <c r="H83" s="4">
        <f t="shared" si="2"/>
        <v>125</v>
      </c>
      <c r="I83" s="4">
        <f t="shared" si="3"/>
        <v>25</v>
      </c>
    </row>
    <row r="84" spans="1:9" ht="15">
      <c r="A84" s="92">
        <v>76</v>
      </c>
      <c r="B84" s="92" t="s">
        <v>511</v>
      </c>
      <c r="C84" s="92" t="s">
        <v>550</v>
      </c>
      <c r="D84" s="349">
        <v>43001037119</v>
      </c>
      <c r="E84" s="92" t="s">
        <v>445</v>
      </c>
      <c r="F84" s="92" t="s">
        <v>283</v>
      </c>
      <c r="G84" s="4">
        <v>100</v>
      </c>
      <c r="H84" s="4">
        <f t="shared" si="2"/>
        <v>125</v>
      </c>
      <c r="I84" s="4">
        <f t="shared" si="3"/>
        <v>25</v>
      </c>
    </row>
    <row r="85" spans="1:9" ht="15">
      <c r="A85" s="92">
        <v>77</v>
      </c>
      <c r="B85" s="92" t="s">
        <v>552</v>
      </c>
      <c r="C85" s="92" t="s">
        <v>551</v>
      </c>
      <c r="D85" s="349">
        <v>59001066892</v>
      </c>
      <c r="E85" s="92" t="s">
        <v>445</v>
      </c>
      <c r="F85" s="92" t="s">
        <v>283</v>
      </c>
      <c r="G85" s="4">
        <v>100</v>
      </c>
      <c r="H85" s="4">
        <f t="shared" si="2"/>
        <v>125</v>
      </c>
      <c r="I85" s="4">
        <f t="shared" si="3"/>
        <v>25</v>
      </c>
    </row>
    <row r="86" spans="1:9" ht="15">
      <c r="A86" s="92">
        <v>78</v>
      </c>
      <c r="B86" s="92" t="s">
        <v>554</v>
      </c>
      <c r="C86" s="92" t="s">
        <v>553</v>
      </c>
      <c r="D86" s="349">
        <v>43001009185</v>
      </c>
      <c r="E86" s="92" t="s">
        <v>445</v>
      </c>
      <c r="F86" s="92" t="s">
        <v>283</v>
      </c>
      <c r="G86" s="4">
        <v>100</v>
      </c>
      <c r="H86" s="4">
        <f t="shared" si="2"/>
        <v>125</v>
      </c>
      <c r="I86" s="4">
        <f t="shared" si="3"/>
        <v>25</v>
      </c>
    </row>
    <row r="87" spans="1:9" ht="15">
      <c r="A87" s="92">
        <v>79</v>
      </c>
      <c r="B87" s="92" t="s">
        <v>524</v>
      </c>
      <c r="C87" s="92" t="s">
        <v>555</v>
      </c>
      <c r="D87" s="349">
        <v>43001016377</v>
      </c>
      <c r="E87" s="92" t="s">
        <v>445</v>
      </c>
      <c r="F87" s="92" t="s">
        <v>283</v>
      </c>
      <c r="G87" s="4">
        <v>100</v>
      </c>
      <c r="H87" s="4">
        <f t="shared" si="2"/>
        <v>125</v>
      </c>
      <c r="I87" s="4">
        <f t="shared" si="3"/>
        <v>25</v>
      </c>
    </row>
    <row r="88" spans="1:9" ht="30">
      <c r="A88" s="92">
        <v>80</v>
      </c>
      <c r="B88" s="92" t="s">
        <v>558</v>
      </c>
      <c r="C88" s="92" t="s">
        <v>557</v>
      </c>
      <c r="D88" s="349">
        <v>43001009073</v>
      </c>
      <c r="E88" s="92" t="s">
        <v>444</v>
      </c>
      <c r="F88" s="92" t="s">
        <v>283</v>
      </c>
      <c r="G88" s="4">
        <v>100</v>
      </c>
      <c r="H88" s="4">
        <f t="shared" si="2"/>
        <v>125</v>
      </c>
      <c r="I88" s="4">
        <f t="shared" si="3"/>
        <v>25</v>
      </c>
    </row>
    <row r="89" spans="1:9" ht="15">
      <c r="A89" s="92">
        <v>81</v>
      </c>
      <c r="B89" s="92" t="s">
        <v>560</v>
      </c>
      <c r="C89" s="92" t="s">
        <v>559</v>
      </c>
      <c r="D89" s="349">
        <v>43001040672</v>
      </c>
      <c r="E89" s="92" t="s">
        <v>445</v>
      </c>
      <c r="F89" s="92" t="s">
        <v>283</v>
      </c>
      <c r="G89" s="4">
        <v>100</v>
      </c>
      <c r="H89" s="4">
        <f t="shared" si="2"/>
        <v>125</v>
      </c>
      <c r="I89" s="4">
        <f t="shared" si="3"/>
        <v>25</v>
      </c>
    </row>
    <row r="90" spans="1:9" ht="15">
      <c r="A90" s="92">
        <v>82</v>
      </c>
      <c r="B90" s="92" t="s">
        <v>562</v>
      </c>
      <c r="C90" s="92" t="s">
        <v>561</v>
      </c>
      <c r="D90" s="349">
        <v>43001000967</v>
      </c>
      <c r="E90" s="92" t="s">
        <v>445</v>
      </c>
      <c r="F90" s="92" t="s">
        <v>283</v>
      </c>
      <c r="G90" s="4">
        <v>100</v>
      </c>
      <c r="H90" s="4">
        <f t="shared" si="2"/>
        <v>125</v>
      </c>
      <c r="I90" s="4">
        <f t="shared" si="3"/>
        <v>25</v>
      </c>
    </row>
    <row r="91" spans="1:9" ht="15">
      <c r="A91" s="92">
        <v>83</v>
      </c>
      <c r="B91" s="92" t="s">
        <v>450</v>
      </c>
      <c r="C91" s="92" t="s">
        <v>563</v>
      </c>
      <c r="D91" s="349">
        <v>43001016515</v>
      </c>
      <c r="E91" s="92" t="s">
        <v>445</v>
      </c>
      <c r="F91" s="92" t="s">
        <v>283</v>
      </c>
      <c r="G91" s="4">
        <v>100</v>
      </c>
      <c r="H91" s="4">
        <f t="shared" si="2"/>
        <v>125</v>
      </c>
      <c r="I91" s="4">
        <f t="shared" si="3"/>
        <v>25</v>
      </c>
    </row>
    <row r="92" spans="1:9" ht="15">
      <c r="A92" s="92">
        <v>84</v>
      </c>
      <c r="B92" s="92" t="s">
        <v>565</v>
      </c>
      <c r="C92" s="92" t="s">
        <v>564</v>
      </c>
      <c r="D92" s="349">
        <v>43001031862</v>
      </c>
      <c r="E92" s="92" t="s">
        <v>445</v>
      </c>
      <c r="F92" s="92" t="s">
        <v>283</v>
      </c>
      <c r="G92" s="4">
        <v>100</v>
      </c>
      <c r="H92" s="4">
        <f t="shared" si="2"/>
        <v>125</v>
      </c>
      <c r="I92" s="4">
        <f t="shared" si="3"/>
        <v>25</v>
      </c>
    </row>
    <row r="93" spans="1:9" ht="15">
      <c r="A93" s="92">
        <v>85</v>
      </c>
      <c r="B93" s="92" t="s">
        <v>567</v>
      </c>
      <c r="C93" s="92" t="s">
        <v>566</v>
      </c>
      <c r="D93" s="349">
        <v>43950000354</v>
      </c>
      <c r="E93" s="92" t="s">
        <v>445</v>
      </c>
      <c r="F93" s="92" t="s">
        <v>283</v>
      </c>
      <c r="G93" s="4">
        <v>100</v>
      </c>
      <c r="H93" s="4">
        <f t="shared" si="2"/>
        <v>125</v>
      </c>
      <c r="I93" s="4">
        <f t="shared" si="3"/>
        <v>25</v>
      </c>
    </row>
    <row r="94" spans="1:9" ht="15">
      <c r="A94" s="92">
        <v>86</v>
      </c>
      <c r="B94" s="92" t="s">
        <v>560</v>
      </c>
      <c r="C94" s="92" t="s">
        <v>568</v>
      </c>
      <c r="D94" s="349">
        <v>43001004493</v>
      </c>
      <c r="E94" s="92" t="s">
        <v>445</v>
      </c>
      <c r="F94" s="92" t="s">
        <v>283</v>
      </c>
      <c r="G94" s="4">
        <v>100</v>
      </c>
      <c r="H94" s="4">
        <f t="shared" si="2"/>
        <v>125</v>
      </c>
      <c r="I94" s="4">
        <f t="shared" si="3"/>
        <v>25</v>
      </c>
    </row>
    <row r="95" spans="1:9" ht="15">
      <c r="A95" s="92">
        <v>87</v>
      </c>
      <c r="B95" s="92" t="s">
        <v>569</v>
      </c>
      <c r="C95" s="92" t="s">
        <v>568</v>
      </c>
      <c r="D95" s="349">
        <v>43001001670</v>
      </c>
      <c r="E95" s="92" t="s">
        <v>445</v>
      </c>
      <c r="F95" s="92" t="s">
        <v>283</v>
      </c>
      <c r="G95" s="4">
        <v>100</v>
      </c>
      <c r="H95" s="4">
        <f t="shared" si="2"/>
        <v>125</v>
      </c>
      <c r="I95" s="4">
        <f t="shared" si="3"/>
        <v>25</v>
      </c>
    </row>
    <row r="96" spans="1:9" ht="15">
      <c r="A96" s="92">
        <v>88</v>
      </c>
      <c r="B96" s="92" t="s">
        <v>571</v>
      </c>
      <c r="C96" s="92" t="s">
        <v>570</v>
      </c>
      <c r="D96" s="349">
        <v>43001032709</v>
      </c>
      <c r="E96" s="92" t="s">
        <v>445</v>
      </c>
      <c r="F96" s="92" t="s">
        <v>283</v>
      </c>
      <c r="G96" s="4">
        <v>100</v>
      </c>
      <c r="H96" s="4">
        <f t="shared" si="2"/>
        <v>125</v>
      </c>
      <c r="I96" s="4">
        <f t="shared" si="3"/>
        <v>25</v>
      </c>
    </row>
    <row r="97" spans="1:9" ht="15">
      <c r="A97" s="92">
        <v>89</v>
      </c>
      <c r="B97" s="92" t="s">
        <v>573</v>
      </c>
      <c r="C97" s="92" t="s">
        <v>572</v>
      </c>
      <c r="D97" s="349">
        <v>43001010659</v>
      </c>
      <c r="E97" s="92" t="s">
        <v>445</v>
      </c>
      <c r="F97" s="92" t="s">
        <v>283</v>
      </c>
      <c r="G97" s="4">
        <v>100</v>
      </c>
      <c r="H97" s="4">
        <f t="shared" si="2"/>
        <v>125</v>
      </c>
      <c r="I97" s="4">
        <f t="shared" si="3"/>
        <v>25</v>
      </c>
    </row>
    <row r="98" spans="1:9" ht="15">
      <c r="A98" s="92">
        <v>90</v>
      </c>
      <c r="B98" s="92" t="s">
        <v>574</v>
      </c>
      <c r="C98" s="92" t="s">
        <v>570</v>
      </c>
      <c r="D98" s="349">
        <v>43001035895</v>
      </c>
      <c r="E98" s="92" t="s">
        <v>445</v>
      </c>
      <c r="F98" s="92" t="s">
        <v>283</v>
      </c>
      <c r="G98" s="4">
        <v>100</v>
      </c>
      <c r="H98" s="4">
        <f t="shared" si="2"/>
        <v>125</v>
      </c>
      <c r="I98" s="4">
        <f t="shared" si="3"/>
        <v>25</v>
      </c>
    </row>
    <row r="99" spans="1:9" ht="15">
      <c r="A99" s="92">
        <v>91</v>
      </c>
      <c r="B99" s="92" t="s">
        <v>556</v>
      </c>
      <c r="C99" s="92" t="s">
        <v>575</v>
      </c>
      <c r="D99" s="349">
        <v>43001006193</v>
      </c>
      <c r="E99" s="92" t="s">
        <v>445</v>
      </c>
      <c r="F99" s="92" t="s">
        <v>283</v>
      </c>
      <c r="G99" s="4">
        <v>100</v>
      </c>
      <c r="H99" s="4">
        <f t="shared" si="2"/>
        <v>125</v>
      </c>
      <c r="I99" s="4">
        <f t="shared" si="3"/>
        <v>25</v>
      </c>
    </row>
    <row r="100" spans="1:9" ht="15">
      <c r="A100" s="92">
        <v>92</v>
      </c>
      <c r="B100" s="92" t="s">
        <v>576</v>
      </c>
      <c r="C100" s="92" t="s">
        <v>570</v>
      </c>
      <c r="D100" s="349">
        <v>43001035412</v>
      </c>
      <c r="E100" s="92" t="s">
        <v>445</v>
      </c>
      <c r="F100" s="92" t="s">
        <v>283</v>
      </c>
      <c r="G100" s="4">
        <v>100</v>
      </c>
      <c r="H100" s="4">
        <f t="shared" si="2"/>
        <v>125</v>
      </c>
      <c r="I100" s="4">
        <f t="shared" si="3"/>
        <v>25</v>
      </c>
    </row>
    <row r="101" spans="1:9" ht="15">
      <c r="A101" s="92">
        <v>93</v>
      </c>
      <c r="B101" s="92" t="s">
        <v>578</v>
      </c>
      <c r="C101" s="92" t="s">
        <v>577</v>
      </c>
      <c r="D101" s="349">
        <v>57001037334</v>
      </c>
      <c r="E101" s="92" t="s">
        <v>445</v>
      </c>
      <c r="F101" s="92" t="s">
        <v>283</v>
      </c>
      <c r="G101" s="4">
        <v>100</v>
      </c>
      <c r="H101" s="4">
        <f t="shared" si="2"/>
        <v>125</v>
      </c>
      <c r="I101" s="4">
        <f t="shared" si="3"/>
        <v>25</v>
      </c>
    </row>
    <row r="102" spans="1:9" ht="15">
      <c r="A102" s="92">
        <v>94</v>
      </c>
      <c r="B102" s="92" t="s">
        <v>524</v>
      </c>
      <c r="C102" s="92" t="s">
        <v>579</v>
      </c>
      <c r="D102" s="349">
        <v>59001105588</v>
      </c>
      <c r="E102" s="92" t="s">
        <v>445</v>
      </c>
      <c r="F102" s="92" t="s">
        <v>283</v>
      </c>
      <c r="G102" s="4">
        <v>100</v>
      </c>
      <c r="H102" s="4">
        <f t="shared" si="2"/>
        <v>125</v>
      </c>
      <c r="I102" s="4">
        <f t="shared" si="3"/>
        <v>25</v>
      </c>
    </row>
    <row r="103" spans="1:9" ht="15">
      <c r="A103" s="92">
        <v>95</v>
      </c>
      <c r="B103" s="92" t="s">
        <v>581</v>
      </c>
      <c r="C103" s="92" t="s">
        <v>580</v>
      </c>
      <c r="D103" s="349">
        <v>43001034423</v>
      </c>
      <c r="E103" s="92" t="s">
        <v>445</v>
      </c>
      <c r="F103" s="92" t="s">
        <v>283</v>
      </c>
      <c r="G103" s="4">
        <v>100</v>
      </c>
      <c r="H103" s="4">
        <f t="shared" si="2"/>
        <v>125</v>
      </c>
      <c r="I103" s="4">
        <f t="shared" si="3"/>
        <v>25</v>
      </c>
    </row>
    <row r="104" spans="1:9" ht="15">
      <c r="A104" s="92">
        <v>96</v>
      </c>
      <c r="B104" s="92" t="s">
        <v>583</v>
      </c>
      <c r="C104" s="92" t="s">
        <v>582</v>
      </c>
      <c r="D104" s="349">
        <v>43001025579</v>
      </c>
      <c r="E104" s="92" t="s">
        <v>445</v>
      </c>
      <c r="F104" s="92" t="s">
        <v>283</v>
      </c>
      <c r="G104" s="4">
        <v>100</v>
      </c>
      <c r="H104" s="4">
        <f t="shared" si="2"/>
        <v>125</v>
      </c>
      <c r="I104" s="4">
        <f t="shared" si="3"/>
        <v>25</v>
      </c>
    </row>
    <row r="105" spans="1:9" ht="15">
      <c r="A105" s="92">
        <v>97</v>
      </c>
      <c r="B105" s="92" t="s">
        <v>584</v>
      </c>
      <c r="C105" s="92" t="s">
        <v>580</v>
      </c>
      <c r="D105" s="349">
        <v>43031006074</v>
      </c>
      <c r="E105" s="92" t="s">
        <v>445</v>
      </c>
      <c r="F105" s="92" t="s">
        <v>283</v>
      </c>
      <c r="G105" s="4">
        <v>100</v>
      </c>
      <c r="H105" s="4">
        <f t="shared" si="2"/>
        <v>125</v>
      </c>
      <c r="I105" s="4">
        <f t="shared" si="3"/>
        <v>25</v>
      </c>
    </row>
    <row r="106" spans="1:9" ht="15">
      <c r="A106" s="92">
        <v>98</v>
      </c>
      <c r="B106" s="92" t="s">
        <v>586</v>
      </c>
      <c r="C106" s="92" t="s">
        <v>585</v>
      </c>
      <c r="D106" s="349">
        <v>43001008658</v>
      </c>
      <c r="E106" s="92" t="s">
        <v>445</v>
      </c>
      <c r="F106" s="92" t="s">
        <v>283</v>
      </c>
      <c r="G106" s="4">
        <v>100</v>
      </c>
      <c r="H106" s="4">
        <f t="shared" si="2"/>
        <v>125</v>
      </c>
      <c r="I106" s="4">
        <f t="shared" si="3"/>
        <v>25</v>
      </c>
    </row>
    <row r="107" spans="1:9" ht="30">
      <c r="A107" s="92">
        <v>99</v>
      </c>
      <c r="B107" s="92" t="s">
        <v>588</v>
      </c>
      <c r="C107" s="92" t="s">
        <v>587</v>
      </c>
      <c r="D107" s="349">
        <v>43001006448</v>
      </c>
      <c r="E107" s="92" t="s">
        <v>444</v>
      </c>
      <c r="F107" s="92" t="s">
        <v>283</v>
      </c>
      <c r="G107" s="4">
        <v>100</v>
      </c>
      <c r="H107" s="4">
        <f t="shared" si="2"/>
        <v>125</v>
      </c>
      <c r="I107" s="4">
        <f t="shared" si="3"/>
        <v>25</v>
      </c>
    </row>
    <row r="108" spans="1:9" ht="15">
      <c r="A108" s="92">
        <v>100</v>
      </c>
      <c r="B108" s="92" t="s">
        <v>590</v>
      </c>
      <c r="C108" s="92" t="s">
        <v>589</v>
      </c>
      <c r="D108" s="349">
        <v>43001003913</v>
      </c>
      <c r="E108" s="92" t="s">
        <v>445</v>
      </c>
      <c r="F108" s="92" t="s">
        <v>283</v>
      </c>
      <c r="G108" s="4">
        <v>100</v>
      </c>
      <c r="H108" s="4">
        <f t="shared" si="2"/>
        <v>125</v>
      </c>
      <c r="I108" s="4">
        <f t="shared" si="3"/>
        <v>25</v>
      </c>
    </row>
    <row r="109" spans="1:9" ht="15">
      <c r="A109" s="92">
        <v>101</v>
      </c>
      <c r="B109" s="92" t="s">
        <v>592</v>
      </c>
      <c r="C109" s="92" t="s">
        <v>591</v>
      </c>
      <c r="D109" s="349">
        <v>43001013451</v>
      </c>
      <c r="E109" s="92" t="s">
        <v>445</v>
      </c>
      <c r="F109" s="92" t="s">
        <v>283</v>
      </c>
      <c r="G109" s="4">
        <v>100</v>
      </c>
      <c r="H109" s="4">
        <f t="shared" si="2"/>
        <v>125</v>
      </c>
      <c r="I109" s="4">
        <f t="shared" si="3"/>
        <v>25</v>
      </c>
    </row>
    <row r="110" spans="1:9" ht="15">
      <c r="A110" s="92">
        <v>102</v>
      </c>
      <c r="B110" s="92" t="s">
        <v>594</v>
      </c>
      <c r="C110" s="92" t="s">
        <v>593</v>
      </c>
      <c r="D110" s="349">
        <v>43001045369</v>
      </c>
      <c r="E110" s="92" t="s">
        <v>445</v>
      </c>
      <c r="F110" s="92" t="s">
        <v>283</v>
      </c>
      <c r="G110" s="4">
        <v>100</v>
      </c>
      <c r="H110" s="4">
        <f t="shared" si="2"/>
        <v>125</v>
      </c>
      <c r="I110" s="4">
        <f t="shared" si="3"/>
        <v>25</v>
      </c>
    </row>
    <row r="111" spans="1:9" ht="15">
      <c r="A111" s="92">
        <v>103</v>
      </c>
      <c r="B111" s="92" t="s">
        <v>595</v>
      </c>
      <c r="C111" s="92" t="s">
        <v>503</v>
      </c>
      <c r="D111" s="349">
        <v>43001020176</v>
      </c>
      <c r="E111" s="92" t="s">
        <v>445</v>
      </c>
      <c r="F111" s="92" t="s">
        <v>283</v>
      </c>
      <c r="G111" s="4">
        <v>100</v>
      </c>
      <c r="H111" s="4">
        <f t="shared" si="2"/>
        <v>125</v>
      </c>
      <c r="I111" s="4">
        <f t="shared" si="3"/>
        <v>25</v>
      </c>
    </row>
    <row r="112" spans="1:9" ht="30">
      <c r="A112" s="92">
        <v>104</v>
      </c>
      <c r="B112" s="92" t="s">
        <v>524</v>
      </c>
      <c r="C112" s="92" t="s">
        <v>587</v>
      </c>
      <c r="D112" s="349">
        <v>43001001535</v>
      </c>
      <c r="E112" s="92" t="s">
        <v>444</v>
      </c>
      <c r="F112" s="92" t="s">
        <v>283</v>
      </c>
      <c r="G112" s="4">
        <v>100</v>
      </c>
      <c r="H112" s="4">
        <f t="shared" si="2"/>
        <v>125</v>
      </c>
      <c r="I112" s="4">
        <f t="shared" si="3"/>
        <v>25</v>
      </c>
    </row>
    <row r="113" spans="1:9" ht="15">
      <c r="A113" s="92">
        <v>105</v>
      </c>
      <c r="B113" s="92" t="s">
        <v>596</v>
      </c>
      <c r="C113" s="92" t="s">
        <v>470</v>
      </c>
      <c r="D113" s="349">
        <v>43001044529</v>
      </c>
      <c r="E113" s="92" t="s">
        <v>445</v>
      </c>
      <c r="F113" s="92" t="s">
        <v>283</v>
      </c>
      <c r="G113" s="4">
        <v>100</v>
      </c>
      <c r="H113" s="4">
        <f t="shared" si="2"/>
        <v>125</v>
      </c>
      <c r="I113" s="4">
        <f t="shared" si="3"/>
        <v>25</v>
      </c>
    </row>
    <row r="114" spans="1:9" ht="15">
      <c r="A114" s="92">
        <v>106</v>
      </c>
      <c r="B114" s="92" t="s">
        <v>598</v>
      </c>
      <c r="C114" s="92" t="s">
        <v>597</v>
      </c>
      <c r="D114" s="349">
        <v>43001041499</v>
      </c>
      <c r="E114" s="92" t="s">
        <v>445</v>
      </c>
      <c r="F114" s="92" t="s">
        <v>283</v>
      </c>
      <c r="G114" s="4">
        <v>100</v>
      </c>
      <c r="H114" s="4">
        <f t="shared" si="2"/>
        <v>125</v>
      </c>
      <c r="I114" s="4">
        <f t="shared" si="3"/>
        <v>25</v>
      </c>
    </row>
    <row r="115" spans="1:9" ht="15">
      <c r="A115" s="92">
        <v>107</v>
      </c>
      <c r="B115" s="92" t="s">
        <v>600</v>
      </c>
      <c r="C115" s="92" t="s">
        <v>599</v>
      </c>
      <c r="D115" s="349">
        <v>43001035236</v>
      </c>
      <c r="E115" s="92" t="s">
        <v>445</v>
      </c>
      <c r="F115" s="92" t="s">
        <v>283</v>
      </c>
      <c r="G115" s="4">
        <v>100</v>
      </c>
      <c r="H115" s="4">
        <f t="shared" si="2"/>
        <v>125</v>
      </c>
      <c r="I115" s="4">
        <f t="shared" si="3"/>
        <v>25</v>
      </c>
    </row>
    <row r="116" spans="1:9" ht="15">
      <c r="A116" s="92">
        <v>108</v>
      </c>
      <c r="B116" s="92" t="s">
        <v>511</v>
      </c>
      <c r="C116" s="92" t="s">
        <v>601</v>
      </c>
      <c r="D116" s="349">
        <v>57001036216</v>
      </c>
      <c r="E116" s="92" t="s">
        <v>445</v>
      </c>
      <c r="F116" s="92" t="s">
        <v>283</v>
      </c>
      <c r="G116" s="4">
        <v>100</v>
      </c>
      <c r="H116" s="4">
        <f t="shared" si="2"/>
        <v>125</v>
      </c>
      <c r="I116" s="4">
        <f t="shared" si="3"/>
        <v>25</v>
      </c>
    </row>
    <row r="117" spans="1:9" ht="15">
      <c r="A117" s="92">
        <v>109</v>
      </c>
      <c r="B117" s="92" t="s">
        <v>480</v>
      </c>
      <c r="C117" s="92" t="s">
        <v>602</v>
      </c>
      <c r="D117" s="349">
        <v>59801133078</v>
      </c>
      <c r="E117" s="92" t="s">
        <v>445</v>
      </c>
      <c r="F117" s="92" t="s">
        <v>283</v>
      </c>
      <c r="G117" s="4">
        <v>100</v>
      </c>
      <c r="H117" s="4">
        <f t="shared" si="2"/>
        <v>125</v>
      </c>
      <c r="I117" s="4">
        <f t="shared" si="3"/>
        <v>25</v>
      </c>
    </row>
    <row r="118" spans="1:9" ht="15">
      <c r="A118" s="92">
        <v>110</v>
      </c>
      <c r="B118" s="92" t="s">
        <v>450</v>
      </c>
      <c r="C118" s="92" t="s">
        <v>559</v>
      </c>
      <c r="D118" s="349">
        <v>59001035118</v>
      </c>
      <c r="E118" s="92" t="s">
        <v>445</v>
      </c>
      <c r="F118" s="92" t="s">
        <v>283</v>
      </c>
      <c r="G118" s="4">
        <v>100</v>
      </c>
      <c r="H118" s="4">
        <f t="shared" si="2"/>
        <v>125</v>
      </c>
      <c r="I118" s="4">
        <f t="shared" si="3"/>
        <v>25</v>
      </c>
    </row>
    <row r="119" spans="1:9" ht="15">
      <c r="A119" s="92">
        <v>111</v>
      </c>
      <c r="B119" s="92" t="s">
        <v>604</v>
      </c>
      <c r="C119" s="92" t="s">
        <v>603</v>
      </c>
      <c r="D119" s="349">
        <v>43001004702</v>
      </c>
      <c r="E119" s="92" t="s">
        <v>445</v>
      </c>
      <c r="F119" s="92" t="s">
        <v>283</v>
      </c>
      <c r="G119" s="4">
        <v>100</v>
      </c>
      <c r="H119" s="4">
        <f t="shared" si="2"/>
        <v>125</v>
      </c>
      <c r="I119" s="4">
        <f t="shared" si="3"/>
        <v>25</v>
      </c>
    </row>
    <row r="120" spans="1:9" ht="15">
      <c r="A120" s="92">
        <v>112</v>
      </c>
      <c r="B120" s="92" t="s">
        <v>606</v>
      </c>
      <c r="C120" s="92" t="s">
        <v>605</v>
      </c>
      <c r="D120" s="349">
        <v>43001011039</v>
      </c>
      <c r="E120" s="92" t="s">
        <v>445</v>
      </c>
      <c r="F120" s="92" t="s">
        <v>283</v>
      </c>
      <c r="G120" s="4">
        <v>100</v>
      </c>
      <c r="H120" s="4">
        <f t="shared" si="2"/>
        <v>125</v>
      </c>
      <c r="I120" s="4">
        <f t="shared" si="3"/>
        <v>25</v>
      </c>
    </row>
    <row r="121" spans="1:9" ht="15">
      <c r="A121" s="92">
        <v>113</v>
      </c>
      <c r="B121" s="92" t="s">
        <v>608</v>
      </c>
      <c r="C121" s="92" t="s">
        <v>607</v>
      </c>
      <c r="D121" s="349">
        <v>43001006877</v>
      </c>
      <c r="E121" s="92" t="s">
        <v>445</v>
      </c>
      <c r="F121" s="92" t="s">
        <v>283</v>
      </c>
      <c r="G121" s="4">
        <v>100</v>
      </c>
      <c r="H121" s="4">
        <f t="shared" si="2"/>
        <v>125</v>
      </c>
      <c r="I121" s="4">
        <f t="shared" si="3"/>
        <v>25</v>
      </c>
    </row>
    <row r="122" spans="1:9" ht="15">
      <c r="A122" s="92">
        <v>114</v>
      </c>
      <c r="B122" s="92" t="s">
        <v>610</v>
      </c>
      <c r="C122" s="92" t="s">
        <v>609</v>
      </c>
      <c r="D122" s="349">
        <v>43001036537</v>
      </c>
      <c r="E122" s="92" t="s">
        <v>445</v>
      </c>
      <c r="F122" s="92" t="s">
        <v>283</v>
      </c>
      <c r="G122" s="4">
        <v>100</v>
      </c>
      <c r="H122" s="4">
        <f t="shared" si="2"/>
        <v>125</v>
      </c>
      <c r="I122" s="4">
        <f t="shared" si="3"/>
        <v>25</v>
      </c>
    </row>
    <row r="123" spans="1:9" ht="15">
      <c r="A123" s="92">
        <v>115</v>
      </c>
      <c r="B123" s="92" t="s">
        <v>612</v>
      </c>
      <c r="C123" s="92" t="s">
        <v>611</v>
      </c>
      <c r="D123" s="349">
        <v>43001044305</v>
      </c>
      <c r="E123" s="92" t="s">
        <v>445</v>
      </c>
      <c r="F123" s="92" t="s">
        <v>283</v>
      </c>
      <c r="G123" s="4">
        <v>100</v>
      </c>
      <c r="H123" s="4">
        <f t="shared" si="2"/>
        <v>125</v>
      </c>
      <c r="I123" s="4">
        <f t="shared" si="3"/>
        <v>25</v>
      </c>
    </row>
    <row r="124" spans="1:9" ht="15">
      <c r="A124" s="92">
        <v>116</v>
      </c>
      <c r="B124" s="92" t="s">
        <v>465</v>
      </c>
      <c r="C124" s="92" t="s">
        <v>446</v>
      </c>
      <c r="D124" s="349">
        <v>43001010923</v>
      </c>
      <c r="E124" s="92" t="s">
        <v>445</v>
      </c>
      <c r="F124" s="92" t="s">
        <v>283</v>
      </c>
      <c r="G124" s="4">
        <v>100</v>
      </c>
      <c r="H124" s="4">
        <f t="shared" si="2"/>
        <v>125</v>
      </c>
      <c r="I124" s="4">
        <f t="shared" si="3"/>
        <v>25</v>
      </c>
    </row>
    <row r="125" spans="1:9" ht="15">
      <c r="A125" s="92">
        <v>117</v>
      </c>
      <c r="B125" s="92" t="s">
        <v>459</v>
      </c>
      <c r="C125" s="92" t="s">
        <v>613</v>
      </c>
      <c r="D125" s="349">
        <v>59002001000</v>
      </c>
      <c r="E125" s="92" t="s">
        <v>445</v>
      </c>
      <c r="F125" s="92" t="s">
        <v>283</v>
      </c>
      <c r="G125" s="4">
        <v>100</v>
      </c>
      <c r="H125" s="4">
        <f t="shared" si="2"/>
        <v>125</v>
      </c>
      <c r="I125" s="4">
        <f t="shared" si="3"/>
        <v>25</v>
      </c>
    </row>
    <row r="126" spans="1:9" ht="15">
      <c r="A126" s="92">
        <v>118</v>
      </c>
      <c r="B126" s="92" t="s">
        <v>615</v>
      </c>
      <c r="C126" s="92" t="s">
        <v>614</v>
      </c>
      <c r="D126" s="349">
        <v>59003003812</v>
      </c>
      <c r="E126" s="92" t="s">
        <v>445</v>
      </c>
      <c r="F126" s="92" t="s">
        <v>283</v>
      </c>
      <c r="G126" s="4">
        <v>100</v>
      </c>
      <c r="H126" s="4">
        <f t="shared" si="2"/>
        <v>125</v>
      </c>
      <c r="I126" s="4">
        <f t="shared" si="3"/>
        <v>25</v>
      </c>
    </row>
    <row r="127" spans="1:9" ht="15">
      <c r="A127" s="92">
        <v>119</v>
      </c>
      <c r="B127" s="92" t="s">
        <v>549</v>
      </c>
      <c r="C127" s="92" t="s">
        <v>616</v>
      </c>
      <c r="D127" s="349">
        <v>43001036113</v>
      </c>
      <c r="E127" s="92" t="s">
        <v>445</v>
      </c>
      <c r="F127" s="92" t="s">
        <v>283</v>
      </c>
      <c r="G127" s="4">
        <v>100</v>
      </c>
      <c r="H127" s="4">
        <f t="shared" si="2"/>
        <v>125</v>
      </c>
      <c r="I127" s="4">
        <f t="shared" si="3"/>
        <v>25</v>
      </c>
    </row>
    <row r="128" spans="1:9" ht="15">
      <c r="A128" s="92">
        <v>120</v>
      </c>
      <c r="B128" s="92" t="s">
        <v>618</v>
      </c>
      <c r="C128" s="92" t="s">
        <v>617</v>
      </c>
      <c r="D128" s="349">
        <v>43001037484</v>
      </c>
      <c r="E128" s="92" t="s">
        <v>445</v>
      </c>
      <c r="F128" s="92" t="s">
        <v>283</v>
      </c>
      <c r="G128" s="4">
        <v>100</v>
      </c>
      <c r="H128" s="4">
        <f t="shared" si="2"/>
        <v>125</v>
      </c>
      <c r="I128" s="4">
        <f t="shared" si="3"/>
        <v>25</v>
      </c>
    </row>
    <row r="129" spans="1:9" ht="15">
      <c r="A129" s="92">
        <v>121</v>
      </c>
      <c r="B129" s="92" t="s">
        <v>620</v>
      </c>
      <c r="C129" s="92" t="s">
        <v>619</v>
      </c>
      <c r="D129" s="349">
        <v>43001030202</v>
      </c>
      <c r="E129" s="92" t="s">
        <v>445</v>
      </c>
      <c r="F129" s="92" t="s">
        <v>283</v>
      </c>
      <c r="G129" s="4">
        <v>100</v>
      </c>
      <c r="H129" s="4">
        <f t="shared" si="2"/>
        <v>125</v>
      </c>
      <c r="I129" s="4">
        <f t="shared" si="3"/>
        <v>25</v>
      </c>
    </row>
    <row r="130" spans="1:9" ht="15">
      <c r="A130" s="92">
        <v>122</v>
      </c>
      <c r="B130" s="92" t="s">
        <v>576</v>
      </c>
      <c r="C130" s="92" t="s">
        <v>621</v>
      </c>
      <c r="D130" s="349">
        <v>43001010858</v>
      </c>
      <c r="E130" s="92" t="s">
        <v>445</v>
      </c>
      <c r="F130" s="92" t="s">
        <v>283</v>
      </c>
      <c r="G130" s="4">
        <v>100</v>
      </c>
      <c r="H130" s="4">
        <f t="shared" si="2"/>
        <v>125</v>
      </c>
      <c r="I130" s="4">
        <f t="shared" si="3"/>
        <v>25</v>
      </c>
    </row>
    <row r="131" spans="1:9" ht="15">
      <c r="A131" s="92">
        <v>123</v>
      </c>
      <c r="B131" s="92" t="s">
        <v>480</v>
      </c>
      <c r="C131" s="92" t="s">
        <v>446</v>
      </c>
      <c r="D131" s="349">
        <v>43001006376</v>
      </c>
      <c r="E131" s="92" t="s">
        <v>445</v>
      </c>
      <c r="F131" s="92" t="s">
        <v>283</v>
      </c>
      <c r="G131" s="4">
        <v>100</v>
      </c>
      <c r="H131" s="4">
        <f t="shared" si="2"/>
        <v>125</v>
      </c>
      <c r="I131" s="4">
        <f t="shared" si="3"/>
        <v>25</v>
      </c>
    </row>
    <row r="132" spans="1:9" ht="15">
      <c r="A132" s="92">
        <v>124</v>
      </c>
      <c r="B132" s="92" t="s">
        <v>488</v>
      </c>
      <c r="C132" s="92" t="s">
        <v>622</v>
      </c>
      <c r="D132" s="349">
        <v>43001035642</v>
      </c>
      <c r="E132" s="92" t="s">
        <v>445</v>
      </c>
      <c r="F132" s="92" t="s">
        <v>283</v>
      </c>
      <c r="G132" s="4">
        <v>100</v>
      </c>
      <c r="H132" s="4">
        <f t="shared" si="2"/>
        <v>125</v>
      </c>
      <c r="I132" s="4">
        <f t="shared" si="3"/>
        <v>25</v>
      </c>
    </row>
    <row r="133" spans="1:9" ht="15">
      <c r="A133" s="92">
        <v>125</v>
      </c>
      <c r="B133" s="92" t="s">
        <v>624</v>
      </c>
      <c r="C133" s="92" t="s">
        <v>623</v>
      </c>
      <c r="D133" s="349">
        <v>35001059803</v>
      </c>
      <c r="E133" s="92" t="s">
        <v>445</v>
      </c>
      <c r="F133" s="92" t="s">
        <v>283</v>
      </c>
      <c r="G133" s="4">
        <v>100</v>
      </c>
      <c r="H133" s="4">
        <f t="shared" si="2"/>
        <v>125</v>
      </c>
      <c r="I133" s="4">
        <f t="shared" si="3"/>
        <v>25</v>
      </c>
    </row>
    <row r="134" spans="1:9" ht="15">
      <c r="A134" s="92">
        <v>126</v>
      </c>
      <c r="B134" s="92" t="s">
        <v>626</v>
      </c>
      <c r="C134" s="92" t="s">
        <v>625</v>
      </c>
      <c r="D134" s="349">
        <v>43001038426</v>
      </c>
      <c r="E134" s="92" t="s">
        <v>445</v>
      </c>
      <c r="F134" s="92" t="s">
        <v>283</v>
      </c>
      <c r="G134" s="4">
        <v>100</v>
      </c>
      <c r="H134" s="4">
        <f t="shared" si="2"/>
        <v>125</v>
      </c>
      <c r="I134" s="4">
        <f t="shared" si="3"/>
        <v>25</v>
      </c>
    </row>
    <row r="135" spans="1:9" ht="15">
      <c r="A135" s="92">
        <v>127</v>
      </c>
      <c r="B135" s="92" t="s">
        <v>620</v>
      </c>
      <c r="C135" s="92" t="s">
        <v>627</v>
      </c>
      <c r="D135" s="349">
        <v>43001032582</v>
      </c>
      <c r="E135" s="92" t="s">
        <v>445</v>
      </c>
      <c r="F135" s="92" t="s">
        <v>283</v>
      </c>
      <c r="G135" s="4">
        <v>100</v>
      </c>
      <c r="H135" s="4">
        <f t="shared" si="2"/>
        <v>125</v>
      </c>
      <c r="I135" s="4">
        <f t="shared" si="3"/>
        <v>25</v>
      </c>
    </row>
    <row r="136" spans="1:9" ht="15">
      <c r="A136" s="92">
        <v>128</v>
      </c>
      <c r="B136" s="92" t="s">
        <v>629</v>
      </c>
      <c r="C136" s="92" t="s">
        <v>628</v>
      </c>
      <c r="D136" s="349">
        <v>43001024804</v>
      </c>
      <c r="E136" s="92" t="s">
        <v>445</v>
      </c>
      <c r="F136" s="92" t="s">
        <v>283</v>
      </c>
      <c r="G136" s="4">
        <v>100</v>
      </c>
      <c r="H136" s="4">
        <f t="shared" si="2"/>
        <v>125</v>
      </c>
      <c r="I136" s="4">
        <f t="shared" si="3"/>
        <v>25</v>
      </c>
    </row>
    <row r="137" spans="1:9" ht="15">
      <c r="A137" s="92">
        <v>129</v>
      </c>
      <c r="B137" s="92" t="s">
        <v>631</v>
      </c>
      <c r="C137" s="92" t="s">
        <v>630</v>
      </c>
      <c r="D137" s="349">
        <v>43001023430</v>
      </c>
      <c r="E137" s="92" t="s">
        <v>445</v>
      </c>
      <c r="F137" s="92" t="s">
        <v>283</v>
      </c>
      <c r="G137" s="4">
        <v>100</v>
      </c>
      <c r="H137" s="4">
        <f t="shared" ref="H137:H173" si="4">G137/0.8</f>
        <v>125</v>
      </c>
      <c r="I137" s="4">
        <f t="shared" ref="I137:I173" si="5">H137-G137</f>
        <v>25</v>
      </c>
    </row>
    <row r="138" spans="1:9" ht="15">
      <c r="A138" s="92">
        <v>130</v>
      </c>
      <c r="B138" s="92" t="s">
        <v>480</v>
      </c>
      <c r="C138" s="92" t="s">
        <v>632</v>
      </c>
      <c r="D138" s="349">
        <v>43001015710</v>
      </c>
      <c r="E138" s="92" t="s">
        <v>445</v>
      </c>
      <c r="F138" s="92" t="s">
        <v>283</v>
      </c>
      <c r="G138" s="4">
        <v>100</v>
      </c>
      <c r="H138" s="4">
        <f t="shared" si="4"/>
        <v>125</v>
      </c>
      <c r="I138" s="4">
        <f t="shared" si="5"/>
        <v>25</v>
      </c>
    </row>
    <row r="139" spans="1:9" ht="15">
      <c r="A139" s="92">
        <v>131</v>
      </c>
      <c r="B139" s="92" t="s">
        <v>634</v>
      </c>
      <c r="C139" s="92" t="s">
        <v>633</v>
      </c>
      <c r="D139" s="349">
        <v>43001029976</v>
      </c>
      <c r="E139" s="92" t="s">
        <v>445</v>
      </c>
      <c r="F139" s="92" t="s">
        <v>283</v>
      </c>
      <c r="G139" s="4">
        <v>100</v>
      </c>
      <c r="H139" s="4">
        <f t="shared" si="4"/>
        <v>125</v>
      </c>
      <c r="I139" s="4">
        <f t="shared" si="5"/>
        <v>25</v>
      </c>
    </row>
    <row r="140" spans="1:9" ht="15">
      <c r="A140" s="92">
        <v>132</v>
      </c>
      <c r="B140" s="92" t="s">
        <v>492</v>
      </c>
      <c r="C140" s="92" t="s">
        <v>635</v>
      </c>
      <c r="D140" s="349">
        <v>43001036771</v>
      </c>
      <c r="E140" s="92" t="s">
        <v>445</v>
      </c>
      <c r="F140" s="92" t="s">
        <v>283</v>
      </c>
      <c r="G140" s="4">
        <v>100</v>
      </c>
      <c r="H140" s="4">
        <f t="shared" si="4"/>
        <v>125</v>
      </c>
      <c r="I140" s="4">
        <f t="shared" si="5"/>
        <v>25</v>
      </c>
    </row>
    <row r="141" spans="1:9" ht="15">
      <c r="A141" s="92">
        <v>133</v>
      </c>
      <c r="B141" s="92" t="s">
        <v>452</v>
      </c>
      <c r="C141" s="92" t="s">
        <v>636</v>
      </c>
      <c r="D141" s="349">
        <v>43001019248</v>
      </c>
      <c r="E141" s="92" t="s">
        <v>445</v>
      </c>
      <c r="F141" s="92" t="s">
        <v>283</v>
      </c>
      <c r="G141" s="4">
        <v>100</v>
      </c>
      <c r="H141" s="4">
        <f t="shared" si="4"/>
        <v>125</v>
      </c>
      <c r="I141" s="4">
        <f t="shared" si="5"/>
        <v>25</v>
      </c>
    </row>
    <row r="142" spans="1:9" ht="30">
      <c r="A142" s="92">
        <v>134</v>
      </c>
      <c r="B142" s="92" t="s">
        <v>638</v>
      </c>
      <c r="C142" s="92" t="s">
        <v>637</v>
      </c>
      <c r="D142" s="349">
        <v>43001003156</v>
      </c>
      <c r="E142" s="92" t="s">
        <v>444</v>
      </c>
      <c r="F142" s="92" t="s">
        <v>283</v>
      </c>
      <c r="G142" s="4">
        <v>100</v>
      </c>
      <c r="H142" s="4">
        <f t="shared" si="4"/>
        <v>125</v>
      </c>
      <c r="I142" s="4">
        <f t="shared" si="5"/>
        <v>25</v>
      </c>
    </row>
    <row r="143" spans="1:9" ht="15">
      <c r="A143" s="92">
        <v>135</v>
      </c>
      <c r="B143" s="92" t="s">
        <v>640</v>
      </c>
      <c r="C143" s="92" t="s">
        <v>639</v>
      </c>
      <c r="D143" s="349">
        <v>43001019599</v>
      </c>
      <c r="E143" s="92" t="s">
        <v>445</v>
      </c>
      <c r="F143" s="92" t="s">
        <v>283</v>
      </c>
      <c r="G143" s="4">
        <v>100</v>
      </c>
      <c r="H143" s="4">
        <f t="shared" si="4"/>
        <v>125</v>
      </c>
      <c r="I143" s="4">
        <f t="shared" si="5"/>
        <v>25</v>
      </c>
    </row>
    <row r="144" spans="1:9" ht="15">
      <c r="A144" s="92">
        <v>136</v>
      </c>
      <c r="B144" s="92" t="s">
        <v>498</v>
      </c>
      <c r="C144" s="92" t="s">
        <v>532</v>
      </c>
      <c r="D144" s="349">
        <v>43001002062</v>
      </c>
      <c r="E144" s="92" t="s">
        <v>445</v>
      </c>
      <c r="F144" s="92" t="s">
        <v>283</v>
      </c>
      <c r="G144" s="4">
        <v>100</v>
      </c>
      <c r="H144" s="4">
        <f t="shared" si="4"/>
        <v>125</v>
      </c>
      <c r="I144" s="4">
        <f t="shared" si="5"/>
        <v>25</v>
      </c>
    </row>
    <row r="145" spans="1:9" ht="15">
      <c r="A145" s="92">
        <v>137</v>
      </c>
      <c r="B145" s="92" t="s">
        <v>641</v>
      </c>
      <c r="C145" s="92" t="s">
        <v>446</v>
      </c>
      <c r="D145" s="349">
        <v>43001002823</v>
      </c>
      <c r="E145" s="92" t="s">
        <v>445</v>
      </c>
      <c r="F145" s="92" t="s">
        <v>283</v>
      </c>
      <c r="G145" s="4">
        <v>100</v>
      </c>
      <c r="H145" s="4">
        <f t="shared" si="4"/>
        <v>125</v>
      </c>
      <c r="I145" s="4">
        <f t="shared" si="5"/>
        <v>25</v>
      </c>
    </row>
    <row r="146" spans="1:9" ht="30">
      <c r="A146" s="92">
        <v>138</v>
      </c>
      <c r="B146" s="92" t="s">
        <v>643</v>
      </c>
      <c r="C146" s="92" t="s">
        <v>642</v>
      </c>
      <c r="D146" s="349">
        <v>43001006670</v>
      </c>
      <c r="E146" s="92" t="s">
        <v>444</v>
      </c>
      <c r="F146" s="92" t="s">
        <v>283</v>
      </c>
      <c r="G146" s="4">
        <v>100</v>
      </c>
      <c r="H146" s="4">
        <f t="shared" si="4"/>
        <v>125</v>
      </c>
      <c r="I146" s="4">
        <f t="shared" si="5"/>
        <v>25</v>
      </c>
    </row>
    <row r="147" spans="1:9" ht="15">
      <c r="A147" s="92">
        <v>139</v>
      </c>
      <c r="B147" s="92" t="s">
        <v>644</v>
      </c>
      <c r="C147" s="92" t="s">
        <v>642</v>
      </c>
      <c r="D147" s="349">
        <v>43001020371</v>
      </c>
      <c r="E147" s="92" t="s">
        <v>445</v>
      </c>
      <c r="F147" s="92" t="s">
        <v>283</v>
      </c>
      <c r="G147" s="4">
        <v>100</v>
      </c>
      <c r="H147" s="4">
        <f t="shared" si="4"/>
        <v>125</v>
      </c>
      <c r="I147" s="4">
        <f t="shared" si="5"/>
        <v>25</v>
      </c>
    </row>
    <row r="148" spans="1:9" ht="15">
      <c r="A148" s="92">
        <v>140</v>
      </c>
      <c r="B148" s="92" t="s">
        <v>646</v>
      </c>
      <c r="C148" s="92" t="s">
        <v>645</v>
      </c>
      <c r="D148" s="349">
        <v>43001021691</v>
      </c>
      <c r="E148" s="92" t="s">
        <v>445</v>
      </c>
      <c r="F148" s="92" t="s">
        <v>283</v>
      </c>
      <c r="G148" s="4">
        <v>100</v>
      </c>
      <c r="H148" s="4">
        <f t="shared" si="4"/>
        <v>125</v>
      </c>
      <c r="I148" s="4">
        <f t="shared" si="5"/>
        <v>25</v>
      </c>
    </row>
    <row r="149" spans="1:9" ht="15">
      <c r="A149" s="92">
        <v>141</v>
      </c>
      <c r="B149" s="92" t="s">
        <v>648</v>
      </c>
      <c r="C149" s="92" t="s">
        <v>647</v>
      </c>
      <c r="D149" s="349">
        <v>43001006268</v>
      </c>
      <c r="E149" s="92" t="s">
        <v>445</v>
      </c>
      <c r="F149" s="92" t="s">
        <v>283</v>
      </c>
      <c r="G149" s="4">
        <v>100</v>
      </c>
      <c r="H149" s="4">
        <f t="shared" si="4"/>
        <v>125</v>
      </c>
      <c r="I149" s="4">
        <f t="shared" si="5"/>
        <v>25</v>
      </c>
    </row>
    <row r="150" spans="1:9" ht="15">
      <c r="A150" s="92">
        <v>142</v>
      </c>
      <c r="B150" s="92" t="s">
        <v>437</v>
      </c>
      <c r="C150" s="92" t="s">
        <v>649</v>
      </c>
      <c r="D150" s="349">
        <v>43001028330</v>
      </c>
      <c r="E150" s="92" t="s">
        <v>445</v>
      </c>
      <c r="F150" s="92" t="s">
        <v>283</v>
      </c>
      <c r="G150" s="4">
        <v>100</v>
      </c>
      <c r="H150" s="4">
        <f t="shared" si="4"/>
        <v>125</v>
      </c>
      <c r="I150" s="4">
        <f t="shared" si="5"/>
        <v>25</v>
      </c>
    </row>
    <row r="151" spans="1:9" ht="30">
      <c r="A151" s="92">
        <v>143</v>
      </c>
      <c r="B151" s="92" t="s">
        <v>651</v>
      </c>
      <c r="C151" s="92" t="s">
        <v>650</v>
      </c>
      <c r="D151" s="349">
        <v>59001046952</v>
      </c>
      <c r="E151" s="92" t="s">
        <v>444</v>
      </c>
      <c r="F151" s="92" t="s">
        <v>283</v>
      </c>
      <c r="G151" s="4">
        <v>100</v>
      </c>
      <c r="H151" s="4">
        <f t="shared" si="4"/>
        <v>125</v>
      </c>
      <c r="I151" s="4">
        <f t="shared" si="5"/>
        <v>25</v>
      </c>
    </row>
    <row r="152" spans="1:9" ht="15">
      <c r="A152" s="92">
        <v>144</v>
      </c>
      <c r="B152" s="92" t="s">
        <v>652</v>
      </c>
      <c r="C152" s="92" t="s">
        <v>650</v>
      </c>
      <c r="D152" s="349">
        <v>59001009857</v>
      </c>
      <c r="E152" s="92" t="s">
        <v>445</v>
      </c>
      <c r="F152" s="92" t="s">
        <v>283</v>
      </c>
      <c r="G152" s="4">
        <v>100</v>
      </c>
      <c r="H152" s="4">
        <f t="shared" si="4"/>
        <v>125</v>
      </c>
      <c r="I152" s="4">
        <f t="shared" si="5"/>
        <v>25</v>
      </c>
    </row>
    <row r="153" spans="1:9" ht="15">
      <c r="A153" s="92">
        <v>145</v>
      </c>
      <c r="B153" s="92" t="s">
        <v>492</v>
      </c>
      <c r="C153" s="92" t="s">
        <v>653</v>
      </c>
      <c r="D153" s="349">
        <v>59001014170</v>
      </c>
      <c r="E153" s="92" t="s">
        <v>445</v>
      </c>
      <c r="F153" s="92" t="s">
        <v>283</v>
      </c>
      <c r="G153" s="4">
        <v>100</v>
      </c>
      <c r="H153" s="4">
        <f t="shared" si="4"/>
        <v>125</v>
      </c>
      <c r="I153" s="4">
        <f t="shared" si="5"/>
        <v>25</v>
      </c>
    </row>
    <row r="154" spans="1:9" ht="15">
      <c r="A154" s="92">
        <v>146</v>
      </c>
      <c r="B154" s="92" t="s">
        <v>654</v>
      </c>
      <c r="C154" s="92" t="s">
        <v>653</v>
      </c>
      <c r="D154" s="349">
        <v>59901129463</v>
      </c>
      <c r="E154" s="92" t="s">
        <v>445</v>
      </c>
      <c r="F154" s="92" t="s">
        <v>283</v>
      </c>
      <c r="G154" s="4">
        <v>100</v>
      </c>
      <c r="H154" s="4">
        <f t="shared" si="4"/>
        <v>125</v>
      </c>
      <c r="I154" s="4">
        <f t="shared" si="5"/>
        <v>25</v>
      </c>
    </row>
    <row r="155" spans="1:9" ht="15">
      <c r="A155" s="92">
        <v>147</v>
      </c>
      <c r="B155" s="92" t="s">
        <v>656</v>
      </c>
      <c r="C155" s="92" t="s">
        <v>655</v>
      </c>
      <c r="D155" s="349">
        <v>59001112918</v>
      </c>
      <c r="E155" s="92" t="s">
        <v>445</v>
      </c>
      <c r="F155" s="92" t="s">
        <v>283</v>
      </c>
      <c r="G155" s="4">
        <v>100</v>
      </c>
      <c r="H155" s="4">
        <f t="shared" si="4"/>
        <v>125</v>
      </c>
      <c r="I155" s="4">
        <f t="shared" si="5"/>
        <v>25</v>
      </c>
    </row>
    <row r="156" spans="1:9" ht="15">
      <c r="A156" s="92">
        <v>148</v>
      </c>
      <c r="B156" s="92" t="s">
        <v>658</v>
      </c>
      <c r="C156" s="92" t="s">
        <v>657</v>
      </c>
      <c r="D156" s="349">
        <v>59001027690</v>
      </c>
      <c r="E156" s="92" t="s">
        <v>445</v>
      </c>
      <c r="F156" s="92" t="s">
        <v>283</v>
      </c>
      <c r="G156" s="4">
        <v>100</v>
      </c>
      <c r="H156" s="4">
        <f t="shared" si="4"/>
        <v>125</v>
      </c>
      <c r="I156" s="4">
        <f t="shared" si="5"/>
        <v>25</v>
      </c>
    </row>
    <row r="157" spans="1:9" ht="15">
      <c r="A157" s="92">
        <v>149</v>
      </c>
      <c r="B157" s="92" t="s">
        <v>660</v>
      </c>
      <c r="C157" s="92" t="s">
        <v>659</v>
      </c>
      <c r="D157" s="349">
        <v>59002006116</v>
      </c>
      <c r="E157" s="92" t="s">
        <v>445</v>
      </c>
      <c r="F157" s="92" t="s">
        <v>283</v>
      </c>
      <c r="G157" s="4">
        <v>100</v>
      </c>
      <c r="H157" s="4">
        <f t="shared" si="4"/>
        <v>125</v>
      </c>
      <c r="I157" s="4">
        <f t="shared" si="5"/>
        <v>25</v>
      </c>
    </row>
    <row r="158" spans="1:9" ht="15">
      <c r="A158" s="92">
        <v>150</v>
      </c>
      <c r="B158" s="92" t="s">
        <v>662</v>
      </c>
      <c r="C158" s="92" t="s">
        <v>661</v>
      </c>
      <c r="D158" s="349">
        <v>59001089190</v>
      </c>
      <c r="E158" s="92" t="s">
        <v>445</v>
      </c>
      <c r="F158" s="92" t="s">
        <v>283</v>
      </c>
      <c r="G158" s="4">
        <v>100</v>
      </c>
      <c r="H158" s="4">
        <f t="shared" si="4"/>
        <v>125</v>
      </c>
      <c r="I158" s="4">
        <f t="shared" si="5"/>
        <v>25</v>
      </c>
    </row>
    <row r="159" spans="1:9" ht="15">
      <c r="A159" s="92">
        <v>151</v>
      </c>
      <c r="B159" s="92" t="s">
        <v>663</v>
      </c>
      <c r="C159" s="92" t="s">
        <v>532</v>
      </c>
      <c r="D159" s="349">
        <v>59001092602</v>
      </c>
      <c r="E159" s="92" t="s">
        <v>445</v>
      </c>
      <c r="F159" s="92" t="s">
        <v>283</v>
      </c>
      <c r="G159" s="4">
        <v>100</v>
      </c>
      <c r="H159" s="4">
        <f t="shared" si="4"/>
        <v>125</v>
      </c>
      <c r="I159" s="4">
        <f t="shared" si="5"/>
        <v>25</v>
      </c>
    </row>
    <row r="160" spans="1:9" ht="15">
      <c r="A160" s="92">
        <v>152</v>
      </c>
      <c r="B160" s="92" t="s">
        <v>488</v>
      </c>
      <c r="C160" s="92" t="s">
        <v>664</v>
      </c>
      <c r="D160" s="349">
        <v>59004000574</v>
      </c>
      <c r="E160" s="92" t="s">
        <v>445</v>
      </c>
      <c r="F160" s="92" t="s">
        <v>283</v>
      </c>
      <c r="G160" s="4">
        <v>100</v>
      </c>
      <c r="H160" s="4">
        <f t="shared" si="4"/>
        <v>125</v>
      </c>
      <c r="I160" s="4">
        <f t="shared" si="5"/>
        <v>25</v>
      </c>
    </row>
    <row r="161" spans="1:9" ht="15">
      <c r="A161" s="92">
        <v>153</v>
      </c>
      <c r="B161" s="92" t="s">
        <v>465</v>
      </c>
      <c r="C161" s="92" t="s">
        <v>665</v>
      </c>
      <c r="D161" s="349">
        <v>59001064733</v>
      </c>
      <c r="E161" s="92" t="s">
        <v>445</v>
      </c>
      <c r="F161" s="92" t="s">
        <v>283</v>
      </c>
      <c r="G161" s="4">
        <v>100</v>
      </c>
      <c r="H161" s="4">
        <f t="shared" si="4"/>
        <v>125</v>
      </c>
      <c r="I161" s="4">
        <f t="shared" si="5"/>
        <v>25</v>
      </c>
    </row>
    <row r="162" spans="1:9" ht="15">
      <c r="A162" s="92">
        <v>154</v>
      </c>
      <c r="B162" s="92" t="s">
        <v>480</v>
      </c>
      <c r="C162" s="92" t="s">
        <v>666</v>
      </c>
      <c r="D162" s="349">
        <v>59001083574</v>
      </c>
      <c r="E162" s="92" t="s">
        <v>445</v>
      </c>
      <c r="F162" s="92" t="s">
        <v>283</v>
      </c>
      <c r="G162" s="4">
        <v>100</v>
      </c>
      <c r="H162" s="4">
        <f t="shared" si="4"/>
        <v>125</v>
      </c>
      <c r="I162" s="4">
        <f t="shared" si="5"/>
        <v>25</v>
      </c>
    </row>
    <row r="163" spans="1:9" ht="15">
      <c r="A163" s="92">
        <v>155</v>
      </c>
      <c r="B163" s="92" t="s">
        <v>668</v>
      </c>
      <c r="C163" s="92" t="s">
        <v>667</v>
      </c>
      <c r="D163" s="349">
        <v>54101063731</v>
      </c>
      <c r="E163" s="92" t="s">
        <v>445</v>
      </c>
      <c r="F163" s="92" t="s">
        <v>283</v>
      </c>
      <c r="G163" s="4">
        <v>100</v>
      </c>
      <c r="H163" s="4">
        <f t="shared" si="4"/>
        <v>125</v>
      </c>
      <c r="I163" s="4">
        <f t="shared" si="5"/>
        <v>25</v>
      </c>
    </row>
    <row r="164" spans="1:9" ht="15">
      <c r="A164" s="92">
        <v>156</v>
      </c>
      <c r="B164" s="92" t="s">
        <v>656</v>
      </c>
      <c r="C164" s="92" t="s">
        <v>669</v>
      </c>
      <c r="D164" s="349">
        <v>59001115702</v>
      </c>
      <c r="E164" s="92" t="s">
        <v>445</v>
      </c>
      <c r="F164" s="92" t="s">
        <v>283</v>
      </c>
      <c r="G164" s="4">
        <v>100</v>
      </c>
      <c r="H164" s="4">
        <f t="shared" si="4"/>
        <v>125</v>
      </c>
      <c r="I164" s="4">
        <f t="shared" si="5"/>
        <v>25</v>
      </c>
    </row>
    <row r="165" spans="1:9" ht="15">
      <c r="A165" s="92">
        <v>157</v>
      </c>
      <c r="B165" s="92" t="s">
        <v>522</v>
      </c>
      <c r="C165" s="92" t="s">
        <v>670</v>
      </c>
      <c r="D165" s="349">
        <v>59001122520</v>
      </c>
      <c r="E165" s="92" t="s">
        <v>445</v>
      </c>
      <c r="F165" s="92" t="s">
        <v>283</v>
      </c>
      <c r="G165" s="4">
        <v>100</v>
      </c>
      <c r="H165" s="4">
        <f t="shared" si="4"/>
        <v>125</v>
      </c>
      <c r="I165" s="4">
        <f t="shared" si="5"/>
        <v>25</v>
      </c>
    </row>
    <row r="166" spans="1:9" ht="15">
      <c r="A166" s="92">
        <v>158</v>
      </c>
      <c r="B166" s="92" t="s">
        <v>672</v>
      </c>
      <c r="C166" s="92" t="s">
        <v>671</v>
      </c>
      <c r="D166" s="349">
        <v>59001110990</v>
      </c>
      <c r="E166" s="92" t="s">
        <v>445</v>
      </c>
      <c r="F166" s="92" t="s">
        <v>283</v>
      </c>
      <c r="G166" s="4">
        <v>100</v>
      </c>
      <c r="H166" s="4">
        <f t="shared" si="4"/>
        <v>125</v>
      </c>
      <c r="I166" s="4">
        <f t="shared" si="5"/>
        <v>25</v>
      </c>
    </row>
    <row r="167" spans="1:9" ht="15">
      <c r="A167" s="92">
        <v>159</v>
      </c>
      <c r="B167" s="92" t="s">
        <v>674</v>
      </c>
      <c r="C167" s="92" t="s">
        <v>673</v>
      </c>
      <c r="D167" s="349">
        <v>59001104089</v>
      </c>
      <c r="E167" s="92" t="s">
        <v>445</v>
      </c>
      <c r="F167" s="92" t="s">
        <v>283</v>
      </c>
      <c r="G167" s="4">
        <v>100</v>
      </c>
      <c r="H167" s="4">
        <f t="shared" si="4"/>
        <v>125</v>
      </c>
      <c r="I167" s="4">
        <f t="shared" si="5"/>
        <v>25</v>
      </c>
    </row>
    <row r="168" spans="1:9" ht="15">
      <c r="A168" s="92">
        <v>160</v>
      </c>
      <c r="B168" s="92" t="s">
        <v>676</v>
      </c>
      <c r="C168" s="92" t="s">
        <v>675</v>
      </c>
      <c r="D168" s="349">
        <v>59001069742</v>
      </c>
      <c r="E168" s="92" t="s">
        <v>445</v>
      </c>
      <c r="F168" s="92" t="s">
        <v>283</v>
      </c>
      <c r="G168" s="4">
        <v>100</v>
      </c>
      <c r="H168" s="4">
        <f t="shared" si="4"/>
        <v>125</v>
      </c>
      <c r="I168" s="4">
        <f t="shared" si="5"/>
        <v>25</v>
      </c>
    </row>
    <row r="169" spans="1:9" ht="15">
      <c r="A169" s="92">
        <v>161</v>
      </c>
      <c r="B169" s="92" t="s">
        <v>678</v>
      </c>
      <c r="C169" s="92" t="s">
        <v>677</v>
      </c>
      <c r="D169" s="349">
        <v>59001112653</v>
      </c>
      <c r="E169" s="92" t="s">
        <v>445</v>
      </c>
      <c r="F169" s="92" t="s">
        <v>283</v>
      </c>
      <c r="G169" s="4">
        <v>100</v>
      </c>
      <c r="H169" s="4">
        <f t="shared" si="4"/>
        <v>125</v>
      </c>
      <c r="I169" s="4">
        <f t="shared" si="5"/>
        <v>25</v>
      </c>
    </row>
    <row r="170" spans="1:9" ht="15">
      <c r="A170" s="92">
        <v>162</v>
      </c>
      <c r="B170" s="92" t="s">
        <v>679</v>
      </c>
      <c r="C170" s="92" t="s">
        <v>677</v>
      </c>
      <c r="D170" s="349">
        <v>59001122144</v>
      </c>
      <c r="E170" s="92" t="s">
        <v>445</v>
      </c>
      <c r="F170" s="92" t="s">
        <v>283</v>
      </c>
      <c r="G170" s="4">
        <v>100</v>
      </c>
      <c r="H170" s="4">
        <f t="shared" si="4"/>
        <v>125</v>
      </c>
      <c r="I170" s="4">
        <f t="shared" si="5"/>
        <v>25</v>
      </c>
    </row>
    <row r="171" spans="1:9" ht="15">
      <c r="A171" s="92">
        <v>163</v>
      </c>
      <c r="B171" s="92" t="s">
        <v>480</v>
      </c>
      <c r="C171" s="92" t="s">
        <v>680</v>
      </c>
      <c r="D171" s="349">
        <v>59001035785</v>
      </c>
      <c r="E171" s="92" t="s">
        <v>445</v>
      </c>
      <c r="F171" s="92" t="s">
        <v>283</v>
      </c>
      <c r="G171" s="4">
        <v>100</v>
      </c>
      <c r="H171" s="4">
        <f t="shared" si="4"/>
        <v>125</v>
      </c>
      <c r="I171" s="4">
        <f t="shared" si="5"/>
        <v>25</v>
      </c>
    </row>
    <row r="172" spans="1:9" ht="15">
      <c r="A172" s="92">
        <v>164</v>
      </c>
      <c r="B172" s="92" t="s">
        <v>612</v>
      </c>
      <c r="C172" s="92" t="s">
        <v>681</v>
      </c>
      <c r="D172" s="349">
        <v>59002000644</v>
      </c>
      <c r="E172" s="92" t="s">
        <v>445</v>
      </c>
      <c r="F172" s="92" t="s">
        <v>283</v>
      </c>
      <c r="G172" s="4">
        <v>100</v>
      </c>
      <c r="H172" s="4">
        <f t="shared" si="4"/>
        <v>125</v>
      </c>
      <c r="I172" s="4">
        <f t="shared" si="5"/>
        <v>25</v>
      </c>
    </row>
    <row r="173" spans="1:9" ht="15">
      <c r="A173" s="92">
        <v>165</v>
      </c>
      <c r="B173" s="92" t="s">
        <v>683</v>
      </c>
      <c r="C173" s="92" t="s">
        <v>682</v>
      </c>
      <c r="D173" s="349">
        <v>59001065380</v>
      </c>
      <c r="E173" s="92" t="s">
        <v>445</v>
      </c>
      <c r="F173" s="92" t="s">
        <v>283</v>
      </c>
      <c r="G173" s="4">
        <v>100</v>
      </c>
      <c r="H173" s="4">
        <f t="shared" si="4"/>
        <v>125</v>
      </c>
      <c r="I173" s="4">
        <f t="shared" si="5"/>
        <v>25</v>
      </c>
    </row>
    <row r="174" spans="1:9" ht="15">
      <c r="A174" s="92"/>
      <c r="B174" s="81"/>
      <c r="C174" s="81"/>
      <c r="D174" s="81"/>
      <c r="E174" s="81"/>
      <c r="F174" s="4"/>
      <c r="G174" s="4"/>
      <c r="H174" s="4"/>
      <c r="I174" s="4"/>
    </row>
    <row r="175" spans="1:9" ht="15">
      <c r="A175" s="92"/>
      <c r="B175" s="81"/>
      <c r="C175" s="81"/>
      <c r="D175" s="81"/>
      <c r="E175" s="81"/>
      <c r="F175" s="4"/>
      <c r="G175" s="4"/>
      <c r="H175" s="4"/>
      <c r="I175" s="4"/>
    </row>
    <row r="176" spans="1:9" ht="15">
      <c r="A176" s="92"/>
      <c r="B176" s="81"/>
      <c r="C176" s="81"/>
      <c r="D176" s="81"/>
      <c r="E176" s="81"/>
      <c r="F176" s="4"/>
      <c r="G176" s="4"/>
      <c r="H176" s="4"/>
      <c r="I176" s="4"/>
    </row>
    <row r="177" spans="1:9" ht="15">
      <c r="A177" s="92"/>
      <c r="B177" s="81"/>
      <c r="C177" s="81"/>
      <c r="D177" s="81"/>
      <c r="E177" s="81"/>
      <c r="F177" s="4"/>
      <c r="G177" s="4"/>
      <c r="H177" s="4"/>
      <c r="I177" s="4"/>
    </row>
    <row r="178" spans="1:9" ht="15">
      <c r="A178" s="92"/>
      <c r="B178" s="81"/>
      <c r="C178" s="81"/>
      <c r="D178" s="81"/>
      <c r="E178" s="81"/>
      <c r="F178" s="4"/>
      <c r="G178" s="4"/>
      <c r="H178" s="4"/>
      <c r="I178" s="4"/>
    </row>
    <row r="179" spans="1:9" ht="15">
      <c r="A179" s="92"/>
      <c r="B179" s="81"/>
      <c r="C179" s="81"/>
      <c r="D179" s="81"/>
      <c r="E179" s="81"/>
      <c r="F179" s="4"/>
      <c r="G179" s="4"/>
      <c r="H179" s="4"/>
      <c r="I179" s="4"/>
    </row>
    <row r="180" spans="1:9" ht="15">
      <c r="A180" s="92"/>
      <c r="B180" s="81"/>
      <c r="C180" s="81"/>
      <c r="D180" s="81"/>
      <c r="E180" s="81"/>
      <c r="F180" s="4"/>
      <c r="G180" s="4"/>
      <c r="H180" s="4"/>
      <c r="I180" s="4"/>
    </row>
    <row r="181" spans="1:9" ht="15">
      <c r="A181" s="92">
        <v>143</v>
      </c>
      <c r="B181" s="81"/>
      <c r="C181" s="81"/>
      <c r="D181" s="81"/>
      <c r="E181" s="81"/>
      <c r="F181" s="4"/>
      <c r="G181" s="4"/>
      <c r="H181" s="4"/>
      <c r="I181" s="4"/>
    </row>
    <row r="182" spans="1:9" ht="15">
      <c r="A182" s="81"/>
      <c r="B182" s="93"/>
      <c r="C182" s="93"/>
      <c r="D182" s="93"/>
      <c r="E182" s="93"/>
      <c r="F182" s="81" t="s">
        <v>357</v>
      </c>
      <c r="G182" s="80">
        <f>SUM(G9:G181)</f>
        <v>17320</v>
      </c>
      <c r="H182" s="80">
        <f>SUM(H9:H181)</f>
        <v>21650</v>
      </c>
      <c r="I182" s="80">
        <f>SUM(I9:I181)</f>
        <v>4330</v>
      </c>
    </row>
    <row r="183" spans="1:9" ht="15">
      <c r="A183" s="209"/>
      <c r="B183" s="209"/>
      <c r="C183" s="209"/>
      <c r="D183" s="209"/>
      <c r="E183" s="209"/>
      <c r="F183" s="209"/>
      <c r="G183" s="209"/>
      <c r="H183" s="166"/>
      <c r="I183" s="166"/>
    </row>
    <row r="184" spans="1:9" ht="15">
      <c r="A184" s="210" t="s">
        <v>372</v>
      </c>
      <c r="B184" s="210"/>
      <c r="C184" s="209"/>
      <c r="D184" s="209"/>
      <c r="E184" s="209"/>
      <c r="F184" s="209"/>
      <c r="G184" s="209"/>
      <c r="H184" s="166"/>
      <c r="I184" s="166"/>
    </row>
    <row r="185" spans="1:9" ht="15">
      <c r="A185" s="210"/>
      <c r="B185" s="210"/>
      <c r="C185" s="209"/>
      <c r="D185" s="209"/>
      <c r="E185" s="209"/>
      <c r="F185" s="209"/>
      <c r="G185" s="209"/>
      <c r="H185" s="166"/>
      <c r="I185" s="166"/>
    </row>
    <row r="186" spans="1:9" ht="15">
      <c r="A186" s="210"/>
      <c r="B186" s="210"/>
      <c r="C186" s="166"/>
      <c r="D186" s="166"/>
      <c r="E186" s="166"/>
      <c r="F186" s="166"/>
      <c r="G186" s="166"/>
      <c r="H186" s="166"/>
      <c r="I186" s="166"/>
    </row>
    <row r="187" spans="1:9" ht="15">
      <c r="A187" s="210"/>
      <c r="B187" s="210"/>
      <c r="C187" s="166"/>
      <c r="D187" s="166"/>
      <c r="E187" s="166"/>
      <c r="F187" s="166"/>
      <c r="G187" s="166"/>
      <c r="H187" s="166"/>
      <c r="I187" s="166"/>
    </row>
    <row r="188" spans="1:9">
      <c r="A188" s="207"/>
      <c r="B188" s="207"/>
      <c r="C188" s="207"/>
      <c r="D188" s="207"/>
      <c r="E188" s="207"/>
      <c r="F188" s="207"/>
      <c r="G188" s="207"/>
      <c r="H188" s="207"/>
      <c r="I188" s="207"/>
    </row>
    <row r="189" spans="1:9" ht="15">
      <c r="A189" s="172" t="s">
        <v>96</v>
      </c>
      <c r="B189" s="172"/>
      <c r="C189" s="166"/>
      <c r="D189" s="166"/>
      <c r="E189" s="166"/>
      <c r="F189" s="166"/>
      <c r="G189" s="166"/>
      <c r="H189" s="166"/>
      <c r="I189" s="166"/>
    </row>
    <row r="190" spans="1:9" ht="15">
      <c r="A190" s="166"/>
      <c r="B190" s="166"/>
      <c r="C190" s="166"/>
      <c r="D190" s="166"/>
      <c r="E190" s="166"/>
      <c r="F190" s="166"/>
      <c r="G190" s="166"/>
      <c r="H190" s="166"/>
      <c r="I190" s="166"/>
    </row>
    <row r="191" spans="1:9" ht="15">
      <c r="A191" s="166"/>
      <c r="B191" s="166"/>
      <c r="C191" s="166"/>
      <c r="D191" s="166"/>
      <c r="E191" s="170"/>
      <c r="F191" s="170"/>
      <c r="G191" s="170"/>
      <c r="H191" s="166"/>
      <c r="I191" s="166"/>
    </row>
    <row r="192" spans="1:9" ht="15">
      <c r="A192" s="172"/>
      <c r="B192" s="172"/>
      <c r="C192" s="172" t="s">
        <v>324</v>
      </c>
      <c r="D192" s="172"/>
      <c r="E192" s="172"/>
      <c r="F192" s="172"/>
      <c r="G192" s="172"/>
      <c r="H192" s="166"/>
      <c r="I192" s="166"/>
    </row>
    <row r="193" spans="1:9" ht="15">
      <c r="A193" s="166"/>
      <c r="B193" s="166"/>
      <c r="C193" s="166" t="s">
        <v>323</v>
      </c>
      <c r="D193" s="166"/>
      <c r="E193" s="166"/>
      <c r="F193" s="166"/>
      <c r="G193" s="166"/>
      <c r="H193" s="166"/>
      <c r="I193" s="166"/>
    </row>
    <row r="194" spans="1:9">
      <c r="A194" s="174"/>
      <c r="B194" s="174"/>
      <c r="C194" s="174" t="s">
        <v>103</v>
      </c>
      <c r="D194" s="174"/>
      <c r="E194" s="174"/>
      <c r="F194" s="174"/>
      <c r="G194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37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0"/>
      <c r="H3" s="240"/>
      <c r="I3" s="337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9"/>
      <c r="B7" s="239"/>
      <c r="C7" s="239"/>
      <c r="D7" s="239"/>
      <c r="E7" s="239"/>
      <c r="F7" s="239"/>
      <c r="G7" s="72"/>
      <c r="H7" s="72"/>
      <c r="I7" s="337"/>
    </row>
    <row r="8" spans="1:9" ht="45">
      <c r="A8" s="333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4"/>
      <c r="B9" s="335"/>
      <c r="C9" s="92"/>
      <c r="D9" s="92"/>
      <c r="E9" s="92"/>
      <c r="F9" s="92"/>
      <c r="G9" s="92"/>
      <c r="H9" s="4"/>
      <c r="I9" s="4"/>
    </row>
    <row r="10" spans="1:9" ht="15">
      <c r="A10" s="334"/>
      <c r="B10" s="335"/>
      <c r="C10" s="92"/>
      <c r="D10" s="92"/>
      <c r="E10" s="92"/>
      <c r="F10" s="92"/>
      <c r="G10" s="92"/>
      <c r="H10" s="4"/>
      <c r="I10" s="4"/>
    </row>
    <row r="11" spans="1:9" ht="15">
      <c r="A11" s="334"/>
      <c r="B11" s="335"/>
      <c r="C11" s="81"/>
      <c r="D11" s="81"/>
      <c r="E11" s="81"/>
      <c r="F11" s="81"/>
      <c r="G11" s="81"/>
      <c r="H11" s="4"/>
      <c r="I11" s="4"/>
    </row>
    <row r="12" spans="1:9" ht="15">
      <c r="A12" s="334"/>
      <c r="B12" s="335"/>
      <c r="C12" s="81"/>
      <c r="D12" s="81"/>
      <c r="E12" s="81"/>
      <c r="F12" s="81"/>
      <c r="G12" s="81"/>
      <c r="H12" s="4"/>
      <c r="I12" s="4"/>
    </row>
    <row r="13" spans="1:9" ht="15">
      <c r="A13" s="334"/>
      <c r="B13" s="335"/>
      <c r="C13" s="81"/>
      <c r="D13" s="81"/>
      <c r="E13" s="81"/>
      <c r="F13" s="81"/>
      <c r="G13" s="81"/>
      <c r="H13" s="4"/>
      <c r="I13" s="4"/>
    </row>
    <row r="14" spans="1:9" ht="15">
      <c r="A14" s="334"/>
      <c r="B14" s="335"/>
      <c r="C14" s="81"/>
      <c r="D14" s="81"/>
      <c r="E14" s="81"/>
      <c r="F14" s="81"/>
      <c r="G14" s="81"/>
      <c r="H14" s="4"/>
      <c r="I14" s="4"/>
    </row>
    <row r="15" spans="1:9" ht="15">
      <c r="A15" s="334"/>
      <c r="B15" s="335"/>
      <c r="C15" s="81"/>
      <c r="D15" s="81"/>
      <c r="E15" s="81"/>
      <c r="F15" s="81"/>
      <c r="G15" s="81"/>
      <c r="H15" s="4"/>
      <c r="I15" s="4"/>
    </row>
    <row r="16" spans="1:9" ht="15">
      <c r="A16" s="334"/>
      <c r="B16" s="335"/>
      <c r="C16" s="81"/>
      <c r="D16" s="81"/>
      <c r="E16" s="81"/>
      <c r="F16" s="81"/>
      <c r="G16" s="81"/>
      <c r="H16" s="4"/>
      <c r="I16" s="4"/>
    </row>
    <row r="17" spans="1:9" ht="15">
      <c r="A17" s="334"/>
      <c r="B17" s="335"/>
      <c r="C17" s="81"/>
      <c r="D17" s="81"/>
      <c r="E17" s="81"/>
      <c r="F17" s="81"/>
      <c r="G17" s="81"/>
      <c r="H17" s="4"/>
      <c r="I17" s="4"/>
    </row>
    <row r="18" spans="1:9" ht="15">
      <c r="A18" s="334"/>
      <c r="B18" s="335"/>
      <c r="C18" s="81"/>
      <c r="D18" s="81"/>
      <c r="E18" s="81"/>
      <c r="F18" s="81"/>
      <c r="G18" s="81"/>
      <c r="H18" s="4"/>
      <c r="I18" s="4"/>
    </row>
    <row r="19" spans="1:9" ht="15">
      <c r="A19" s="334"/>
      <c r="B19" s="335"/>
      <c r="C19" s="81"/>
      <c r="D19" s="81"/>
      <c r="E19" s="81"/>
      <c r="F19" s="81"/>
      <c r="G19" s="81"/>
      <c r="H19" s="4"/>
      <c r="I19" s="4"/>
    </row>
    <row r="20" spans="1:9" ht="15">
      <c r="A20" s="334"/>
      <c r="B20" s="335"/>
      <c r="C20" s="81"/>
      <c r="D20" s="81"/>
      <c r="E20" s="81"/>
      <c r="F20" s="81"/>
      <c r="G20" s="81"/>
      <c r="H20" s="4"/>
      <c r="I20" s="4"/>
    </row>
    <row r="21" spans="1:9" ht="15">
      <c r="A21" s="334"/>
      <c r="B21" s="335"/>
      <c r="C21" s="81"/>
      <c r="D21" s="81"/>
      <c r="E21" s="81"/>
      <c r="F21" s="81"/>
      <c r="G21" s="81"/>
      <c r="H21" s="4"/>
      <c r="I21" s="4"/>
    </row>
    <row r="22" spans="1:9" ht="15">
      <c r="A22" s="334"/>
      <c r="B22" s="335"/>
      <c r="C22" s="81"/>
      <c r="D22" s="81"/>
      <c r="E22" s="81"/>
      <c r="F22" s="81"/>
      <c r="G22" s="81"/>
      <c r="H22" s="4"/>
      <c r="I22" s="4"/>
    </row>
    <row r="23" spans="1:9" ht="15">
      <c r="A23" s="334"/>
      <c r="B23" s="335"/>
      <c r="C23" s="81"/>
      <c r="D23" s="81"/>
      <c r="E23" s="81"/>
      <c r="F23" s="81"/>
      <c r="G23" s="81"/>
      <c r="H23" s="4"/>
      <c r="I23" s="4"/>
    </row>
    <row r="24" spans="1:9" ht="15">
      <c r="A24" s="334"/>
      <c r="B24" s="335"/>
      <c r="C24" s="81"/>
      <c r="D24" s="81"/>
      <c r="E24" s="81"/>
      <c r="F24" s="81"/>
      <c r="G24" s="81"/>
      <c r="H24" s="4"/>
      <c r="I24" s="4"/>
    </row>
    <row r="25" spans="1:9" ht="15">
      <c r="A25" s="334"/>
      <c r="B25" s="335"/>
      <c r="C25" s="81"/>
      <c r="D25" s="81"/>
      <c r="E25" s="81"/>
      <c r="F25" s="81"/>
      <c r="G25" s="81"/>
      <c r="H25" s="4"/>
      <c r="I25" s="4"/>
    </row>
    <row r="26" spans="1:9" ht="15">
      <c r="A26" s="334"/>
      <c r="B26" s="335"/>
      <c r="C26" s="81"/>
      <c r="D26" s="81"/>
      <c r="E26" s="81"/>
      <c r="F26" s="81"/>
      <c r="G26" s="81"/>
      <c r="H26" s="4"/>
      <c r="I26" s="4"/>
    </row>
    <row r="27" spans="1:9" ht="15">
      <c r="A27" s="334"/>
      <c r="B27" s="335"/>
      <c r="C27" s="81"/>
      <c r="D27" s="81"/>
      <c r="E27" s="81"/>
      <c r="F27" s="81"/>
      <c r="G27" s="81"/>
      <c r="H27" s="4"/>
      <c r="I27" s="4"/>
    </row>
    <row r="28" spans="1:9" ht="15">
      <c r="A28" s="334"/>
      <c r="B28" s="335"/>
      <c r="C28" s="81"/>
      <c r="D28" s="81"/>
      <c r="E28" s="81"/>
      <c r="F28" s="81"/>
      <c r="G28" s="81"/>
      <c r="H28" s="4"/>
      <c r="I28" s="4"/>
    </row>
    <row r="29" spans="1:9" ht="15">
      <c r="A29" s="334"/>
      <c r="B29" s="335"/>
      <c r="C29" s="81"/>
      <c r="D29" s="81"/>
      <c r="E29" s="81"/>
      <c r="F29" s="81"/>
      <c r="G29" s="81"/>
      <c r="H29" s="4"/>
      <c r="I29" s="4"/>
    </row>
    <row r="30" spans="1:9" ht="15">
      <c r="A30" s="334"/>
      <c r="B30" s="335"/>
      <c r="C30" s="81"/>
      <c r="D30" s="81"/>
      <c r="E30" s="81"/>
      <c r="F30" s="81"/>
      <c r="G30" s="81"/>
      <c r="H30" s="4"/>
      <c r="I30" s="4"/>
    </row>
    <row r="31" spans="1:9" ht="15">
      <c r="A31" s="334"/>
      <c r="B31" s="335"/>
      <c r="C31" s="81"/>
      <c r="D31" s="81"/>
      <c r="E31" s="81"/>
      <c r="F31" s="81"/>
      <c r="G31" s="81"/>
      <c r="H31" s="4"/>
      <c r="I31" s="4"/>
    </row>
    <row r="32" spans="1:9" ht="15">
      <c r="A32" s="334"/>
      <c r="B32" s="335"/>
      <c r="C32" s="81"/>
      <c r="D32" s="81"/>
      <c r="E32" s="81"/>
      <c r="F32" s="81"/>
      <c r="G32" s="81"/>
      <c r="H32" s="4"/>
      <c r="I32" s="4"/>
    </row>
    <row r="33" spans="1:9" ht="15">
      <c r="A33" s="334"/>
      <c r="B33" s="335"/>
      <c r="C33" s="81"/>
      <c r="D33" s="81"/>
      <c r="E33" s="81"/>
      <c r="F33" s="81"/>
      <c r="G33" s="81"/>
      <c r="H33" s="4"/>
      <c r="I33" s="4"/>
    </row>
    <row r="34" spans="1:9" ht="15">
      <c r="A34" s="334"/>
      <c r="B34" s="336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0"/>
      <c r="H3" s="240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9"/>
      <c r="B7" s="239"/>
      <c r="C7" s="239"/>
      <c r="D7" s="239"/>
      <c r="E7" s="239"/>
      <c r="F7" s="239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6"/>
  <sheetViews>
    <sheetView view="pageBreakPreview" topLeftCell="A19" zoomScale="80" zoomScaleNormal="100" zoomScaleSheetLayoutView="80" workbookViewId="0">
      <selection activeCell="A7" sqref="A7:XFD8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4"/>
      <c r="F2" s="71"/>
      <c r="G2" s="71"/>
      <c r="H2" s="71"/>
      <c r="I2" s="71"/>
      <c r="J2" s="240"/>
      <c r="K2" s="241"/>
      <c r="L2" s="241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0"/>
      <c r="K3" s="365" t="s">
        <v>416</v>
      </c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0"/>
      <c r="K4" s="240"/>
      <c r="L4" s="240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ვასილ ხანიშვილი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45">
      <c r="A7" s="84" t="s">
        <v>64</v>
      </c>
      <c r="B7" s="84" t="s">
        <v>378</v>
      </c>
      <c r="C7" s="84" t="s">
        <v>379</v>
      </c>
      <c r="D7" s="84" t="s">
        <v>380</v>
      </c>
      <c r="E7" s="84" t="s">
        <v>381</v>
      </c>
      <c r="F7" s="84" t="s">
        <v>382</v>
      </c>
      <c r="G7" s="84" t="s">
        <v>383</v>
      </c>
      <c r="H7" s="84" t="s">
        <v>384</v>
      </c>
      <c r="I7" s="84" t="s">
        <v>385</v>
      </c>
      <c r="J7" s="84" t="s">
        <v>386</v>
      </c>
      <c r="K7" s="84" t="s">
        <v>387</v>
      </c>
      <c r="L7" s="84" t="s">
        <v>256</v>
      </c>
    </row>
    <row r="8" spans="1:12" ht="30">
      <c r="A8" s="92">
        <v>1</v>
      </c>
      <c r="B8" s="350" t="s">
        <v>686</v>
      </c>
      <c r="C8" s="92" t="s">
        <v>687</v>
      </c>
      <c r="D8" s="92">
        <v>205186065</v>
      </c>
      <c r="E8" s="92" t="s">
        <v>688</v>
      </c>
      <c r="F8" s="92">
        <v>20000</v>
      </c>
      <c r="G8" s="92"/>
      <c r="H8" s="92" t="s">
        <v>688</v>
      </c>
      <c r="I8" s="92" t="s">
        <v>689</v>
      </c>
      <c r="J8" s="351">
        <v>0.1</v>
      </c>
      <c r="K8" s="4">
        <v>2000</v>
      </c>
      <c r="L8" s="92" t="s">
        <v>690</v>
      </c>
    </row>
    <row r="9" spans="1:12" ht="30">
      <c r="A9" s="92">
        <v>2</v>
      </c>
      <c r="B9" s="325" t="s">
        <v>686</v>
      </c>
      <c r="C9" s="92" t="s">
        <v>691</v>
      </c>
      <c r="D9" s="92">
        <v>200268129</v>
      </c>
      <c r="E9" s="92" t="s">
        <v>688</v>
      </c>
      <c r="F9" s="92">
        <v>8000</v>
      </c>
      <c r="G9" s="92"/>
      <c r="H9" s="92" t="s">
        <v>688</v>
      </c>
      <c r="I9" s="92" t="s">
        <v>689</v>
      </c>
      <c r="J9" s="351">
        <v>0.15</v>
      </c>
      <c r="K9" s="4">
        <v>1200</v>
      </c>
      <c r="L9" s="92" t="s">
        <v>692</v>
      </c>
    </row>
    <row r="10" spans="1:12" ht="30">
      <c r="A10" s="92">
        <v>3</v>
      </c>
      <c r="B10" s="325" t="s">
        <v>693</v>
      </c>
      <c r="C10" s="92" t="s">
        <v>694</v>
      </c>
      <c r="D10" s="92">
        <v>416327932</v>
      </c>
      <c r="E10" s="92" t="s">
        <v>688</v>
      </c>
      <c r="F10" s="92">
        <v>8920</v>
      </c>
      <c r="G10" s="81"/>
      <c r="H10" s="92" t="s">
        <v>688</v>
      </c>
      <c r="I10" s="92" t="s">
        <v>689</v>
      </c>
      <c r="J10" s="351">
        <v>4.5</v>
      </c>
      <c r="K10" s="4">
        <v>40140</v>
      </c>
      <c r="L10" s="92" t="s">
        <v>695</v>
      </c>
    </row>
    <row r="11" spans="1:12" ht="30">
      <c r="A11" s="92">
        <v>4</v>
      </c>
      <c r="B11" s="325" t="s">
        <v>693</v>
      </c>
      <c r="C11" s="92" t="s">
        <v>694</v>
      </c>
      <c r="D11" s="92">
        <v>416327932</v>
      </c>
      <c r="E11" s="92" t="s">
        <v>688</v>
      </c>
      <c r="F11" s="92">
        <v>250</v>
      </c>
      <c r="G11" s="81"/>
      <c r="H11" s="92" t="s">
        <v>688</v>
      </c>
      <c r="I11" s="92" t="s">
        <v>689</v>
      </c>
      <c r="J11" s="351">
        <v>5.9</v>
      </c>
      <c r="K11" s="4">
        <v>1475</v>
      </c>
      <c r="L11" s="92" t="s">
        <v>696</v>
      </c>
    </row>
    <row r="12" spans="1:12" ht="30">
      <c r="A12" s="92">
        <v>5</v>
      </c>
      <c r="B12" s="325" t="s">
        <v>693</v>
      </c>
      <c r="C12" s="92" t="s">
        <v>697</v>
      </c>
      <c r="D12" s="92">
        <v>416323393</v>
      </c>
      <c r="E12" s="92" t="s">
        <v>688</v>
      </c>
      <c r="F12" s="92">
        <v>205</v>
      </c>
      <c r="G12" s="92"/>
      <c r="H12" s="92" t="s">
        <v>688</v>
      </c>
      <c r="I12" s="92" t="s">
        <v>698</v>
      </c>
      <c r="J12" s="351">
        <v>7</v>
      </c>
      <c r="K12" s="4">
        <v>1435</v>
      </c>
      <c r="L12" s="92" t="s">
        <v>699</v>
      </c>
    </row>
    <row r="13" spans="1:12" ht="30">
      <c r="A13" s="92">
        <v>6</v>
      </c>
      <c r="B13" s="325" t="s">
        <v>693</v>
      </c>
      <c r="C13" s="92" t="s">
        <v>700</v>
      </c>
      <c r="D13" s="92" t="s">
        <v>701</v>
      </c>
      <c r="E13" s="92" t="s">
        <v>688</v>
      </c>
      <c r="F13" s="92">
        <v>20</v>
      </c>
      <c r="G13" s="81"/>
      <c r="H13" s="92" t="s">
        <v>688</v>
      </c>
      <c r="I13" s="92" t="s">
        <v>689</v>
      </c>
      <c r="J13" s="351">
        <v>29</v>
      </c>
      <c r="K13" s="4">
        <v>580</v>
      </c>
      <c r="L13" s="92" t="s">
        <v>702</v>
      </c>
    </row>
    <row r="14" spans="1:12" ht="30">
      <c r="A14" s="92">
        <v>7</v>
      </c>
      <c r="B14" s="325" t="s">
        <v>693</v>
      </c>
      <c r="C14" s="92" t="s">
        <v>703</v>
      </c>
      <c r="D14" s="92">
        <v>204959553</v>
      </c>
      <c r="E14" s="92" t="s">
        <v>688</v>
      </c>
      <c r="F14" s="92">
        <v>9.5799999999999996E-2</v>
      </c>
      <c r="G14" s="81"/>
      <c r="H14" s="92" t="s">
        <v>688</v>
      </c>
      <c r="I14" s="92" t="s">
        <v>704</v>
      </c>
      <c r="J14" s="351">
        <v>1200</v>
      </c>
      <c r="K14" s="4">
        <v>115</v>
      </c>
      <c r="L14" s="92" t="s">
        <v>705</v>
      </c>
    </row>
    <row r="15" spans="1:12" ht="30">
      <c r="A15" s="92">
        <v>8</v>
      </c>
      <c r="B15" s="325" t="s">
        <v>693</v>
      </c>
      <c r="C15" s="92" t="s">
        <v>707</v>
      </c>
      <c r="D15" s="92">
        <v>249271167</v>
      </c>
      <c r="E15" s="92" t="s">
        <v>688</v>
      </c>
      <c r="F15" s="92">
        <v>15</v>
      </c>
      <c r="G15" s="81"/>
      <c r="H15" s="92" t="s">
        <v>688</v>
      </c>
      <c r="I15" s="92" t="s">
        <v>689</v>
      </c>
      <c r="J15" s="351">
        <v>152.33000000000001</v>
      </c>
      <c r="K15" s="4">
        <v>2285</v>
      </c>
      <c r="L15" s="92" t="s">
        <v>708</v>
      </c>
    </row>
    <row r="16" spans="1:12" ht="60">
      <c r="A16" s="92">
        <v>9</v>
      </c>
      <c r="B16" s="325" t="s">
        <v>706</v>
      </c>
      <c r="C16" s="92" t="s">
        <v>707</v>
      </c>
      <c r="D16" s="92">
        <v>249271167</v>
      </c>
      <c r="E16" s="92" t="s">
        <v>688</v>
      </c>
      <c r="F16" s="92">
        <v>9.33</v>
      </c>
      <c r="G16" s="81"/>
      <c r="H16" s="92" t="s">
        <v>688</v>
      </c>
      <c r="I16" s="81" t="s">
        <v>704</v>
      </c>
      <c r="J16" s="351">
        <v>30</v>
      </c>
      <c r="K16" s="4">
        <v>280</v>
      </c>
      <c r="L16" s="92" t="s">
        <v>709</v>
      </c>
    </row>
    <row r="17" spans="1:12" ht="30">
      <c r="A17" s="92">
        <v>10</v>
      </c>
      <c r="B17" s="325" t="s">
        <v>693</v>
      </c>
      <c r="C17" s="92" t="s">
        <v>707</v>
      </c>
      <c r="D17" s="92">
        <v>249271167</v>
      </c>
      <c r="E17" s="92" t="s">
        <v>688</v>
      </c>
      <c r="F17" s="92">
        <v>7</v>
      </c>
      <c r="G17" s="81"/>
      <c r="H17" s="92" t="s">
        <v>688</v>
      </c>
      <c r="I17" s="81" t="s">
        <v>689</v>
      </c>
      <c r="J17" s="351">
        <v>50</v>
      </c>
      <c r="K17" s="4">
        <v>350</v>
      </c>
      <c r="L17" s="92" t="s">
        <v>702</v>
      </c>
    </row>
    <row r="18" spans="1:12" ht="30">
      <c r="A18" s="92">
        <v>11</v>
      </c>
      <c r="B18" s="325" t="s">
        <v>693</v>
      </c>
      <c r="C18" s="92" t="s">
        <v>707</v>
      </c>
      <c r="D18" s="92">
        <v>249271167</v>
      </c>
      <c r="E18" s="92" t="s">
        <v>688</v>
      </c>
      <c r="F18" s="92">
        <v>1</v>
      </c>
      <c r="G18" s="81"/>
      <c r="H18" s="92" t="s">
        <v>688</v>
      </c>
      <c r="I18" s="81" t="s">
        <v>704</v>
      </c>
      <c r="J18" s="351">
        <v>1</v>
      </c>
      <c r="K18" s="4">
        <v>35</v>
      </c>
      <c r="L18" s="92" t="s">
        <v>710</v>
      </c>
    </row>
    <row r="19" spans="1:12" ht="30">
      <c r="A19" s="92">
        <v>12</v>
      </c>
      <c r="B19" s="325" t="s">
        <v>693</v>
      </c>
      <c r="C19" s="92" t="s">
        <v>707</v>
      </c>
      <c r="D19" s="92">
        <v>249271167</v>
      </c>
      <c r="E19" s="92" t="s">
        <v>688</v>
      </c>
      <c r="F19" s="92">
        <v>5</v>
      </c>
      <c r="G19" s="81"/>
      <c r="H19" s="92" t="s">
        <v>688</v>
      </c>
      <c r="I19" s="81" t="s">
        <v>704</v>
      </c>
      <c r="J19" s="351">
        <v>34</v>
      </c>
      <c r="K19" s="4">
        <v>170</v>
      </c>
      <c r="L19" s="92" t="s">
        <v>711</v>
      </c>
    </row>
    <row r="20" spans="1:12" ht="30">
      <c r="A20" s="92">
        <v>13</v>
      </c>
      <c r="B20" s="325" t="s">
        <v>693</v>
      </c>
      <c r="C20" s="92" t="s">
        <v>707</v>
      </c>
      <c r="D20" s="92">
        <v>249271167</v>
      </c>
      <c r="E20" s="92" t="s">
        <v>688</v>
      </c>
      <c r="F20" s="92">
        <v>30</v>
      </c>
      <c r="G20" s="81"/>
      <c r="H20" s="92" t="s">
        <v>688</v>
      </c>
      <c r="I20" s="81" t="s">
        <v>712</v>
      </c>
      <c r="J20" s="351">
        <v>9</v>
      </c>
      <c r="K20" s="4">
        <v>270</v>
      </c>
      <c r="L20" s="92" t="s">
        <v>713</v>
      </c>
    </row>
    <row r="21" spans="1:12" ht="30">
      <c r="A21" s="92">
        <v>14</v>
      </c>
      <c r="B21" s="325" t="s">
        <v>693</v>
      </c>
      <c r="C21" s="92" t="s">
        <v>707</v>
      </c>
      <c r="D21" s="92">
        <v>249271167</v>
      </c>
      <c r="E21" s="92" t="s">
        <v>688</v>
      </c>
      <c r="F21" s="92">
        <v>3</v>
      </c>
      <c r="G21" s="81"/>
      <c r="H21" s="92" t="s">
        <v>688</v>
      </c>
      <c r="I21" s="81" t="s">
        <v>689</v>
      </c>
      <c r="J21" s="351">
        <v>61</v>
      </c>
      <c r="K21" s="4">
        <v>183</v>
      </c>
      <c r="L21" s="92" t="s">
        <v>710</v>
      </c>
    </row>
    <row r="22" spans="1:12" ht="75">
      <c r="A22" s="92">
        <v>15</v>
      </c>
      <c r="B22" s="325" t="s">
        <v>714</v>
      </c>
      <c r="C22" s="92" t="s">
        <v>715</v>
      </c>
      <c r="D22" s="92">
        <v>4047510374</v>
      </c>
      <c r="E22" s="92" t="s">
        <v>688</v>
      </c>
      <c r="F22" s="92">
        <v>11</v>
      </c>
      <c r="G22" s="81"/>
      <c r="H22" s="92" t="s">
        <v>688</v>
      </c>
      <c r="I22" s="81" t="s">
        <v>716</v>
      </c>
      <c r="J22" s="351">
        <v>100</v>
      </c>
      <c r="K22" s="4">
        <v>1100</v>
      </c>
      <c r="L22" s="92" t="s">
        <v>717</v>
      </c>
    </row>
    <row r="23" spans="1:12" ht="45">
      <c r="A23" s="92">
        <v>16</v>
      </c>
      <c r="B23" s="325" t="s">
        <v>714</v>
      </c>
      <c r="C23" s="92" t="s">
        <v>718</v>
      </c>
      <c r="D23" s="92">
        <v>1027039470</v>
      </c>
      <c r="E23" s="92" t="s">
        <v>688</v>
      </c>
      <c r="F23" s="92">
        <v>30</v>
      </c>
      <c r="G23" s="81"/>
      <c r="H23" s="92" t="s">
        <v>688</v>
      </c>
      <c r="I23" s="81" t="s">
        <v>719</v>
      </c>
      <c r="J23" s="351">
        <v>18.13</v>
      </c>
      <c r="K23" s="4">
        <v>544</v>
      </c>
      <c r="L23" s="92" t="s">
        <v>728</v>
      </c>
    </row>
    <row r="24" spans="1:12" ht="15">
      <c r="A24" s="81"/>
      <c r="B24" s="325"/>
      <c r="C24" s="93"/>
      <c r="D24" s="93"/>
      <c r="E24" s="93"/>
      <c r="F24" s="93"/>
      <c r="G24" s="81"/>
      <c r="H24" s="81"/>
      <c r="I24" s="81"/>
      <c r="J24" s="81" t="s">
        <v>388</v>
      </c>
      <c r="K24" s="80">
        <f>SUM(K8:K23)</f>
        <v>52162</v>
      </c>
      <c r="L24" s="81"/>
    </row>
    <row r="25" spans="1:12" ht="15">
      <c r="A25" s="209"/>
      <c r="B25" s="209"/>
      <c r="C25" s="209"/>
      <c r="D25" s="209"/>
      <c r="E25" s="209"/>
      <c r="F25" s="209"/>
      <c r="G25" s="209"/>
      <c r="H25" s="209"/>
      <c r="I25" s="209"/>
      <c r="J25" s="209"/>
      <c r="K25" s="166"/>
    </row>
    <row r="26" spans="1:12" ht="15">
      <c r="A26" s="210" t="s">
        <v>389</v>
      </c>
      <c r="B26" s="210"/>
      <c r="C26" s="209"/>
      <c r="D26" s="209"/>
      <c r="E26" s="209"/>
      <c r="F26" s="209"/>
      <c r="G26" s="209"/>
      <c r="H26" s="209"/>
      <c r="I26" s="209"/>
      <c r="J26" s="209"/>
      <c r="K26" s="166"/>
    </row>
    <row r="27" spans="1:12" ht="15">
      <c r="A27" s="210" t="s">
        <v>390</v>
      </c>
      <c r="B27" s="210"/>
      <c r="C27" s="209"/>
      <c r="D27" s="209"/>
      <c r="E27" s="209"/>
      <c r="F27" s="209"/>
      <c r="G27" s="209"/>
      <c r="H27" s="209"/>
      <c r="I27" s="209"/>
      <c r="J27" s="209"/>
      <c r="K27" s="166"/>
    </row>
    <row r="28" spans="1:12" ht="15">
      <c r="A28" s="198" t="s">
        <v>391</v>
      </c>
      <c r="B28" s="210"/>
      <c r="C28" s="166"/>
      <c r="D28" s="166"/>
      <c r="E28" s="166"/>
      <c r="F28" s="166"/>
      <c r="G28" s="166"/>
      <c r="H28" s="166"/>
      <c r="I28" s="166"/>
      <c r="J28" s="166"/>
      <c r="K28" s="166"/>
    </row>
    <row r="29" spans="1:12" ht="15">
      <c r="A29" s="198" t="s">
        <v>392</v>
      </c>
      <c r="B29" s="210"/>
      <c r="C29" s="166"/>
      <c r="D29" s="166"/>
      <c r="E29" s="166"/>
      <c r="F29" s="166"/>
      <c r="G29" s="166"/>
      <c r="H29" s="166"/>
      <c r="I29" s="166"/>
      <c r="J29" s="166"/>
      <c r="K29" s="166"/>
    </row>
    <row r="30" spans="1:12" ht="15" customHeight="1">
      <c r="A30" s="375" t="s">
        <v>407</v>
      </c>
      <c r="B30" s="375"/>
      <c r="C30" s="375"/>
      <c r="D30" s="375"/>
      <c r="E30" s="375"/>
      <c r="F30" s="375"/>
      <c r="G30" s="375"/>
      <c r="H30" s="375"/>
      <c r="I30" s="375"/>
      <c r="J30" s="375"/>
      <c r="K30" s="375"/>
    </row>
    <row r="31" spans="1:12" ht="15" customHeight="1">
      <c r="A31" s="375"/>
      <c r="B31" s="375"/>
      <c r="C31" s="375"/>
      <c r="D31" s="375"/>
      <c r="E31" s="375"/>
      <c r="F31" s="375"/>
      <c r="G31" s="375"/>
      <c r="H31" s="375"/>
      <c r="I31" s="375"/>
      <c r="J31" s="375"/>
      <c r="K31" s="375"/>
    </row>
    <row r="32" spans="1:12" ht="15">
      <c r="A32" s="371" t="s">
        <v>96</v>
      </c>
      <c r="B32" s="371"/>
      <c r="C32" s="326"/>
      <c r="D32" s="327"/>
      <c r="E32" s="327"/>
      <c r="F32" s="326"/>
      <c r="G32" s="326"/>
      <c r="H32" s="326"/>
      <c r="I32" s="326"/>
      <c r="J32" s="326"/>
      <c r="K32" s="166"/>
    </row>
    <row r="33" spans="1:11" ht="15">
      <c r="A33" s="326"/>
      <c r="B33" s="327"/>
      <c r="C33" s="326"/>
      <c r="D33" s="327"/>
      <c r="E33" s="327"/>
      <c r="F33" s="326"/>
      <c r="G33" s="326"/>
      <c r="H33" s="326"/>
      <c r="I33" s="326"/>
      <c r="J33" s="328"/>
      <c r="K33" s="166"/>
    </row>
    <row r="34" spans="1:11" ht="15" customHeight="1">
      <c r="A34" s="326"/>
      <c r="B34" s="327"/>
      <c r="C34" s="372" t="s">
        <v>212</v>
      </c>
      <c r="D34" s="372"/>
      <c r="E34" s="329"/>
      <c r="F34" s="330"/>
      <c r="G34" s="373" t="s">
        <v>393</v>
      </c>
      <c r="H34" s="373"/>
      <c r="I34" s="373"/>
      <c r="J34" s="331"/>
      <c r="K34" s="166"/>
    </row>
    <row r="35" spans="1:11" ht="15">
      <c r="A35" s="326"/>
      <c r="B35" s="327"/>
      <c r="C35" s="326"/>
      <c r="D35" s="327"/>
      <c r="E35" s="327"/>
      <c r="F35" s="326"/>
      <c r="G35" s="374"/>
      <c r="H35" s="374"/>
      <c r="I35" s="374"/>
      <c r="J35" s="331"/>
      <c r="K35" s="166"/>
    </row>
    <row r="36" spans="1:11" ht="15">
      <c r="A36" s="326"/>
      <c r="B36" s="327"/>
      <c r="C36" s="369" t="s">
        <v>103</v>
      </c>
      <c r="D36" s="369"/>
      <c r="E36" s="329"/>
      <c r="F36" s="330"/>
      <c r="G36" s="326"/>
      <c r="H36" s="326"/>
      <c r="I36" s="326"/>
      <c r="J36" s="326"/>
      <c r="K36" s="166"/>
    </row>
  </sheetData>
  <mergeCells count="7">
    <mergeCell ref="C36:D36"/>
    <mergeCell ref="A2:D2"/>
    <mergeCell ref="K3:L3"/>
    <mergeCell ref="A32:B32"/>
    <mergeCell ref="C34:D34"/>
    <mergeCell ref="G34:I35"/>
    <mergeCell ref="A30:K31"/>
  </mergeCells>
  <dataValidations count="1">
    <dataValidation type="list" allowBlank="1" showInputMessage="1" showErrorMessage="1" sqref="B8:B2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1" zoomScale="80" zoomScaleNormal="100" zoomScaleSheetLayoutView="80" workbookViewId="0">
      <selection activeCell="F51" sqref="F51"/>
    </sheetView>
  </sheetViews>
  <sheetFormatPr defaultRowHeight="15"/>
  <cols>
    <col min="1" max="1" width="12.85546875" style="28" customWidth="1"/>
    <col min="2" max="2" width="55.710937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365" t="s">
        <v>416</v>
      </c>
      <c r="D2" s="365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ვასილ ხანიშვილი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68371.88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60695.88</v>
      </c>
      <c r="E11" s="98"/>
    </row>
    <row r="12" spans="1:5">
      <c r="A12" s="56">
        <v>1110</v>
      </c>
      <c r="B12" s="55" t="s">
        <v>106</v>
      </c>
      <c r="C12" s="8">
        <v>0</v>
      </c>
      <c r="D12" s="8">
        <v>439.2</v>
      </c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>
        <v>0</v>
      </c>
      <c r="D14" s="8">
        <v>50571.65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>
        <v>0</v>
      </c>
      <c r="D24" s="8">
        <v>9060.0300000000007</v>
      </c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>
        <v>0</v>
      </c>
      <c r="D27" s="8">
        <v>625</v>
      </c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7676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>
        <v>0</v>
      </c>
      <c r="D37" s="8">
        <v>7676</v>
      </c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 ht="30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Likuna</cp:lastModifiedBy>
  <cp:lastPrinted>2016-09-23T13:41:59Z</cp:lastPrinted>
  <dcterms:created xsi:type="dcterms:W3CDTF">2011-12-27T13:20:18Z</dcterms:created>
  <dcterms:modified xsi:type="dcterms:W3CDTF">2016-09-23T13:42:03Z</dcterms:modified>
</cp:coreProperties>
</file>