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1" activeTab="14"/>
  </bookViews>
  <sheets>
    <sheet name="ფორმა #1" sheetId="16" r:id="rId1"/>
    <sheet name="ფორმა #3" sheetId="2" r:id="rId2"/>
    <sheet name="ფორმა #5" sheetId="5" r:id="rId3"/>
    <sheet name="ფორმა #5,1" sheetId="3" r:id="rId4"/>
    <sheet name="ფორმა #5,2" sheetId="4" r:id="rId5"/>
    <sheet name="ფორმა #5,3" sheetId="6" r:id="rId6"/>
    <sheet name="ფორმა #5,4" sheetId="7" r:id="rId7"/>
    <sheet name="ფორმა #5,5" sheetId="8" r:id="rId8"/>
    <sheet name="ფორმა #7" sheetId="9" r:id="rId9"/>
    <sheet name="ფორმა #8" sheetId="10" r:id="rId10"/>
    <sheet name="ფორმა #8,1" sheetId="11" r:id="rId11"/>
    <sheet name="ფორმა #9.3" sheetId="12" r:id="rId12"/>
    <sheet name="ფორმა #9,4" sheetId="13" r:id="rId13"/>
    <sheet name="ფორმა #9,5" sheetId="14" r:id="rId14"/>
    <sheet name="ფორმა #9,6" sheetId="15" r:id="rId15"/>
    <sheet name="ფორმა #9,7" sheetId="1" r:id="rId16"/>
  </sheets>
  <externalReferences>
    <externalReference r:id="rId17"/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8" l="1"/>
  <c r="I34" i="6"/>
  <c r="H34" i="6"/>
  <c r="A5" i="14" l="1"/>
  <c r="A5" i="13"/>
  <c r="A5" i="12"/>
  <c r="A5" i="11"/>
  <c r="A4" i="14"/>
  <c r="A4" i="13"/>
  <c r="G39" i="11"/>
  <c r="G40" i="11" s="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A4" i="11"/>
  <c r="A5" i="10" l="1"/>
  <c r="A4" i="10"/>
  <c r="D64" i="9"/>
  <c r="C64" i="9"/>
  <c r="D45" i="9"/>
  <c r="D44" i="9" s="1"/>
  <c r="C45" i="9"/>
  <c r="C44" i="9" s="1"/>
  <c r="D34" i="9"/>
  <c r="C34" i="9"/>
  <c r="D11" i="9"/>
  <c r="D10" i="9" s="1"/>
  <c r="C11" i="9"/>
  <c r="C10" i="9"/>
  <c r="A5" i="9"/>
  <c r="A4" i="9"/>
  <c r="H34" i="7"/>
  <c r="G34" i="7"/>
  <c r="A5" i="7"/>
  <c r="I25" i="4"/>
  <c r="H25" i="4"/>
  <c r="G25" i="4"/>
  <c r="A5" i="4"/>
  <c r="D25" i="3"/>
  <c r="C25" i="3"/>
  <c r="A6" i="3"/>
  <c r="A5" i="3"/>
  <c r="D72" i="5"/>
  <c r="C72" i="5"/>
  <c r="D64" i="5"/>
  <c r="D58" i="5"/>
  <c r="C58" i="5"/>
  <c r="D53" i="5"/>
  <c r="C53" i="5"/>
  <c r="D47" i="5"/>
  <c r="C47" i="5"/>
  <c r="C13" i="5" s="1"/>
  <c r="C9" i="5" s="1"/>
  <c r="D36" i="5"/>
  <c r="D13" i="5" s="1"/>
  <c r="D32" i="5"/>
  <c r="C32" i="5"/>
  <c r="D23" i="5"/>
  <c r="C23" i="5"/>
  <c r="D17" i="5"/>
  <c r="C17" i="5"/>
  <c r="D14" i="5"/>
  <c r="C14" i="5"/>
  <c r="D10" i="5"/>
  <c r="C10" i="5"/>
  <c r="A5" i="5"/>
  <c r="D31" i="2"/>
  <c r="C31" i="2"/>
  <c r="D27" i="2"/>
  <c r="C27" i="2"/>
  <c r="C26" i="2" s="1"/>
  <c r="D26" i="2"/>
  <c r="D19" i="2"/>
  <c r="C19" i="2"/>
  <c r="D16" i="2"/>
  <c r="C16" i="2"/>
  <c r="D12" i="2"/>
  <c r="C12" i="2"/>
  <c r="D10" i="2"/>
  <c r="D9" i="2" s="1"/>
  <c r="A5" i="2"/>
  <c r="A4" i="2"/>
  <c r="I38" i="1"/>
  <c r="A5" i="1"/>
  <c r="A4" i="1"/>
  <c r="D9" i="5" l="1"/>
  <c r="C10" i="2"/>
  <c r="C9" i="2" s="1"/>
</calcChain>
</file>

<file path=xl/sharedStrings.xml><?xml version="1.0" encoding="utf-8"?>
<sst xmlns="http://schemas.openxmlformats.org/spreadsheetml/2006/main" count="624" uniqueCount="405">
  <si>
    <t>ფორმა N9.7 - ვალდებულებების რეესტრი</t>
  </si>
  <si>
    <t>საანგარიშგებო თარიღი</t>
  </si>
  <si>
    <t>ფორმა ივსება ქართული შრიფტით (sylfaen), ფონტის ზომა 10</t>
  </si>
  <si>
    <t>N</t>
  </si>
  <si>
    <t>ხელშეკრულების დადების თარიღი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</si>
  <si>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</si>
  <si>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</si>
  <si>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ხელშეკრულების საგანი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</si>
  <si>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</si>
  <si>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</si>
  <si>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კონტრაგენტისათვის გადახდილი თანხა (ლარში)</t>
  </si>
  <si>
    <t>ვალდებულების ნაშთი (ლარში) საანგარიშგებო პერიოდის ბოლოს</t>
  </si>
  <si>
    <t>...</t>
  </si>
  <si>
    <t>სულ: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</si>
  <si>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</si>
  <si>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ხელმოწერები:</t>
  </si>
  <si>
    <t>ხელმძღვანელი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</si>
  <si>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</si>
  <si>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ბ.ა.</t>
  </si>
  <si>
    <t>პასუხისმგებელი პირი)</t>
  </si>
  <si>
    <t>ფორმა N3 - საარჩევნო კამპანიის ფონდის შემოსავლები</t>
  </si>
  <si>
    <t>საანგარიშგებო პერიოდი</t>
  </si>
  <si>
    <t>შემოსავლების ჩამონათვალი</t>
  </si>
  <si>
    <t>ფაქტობრივი შემოსავალი</t>
  </si>
  <si>
    <t>საკასო შემოსავალი</t>
  </si>
  <si>
    <t>შემოსავლები</t>
  </si>
  <si>
    <t>შემოსავლები ფულადი სახით</t>
  </si>
  <si>
    <t>1.1.1</t>
  </si>
  <si>
    <t>საწევრო შენატანები</t>
  </si>
  <si>
    <t>1.1.2</t>
  </si>
  <si>
    <t>შემოწირულებები</t>
  </si>
  <si>
    <t>1.1.2.1</t>
  </si>
  <si>
    <t>შემოწირულებები ფიზიკური პირებისაგან</t>
  </si>
  <si>
    <t>1.1.2.2</t>
  </si>
  <si>
    <t>შემოწირულებები იურიდიული პირებისაგან</t>
  </si>
  <si>
    <t>1.1.2.3</t>
  </si>
  <si>
    <t>საჯარო ღონისძიებების მეშვეობით მიღებული შემოწირულებები</t>
  </si>
  <si>
    <t>1.1.3</t>
  </si>
  <si>
    <t>სახელმწიფოს მიერ გამოყოფილი თანხები</t>
  </si>
  <si>
    <t>1.1.3.1</t>
  </si>
  <si>
    <t>საბიუჯეტო დაფინანსება</t>
  </si>
  <si>
    <t>1.1.3.2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</si>
  <si>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</si>
  <si>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1.1.4</t>
  </si>
  <si>
    <t>დამხმარე ხასიათის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</si>
  <si>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</si>
  <si>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</si>
  <si>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1.1.4.2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</si>
  <si>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</si>
  <si>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1.1.4.3</t>
  </si>
  <si>
    <t>საგამომცემლო და სხვა საქმიანობით მიღებული თანხები</t>
  </si>
  <si>
    <t>1.1.4.4</t>
  </si>
  <si>
    <t>დამხმარე ხასიათის საქმიანობიდან მიღებული სხვა სახსრები</t>
  </si>
  <si>
    <t>1.1.5</t>
  </si>
  <si>
    <t>კომერციული ბანკებიდან მიღებული სესხები/კრედიტები</t>
  </si>
  <si>
    <t>1.1.6</t>
  </si>
  <si>
    <t xml:space="preserve">სხვა ფულადი შემოსავლები </t>
  </si>
  <si>
    <t>შემოსავლები არაფულადი სახით</t>
  </si>
  <si>
    <t>1.2.1</t>
  </si>
  <si>
    <t>1.2.1.1</t>
  </si>
  <si>
    <t>შემოწირულებები ფიზიკური პირებისაგან (უძრავი ქონება)</t>
  </si>
  <si>
    <t>1.2.1.2</t>
  </si>
  <si>
    <t>შემოწირულებები ფიზიკური პირებისაგან (მოძრავი ქონება)</t>
  </si>
  <si>
    <t>1.2.1.3</t>
  </si>
  <si>
    <t>შემოწირულებები ფიზიკური პირებისაგან (სხვა)</t>
  </si>
  <si>
    <t>1.2.2</t>
  </si>
  <si>
    <t>1.2.2.1</t>
  </si>
  <si>
    <t>შემოწირულებები იურიდიული  პირებისაგან (უძრავი ქონება)</t>
  </si>
  <si>
    <t>1.2.2.2</t>
  </si>
  <si>
    <t>შემოწირულებები იურიდიული  პირებისაგან (მოძრავი ქონება)</t>
  </si>
  <si>
    <t>1.2.2.3</t>
  </si>
  <si>
    <t>შემოწირულებები იურიდიული  პირებისაგან (სხვა)</t>
  </si>
  <si>
    <t>1.2.3</t>
  </si>
  <si>
    <t>სხვა არაფულადი შემოსავლები (მათ შორის  მოგება კურსთაშორისი სხვაობებიდან)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</si>
  <si>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</si>
  <si>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პასუხისმგებელი პირი)</t>
  </si>
  <si>
    <t>ფორმა N5 - საარჩევნო კამპანიის ფონდის ხარჯები</t>
  </si>
  <si>
    <t>08,31,2016-09,20,2016</t>
  </si>
  <si>
    <t>ანგარიშვალდებული პირის დასახელება:</t>
  </si>
  <si>
    <t>ხარჯების ჩამონათვალი</t>
  </si>
  <si>
    <t>ფაქტობრივი ხარჯი</t>
  </si>
  <si>
    <t>საკასო ხარჯი</t>
  </si>
  <si>
    <t>ხარჯები</t>
  </si>
  <si>
    <t>შრომის ანაზღაურება</t>
  </si>
  <si>
    <t>ხელფასები</t>
  </si>
  <si>
    <t>პრემია</t>
  </si>
  <si>
    <t>საქონელი და მომსახურება</t>
  </si>
  <si>
    <t>მივლინებები</t>
  </si>
  <si>
    <t>მივლინებები ქვეყნის შიგნით</t>
  </si>
  <si>
    <t>მივლინებები ქვეყნის გარეთ</t>
  </si>
  <si>
    <t>ოფისის ხარჯები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</si>
  <si>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</si>
  <si>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r>
      <t>საოფისე ავეჯი</t>
    </r>
    <r>
      <rPr>
        <b/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</si>
  <si>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</si>
  <si>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1.2.2.4</t>
  </si>
  <si>
    <r>
      <t>კავშირგაბმულობის ხარჯი</t>
    </r>
    <r>
      <rPr>
        <sz val="5"/>
        <rFont val="Arial"/>
        <family val="2"/>
      </rPr>
      <t/>
    </r>
  </si>
  <si>
    <t>1.2.2.5</t>
  </si>
  <si>
    <r>
      <t>საფოსტო მომსახურების ხარჯი</t>
    </r>
    <r>
      <rPr>
        <sz val="5"/>
        <rFont val="Arial"/>
        <family val="2"/>
      </rPr>
      <t/>
    </r>
  </si>
  <si>
    <t>1.2.2.6</t>
  </si>
  <si>
    <r>
      <t>კომუნალური ხარჯი</t>
    </r>
    <r>
      <rPr>
        <sz val="5"/>
        <rFont val="Arial"/>
        <family val="2"/>
      </rPr>
      <t/>
    </r>
  </si>
  <si>
    <t>1.2.2.6.1</t>
  </si>
  <si>
    <r>
      <t>ელექტროენერგიის ხარჯი</t>
    </r>
    <r>
      <rPr>
        <sz val="5"/>
        <rFont val="Arial"/>
        <family val="2"/>
      </rPr>
      <t/>
    </r>
  </si>
  <si>
    <t>1.2.2.6.2</t>
  </si>
  <si>
    <r>
      <t>წყლის ხარჯი</t>
    </r>
    <r>
      <rPr>
        <sz val="5"/>
        <rFont val="Arial"/>
        <family val="2"/>
      </rPr>
      <t/>
    </r>
  </si>
  <si>
    <t>1.2.2.6.3</t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</si>
  <si>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</si>
  <si>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1.2.2.6.4</t>
  </si>
  <si>
    <t>სხვა კომუნალური ხარჯი</t>
  </si>
  <si>
    <t>1.2.2.7</t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</si>
  <si>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</si>
  <si>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წარმომადგენლობითი ხარჯები</t>
  </si>
  <si>
    <t>1.2.4</t>
  </si>
  <si>
    <t>კვების ხარჯები</t>
  </si>
  <si>
    <t>1.2.5</t>
  </si>
  <si>
    <t>სამედიცინო ხარჯები</t>
  </si>
  <si>
    <t>1.2.6</t>
  </si>
  <si>
    <t>ტრანსპორტისა და ტექნიკის ექსპლოატაციისა და მოვლა-შენახვის ხარჯები</t>
  </si>
  <si>
    <t>1.2.6.1</t>
  </si>
  <si>
    <t>საწვავ/საპოხი მასალების შეძენის ხარჯი</t>
  </si>
  <si>
    <t>1.2.6.2</t>
  </si>
  <si>
    <t>მიმდინარე რემონტის ხარჯი</t>
  </si>
  <si>
    <t>1.2.7</t>
  </si>
  <si>
    <t>ბანკის მომსახურების ხარჯი</t>
  </si>
  <si>
    <t>1.2.8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</si>
  <si>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</si>
  <si>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</si>
  <si>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</si>
  <si>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</si>
  <si>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</si>
  <si>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</si>
  <si>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</si>
  <si>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</si>
  <si>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</si>
  <si>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</si>
  <si>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გარე რეკლამის ხარჯი *</t>
  </si>
  <si>
    <t>1.2.8.6</t>
  </si>
  <si>
    <t>სხვა სარეკლამო ხარჯები</t>
  </si>
  <si>
    <t>1.2.9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</si>
  <si>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</si>
  <si>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1.2.10</t>
  </si>
  <si>
    <t>საკონსულტაციო, სანოტარო, თარჯიმნის და თარგმნის მომსახურების</t>
  </si>
  <si>
    <t>1.2.11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</si>
  <si>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</si>
  <si>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t>1.2.12</t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</si>
  <si>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</si>
  <si>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1.2.13</t>
  </si>
  <si>
    <t>საიჯარო ქირის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</si>
  <si>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</si>
  <si>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</si>
  <si>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</si>
  <si>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</si>
  <si>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</si>
  <si>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</si>
  <si>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1.2.14</t>
  </si>
  <si>
    <t>კულტურული, სპორტული, საგანმანათლებლო და საგამოფენო ღონისძიებები</t>
  </si>
  <si>
    <t>1.2.15</t>
  </si>
  <si>
    <t>სხვა დანარჩენი საქონელი და მომსახურება</t>
  </si>
  <si>
    <t>პირებისათვის მატერიალური და არამატერიალური ფასეულობების გადაცემა</t>
  </si>
  <si>
    <t>1.3.1</t>
  </si>
  <si>
    <t>მცირე ღირებულების აქსესუარები (მაისურები, კეპები, ქუდები, დროშები და ა.შ.)</t>
  </si>
  <si>
    <t>1.3.2</t>
  </si>
  <si>
    <t>სხვა ფასეულობები</t>
  </si>
  <si>
    <t>დამხმარე ხასიათის საქმიანობისათვის გაწეული ხარჯები</t>
  </si>
  <si>
    <t>სოციალური უზრუნველყოფა</t>
  </si>
  <si>
    <t>სხვა ხარჯები</t>
  </si>
  <si>
    <t>1.6.1</t>
  </si>
  <si>
    <r>
      <t>დაზღვევის ხარჯი</t>
    </r>
    <r>
      <rPr>
        <sz val="5"/>
        <rFont val="Arial"/>
        <family val="2"/>
      </rPr>
      <t/>
    </r>
  </si>
  <si>
    <t>1.6.2</t>
  </si>
  <si>
    <t>გადასახადები (გარდა საშემოსავლო და საქონლის ღირებულებაში აღრიცხული დღგ-ის)</t>
  </si>
  <si>
    <t>1.6.3</t>
  </si>
  <si>
    <t>მოსაკრებლები</t>
  </si>
  <si>
    <t>1.6.4</t>
  </si>
  <si>
    <r>
      <t>სხვადასხვა ხარჯები</t>
    </r>
    <r>
      <rPr>
        <sz val="5"/>
        <rFont val="Arial"/>
        <family val="2"/>
      </rPr>
      <t/>
    </r>
  </si>
  <si>
    <t>1.6.5</t>
  </si>
  <si>
    <t>ზარალი კურსთაშორისი სხვაობებიდან</t>
  </si>
  <si>
    <t>არაფინანსური აქტივების შეძენისათვის გადახდილი თანხები</t>
  </si>
  <si>
    <t>შენობა-ნაგებობები</t>
  </si>
  <si>
    <t>მიწა</t>
  </si>
  <si>
    <t>სატრანსპორტო საშუალებები</t>
  </si>
  <si>
    <t>სხვა მანქანა დანადგარები და მოწყობილობები</t>
  </si>
  <si>
    <t>სხვა ძირითადი აქტივები</t>
  </si>
  <si>
    <t>სხვა მატერიალური მარაგები</t>
  </si>
  <si>
    <t>სხვა ფინანსური აქტივების ზრდა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</si>
  <si>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</si>
  <si>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</si>
  <si>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</si>
  <si>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ძირითადი კაპიტალის მოხმარება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</si>
  <si>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</si>
  <si>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</si>
  <si>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</si>
  <si>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</si>
  <si>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</si>
  <si>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ფორმა N5.1 -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</si>
  <si>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</si>
  <si>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</si>
  <si>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>1.6.4.1</t>
  </si>
  <si>
    <t>1.6.4.2</t>
  </si>
  <si>
    <t>1.2.15.1</t>
  </si>
  <si>
    <t>1.2.15.2</t>
  </si>
  <si>
    <t>სულ **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</si>
  <si>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</si>
  <si>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</si>
  <si>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</si>
  <si>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</si>
  <si>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</si>
  <si>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N5.2 - ხელფასები, პრემიები</t>
  </si>
  <si>
    <t>სახელი</t>
  </si>
  <si>
    <t>გვარი</t>
  </si>
  <si>
    <t>პირადი ნომერი</t>
  </si>
  <si>
    <t>პოზიცია</t>
  </si>
  <si>
    <t>განაცემის ტიპი</t>
  </si>
  <si>
    <t>გადახდის წყაროსთან დაკავებული საშემოსავლო გადასახადი</t>
  </si>
  <si>
    <t>ხელფასი</t>
  </si>
  <si>
    <t>…</t>
  </si>
  <si>
    <t>სულ:*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</si>
  <si>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</si>
  <si>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</si>
  <si>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</si>
  <si>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 xml:space="preserve">ფორმა N5.4 - სხვა განაცემები ფიზიკურ პირებზე (ხელფასის და პრემიის გარდა) </t>
  </si>
  <si>
    <t>თვე</t>
  </si>
  <si>
    <t>სულ *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</si>
  <si>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</si>
  <si>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</si>
  <si>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N7 - საბალანსო ანგარიშგება</t>
  </si>
  <si>
    <t>ანგარიშის ნომერი</t>
  </si>
  <si>
    <t>ანგარიშის დასახელება</t>
  </si>
  <si>
    <t>ნაშთი პერიოდის სადაწყისში</t>
  </si>
  <si>
    <t>ნაშთი პერიოდის ბოლოს</t>
  </si>
  <si>
    <t>სულ აქტივები</t>
  </si>
  <si>
    <t>სულ ფინანსური აქტივები და სხვა დებიტორული დავალიანებები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</si>
  <si>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</si>
  <si>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</si>
  <si>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</si>
  <si>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</si>
  <si>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</si>
  <si>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</si>
  <si>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</si>
  <si>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</si>
  <si>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</si>
  <si>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</si>
  <si>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</si>
  <si>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</si>
  <si>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</si>
  <si>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</si>
  <si>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</si>
  <si>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</si>
  <si>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</si>
  <si>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</si>
  <si>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</si>
  <si>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</si>
  <si>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</si>
  <si>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სულ არაფინანსური აქტივები</t>
  </si>
  <si>
    <t>მანქანა-დანადგარები და ინვენტარი</t>
  </si>
  <si>
    <t>დაუმთავრებელი მშენებლობა</t>
  </si>
  <si>
    <t>სხვა დანარჩენი ძირითადი აქტივები</t>
  </si>
  <si>
    <t>ფასეულობები</t>
  </si>
  <si>
    <t>არაწარმოებული აქტივები</t>
  </si>
  <si>
    <t>სულ ვალდებულებები და კაპიტალი</t>
  </si>
  <si>
    <t>სულ ფინანსური ვალდებულებები და სხვა კრედიტორული დავალიანებები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</si>
  <si>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</si>
  <si>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</si>
  <si>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</si>
  <si>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</si>
  <si>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</si>
  <si>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</si>
  <si>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</si>
  <si>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</si>
  <si>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</si>
  <si>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</si>
  <si>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</si>
  <si>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</si>
  <si>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</si>
  <si>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</si>
  <si>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</si>
  <si>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</si>
  <si>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სულ კაპიტალი</t>
  </si>
  <si>
    <t>საწესდებო კაპიტალი</t>
  </si>
  <si>
    <t>ფონდები</t>
  </si>
  <si>
    <t>დაუფარავი დეფიციტი</t>
  </si>
  <si>
    <t>საცნობარო მუხლები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</si>
  <si>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</si>
  <si>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</si>
  <si>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</si>
  <si>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 xml:space="preserve">ხარჯებში ჩამოწერილი მარაგები 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</si>
  <si>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</si>
  <si>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</si>
  <si>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</si>
  <si>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</si>
  <si>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</si>
  <si>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</si>
  <si>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</si>
  <si>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ფორმა N8 - საბანკო ანგარიშები</t>
  </si>
  <si>
    <t>ბანკის დასახელება</t>
  </si>
  <si>
    <t>ვალუტა</t>
  </si>
  <si>
    <t>ანგარიშის გახსნის თარიღი</t>
  </si>
  <si>
    <t>ნაშთი პერიოდის დასაწყისში</t>
  </si>
  <si>
    <t>შემოსავალი პერიოდის განმავლობაში</t>
  </si>
  <si>
    <t>გასავალი პერიოდის განმავლობაში</t>
  </si>
  <si>
    <t>ანგარიშის დახურვის თარიღი</t>
  </si>
  <si>
    <t>ფორმა N8.1 - ნაღდი ფულით განხორციელებულ სალაროს ოპერაციათა რეესტრი</t>
  </si>
  <si>
    <t>ტრანზ -აქციის N</t>
  </si>
  <si>
    <t>ოპერაციის თარიღი</t>
  </si>
  <si>
    <t>სალაროს შემოსავალი, ლარში</t>
  </si>
  <si>
    <t>სალაროს გასავალი, ლარში</t>
  </si>
  <si>
    <t>ოპერაციის დანიშნულება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</si>
  <si>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</si>
  <si>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</si>
  <si>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</si>
  <si>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N9.3 - მოხალისეთა აქტივობების რეესტრი</t>
  </si>
  <si>
    <t>ფორმა ივსება ქართული შრიფტით (Sylfaen), ფონტის ზომა 10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</si>
  <si>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</si>
  <si>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</si>
  <si>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</si>
  <si>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</si>
  <si>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</si>
  <si>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</si>
  <si>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</si>
  <si>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ფორმა N9.4 - იჯარით/ქირით აღებული უძრავი ქონების რეესტრი</t>
  </si>
  <si>
    <t>იჯარით აღებული ობიექტის მისამართი</t>
  </si>
  <si>
    <t>ობიექტის სახეობა</t>
  </si>
  <si>
    <t>იჯარის ვადა</t>
  </si>
  <si>
    <t>ფართი (ხელშეკრულების მიხედვით)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</si>
  <si>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</si>
  <si>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</si>
  <si>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მეიჯარის სახელი</t>
  </si>
  <si>
    <t>მეიჯარის გვარი</t>
  </si>
  <si>
    <t>მეიჯარე ორგანიზაციის საიდენტიფიკაციო ნომერი</t>
  </si>
  <si>
    <t>მეიჯარე ორგანიზაციის დასახელება</t>
  </si>
  <si>
    <t>ფორმა N9.5 - იჯარით/ქირით აღებული სატრანსპორტო საშუალებების რეესტრი</t>
  </si>
  <si>
    <t>სატრანსპორტო საშუალების ტიპი</t>
  </si>
  <si>
    <t>მარკა</t>
  </si>
  <si>
    <t>მოდელი</t>
  </si>
  <si>
    <t xml:space="preserve">წარმოების წელი </t>
  </si>
  <si>
    <t>სახელმწიფო ნომერი</t>
  </si>
  <si>
    <t>ყოველთვური საიჯარო გადასახადი (ლარში)</t>
  </si>
  <si>
    <t>ფორმა N5.3 -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</si>
  <si>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</si>
  <si>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</si>
  <si>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</si>
  <si>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სულ*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</si>
  <si>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</si>
  <si>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</si>
  <si>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</si>
  <si>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</si>
  <si>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</si>
  <si>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</si>
  <si>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</si>
  <si>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</si>
  <si>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</si>
  <si>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</si>
  <si>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</si>
  <si>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</si>
  <si>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</si>
  <si>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</si>
  <si>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</si>
  <si>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</si>
  <si>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</si>
  <si>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</si>
  <si>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</si>
  <si>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ფორმა N9.6 - იჯარით/ქირით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</si>
  <si>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</si>
  <si>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</si>
  <si>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ფორმა N1 – საწევრო შენატანები და შემოწირულებები</t>
  </si>
  <si>
    <t>არაფულადი ფორმით ***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</si>
  <si>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</si>
  <si>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</si>
  <si>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</si>
  <si>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</si>
  <si>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</si>
  <si>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</si>
  <si>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</si>
  <si>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</si>
  <si>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</si>
  <si>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</si>
  <si>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</si>
  <si>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</si>
  <si>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</si>
  <si>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</si>
  <si>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</si>
  <si>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პავლე ლაცაბიძე</t>
  </si>
  <si>
    <t>ნანული</t>
  </si>
  <si>
    <t>ლაცაბიძე</t>
  </si>
  <si>
    <t>ბუღალტერი</t>
  </si>
  <si>
    <t>გადარიცხვით</t>
  </si>
  <si>
    <t>ხაშური რუსთაველის ქ 16</t>
  </si>
  <si>
    <t>08,09,2016-08,10,2016</t>
  </si>
  <si>
    <t>40,0მ2</t>
  </si>
  <si>
    <t>საცხოვრებელი ბინა</t>
  </si>
  <si>
    <t>100 ლარი</t>
  </si>
  <si>
    <t>მამუკა</t>
  </si>
  <si>
    <t>ლურსმანაშვილი</t>
  </si>
  <si>
    <t>ხაშური ბორჯომის ქ 107</t>
  </si>
  <si>
    <t>კომერციული ფართი</t>
  </si>
  <si>
    <t>100მ2</t>
  </si>
  <si>
    <t>300 ლარი</t>
  </si>
  <si>
    <t>ღონღაძე</t>
  </si>
  <si>
    <t>ლიბერთი</t>
  </si>
  <si>
    <t>GE53LB0118124240619000</t>
  </si>
  <si>
    <t>GEL</t>
  </si>
  <si>
    <t>26,08,2016</t>
  </si>
  <si>
    <t>ბეჭდური რეკლამი ხარჯი</t>
  </si>
  <si>
    <t>შპს ოპტიმა სერვისი</t>
  </si>
  <si>
    <t>კვ.მ</t>
  </si>
  <si>
    <t>შპს სიესტა გრუპი</t>
  </si>
  <si>
    <t>ცალი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</si>
</sst>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,000.00"/>
    <numFmt numFmtId="165" formatCode="0,000,000.00"/>
    <numFmt numFmtId="166" formatCode="00,000.00"/>
    <numFmt numFmtId="167" formatCode="\ს\ა\ტ\ე\ლ\ე\ვ\ი\ზ\ი\ო\ \რ\ე\კ\ლ\ა\მ\ა"/>
    <numFmt numFmtId="168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Sylfaen"/>
      <family val="1"/>
    </font>
    <font>
      <sz val="10"/>
      <name val="Sylfaen"/>
      <family val="1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color indexed="8"/>
      <name val="Sylfaen"/>
      <family val="1"/>
    </font>
    <font>
      <sz val="10"/>
      <color indexed="8"/>
      <name val="Sylfaen"/>
      <family val="1"/>
    </font>
    <font>
      <b/>
      <sz val="10"/>
      <name val="Arial"/>
      <family val="2"/>
    </font>
    <font>
      <sz val="12"/>
      <color rgb="FFFF0000"/>
      <name val="Sylfaen"/>
      <family val="1"/>
    </font>
    <font>
      <b/>
      <sz val="12"/>
      <name val="Sylfaen"/>
      <family val="1"/>
    </font>
    <font>
      <b/>
      <sz val="5"/>
      <name val="Arial"/>
      <family val="2"/>
    </font>
    <font>
      <sz val="5"/>
      <name val="Arial"/>
      <family val="2"/>
    </font>
    <font>
      <sz val="10"/>
      <color theme="1"/>
      <name val="Sylfaen"/>
      <family val="1"/>
    </font>
    <font>
      <sz val="10"/>
      <color theme="0"/>
      <name val="Sylfaen"/>
      <family val="1"/>
    </font>
    <font>
      <sz val="11"/>
      <color theme="1"/>
      <name val="Sylfaen"/>
      <family val="1"/>
    </font>
    <font>
      <sz val="10"/>
      <color indexed="18"/>
      <name val="Sylfaen"/>
      <family val="1"/>
    </font>
    <font>
      <b/>
      <sz val="10"/>
      <name val="AcadNusx"/>
    </font>
    <font>
      <b/>
      <sz val="10"/>
      <color theme="1"/>
      <name val="Sylfaen"/>
      <family val="1"/>
    </font>
    <font>
      <sz val="10"/>
      <color theme="1"/>
      <name val="Calibri"/>
      <family val="2"/>
      <scheme val="minor"/>
    </font>
    <font>
      <sz val="9"/>
      <color theme="1"/>
      <name val="Sylfaen"/>
      <family val="1"/>
    </font>
    <font>
      <sz val="10"/>
      <name val="Arial"/>
      <charset val="1"/>
    </font>
    <font>
      <sz val="9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</cellStyleXfs>
  <cellXfs count="397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Protection="1"/>
    <xf numFmtId="0" fontId="3" fillId="2" borderId="0" xfId="1" applyFont="1" applyFill="1" applyAlignment="1" applyProtection="1">
      <alignment horizontal="right" vertical="center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Protection="1">
      <protection locked="0"/>
    </xf>
    <xf numFmtId="0" fontId="3" fillId="2" borderId="0" xfId="1" applyFont="1" applyFill="1" applyBorder="1" applyAlignment="1" applyProtection="1">
      <alignment horizontal="right" vertical="center"/>
    </xf>
    <xf numFmtId="0" fontId="3" fillId="2" borderId="0" xfId="0" applyFont="1" applyFill="1" applyBorder="1" applyProtection="1"/>
    <xf numFmtId="0" fontId="3" fillId="2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left"/>
    </xf>
    <xf numFmtId="0" fontId="3" fillId="3" borderId="0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6" fillId="2" borderId="1" xfId="2" applyFont="1" applyFill="1" applyBorder="1" applyAlignment="1" applyProtection="1">
      <alignment horizontal="center" vertical="top" wrapText="1"/>
    </xf>
    <xf numFmtId="0" fontId="6" fillId="2" borderId="1" xfId="2" applyFont="1" applyFill="1" applyBorder="1" applyAlignment="1" applyProtection="1">
      <alignment horizontal="center" vertical="center" wrapText="1"/>
    </xf>
    <xf numFmtId="1" fontId="6" fillId="2" borderId="1" xfId="2" applyNumberFormat="1" applyFont="1" applyFill="1" applyBorder="1" applyAlignment="1" applyProtection="1">
      <alignment horizontal="center" vertical="center" wrapText="1"/>
    </xf>
    <xf numFmtId="1" fontId="6" fillId="2" borderId="1" xfId="2" applyNumberFormat="1" applyFont="1" applyFill="1" applyBorder="1" applyAlignment="1" applyProtection="1">
      <alignment horizontal="center" vertical="top" wrapText="1"/>
    </xf>
    <xf numFmtId="0" fontId="7" fillId="0" borderId="1" xfId="2" applyFont="1" applyFill="1" applyBorder="1" applyAlignment="1" applyProtection="1">
      <alignment horizontal="center" vertical="top" wrapText="1"/>
      <protection locked="0"/>
    </xf>
    <xf numFmtId="14" fontId="4" fillId="0" borderId="2" xfId="3" applyNumberFormat="1" applyBorder="1" applyProtection="1">
      <protection locked="0"/>
    </xf>
    <xf numFmtId="1" fontId="7" fillId="0" borderId="1" xfId="2" applyNumberFormat="1" applyFont="1" applyFill="1" applyBorder="1" applyAlignment="1" applyProtection="1">
      <alignment horizontal="left" vertical="top" wrapText="1"/>
      <protection locked="0"/>
    </xf>
    <xf numFmtId="0" fontId="7" fillId="0" borderId="1" xfId="2" applyFont="1" applyFill="1" applyBorder="1" applyAlignment="1" applyProtection="1">
      <alignment horizontal="left" vertical="top" wrapText="1"/>
      <protection locked="0"/>
    </xf>
    <xf numFmtId="1" fontId="7" fillId="0" borderId="3" xfId="2" applyNumberFormat="1" applyFont="1" applyFill="1" applyBorder="1" applyAlignment="1" applyProtection="1">
      <alignment horizontal="left" vertical="top" wrapText="1"/>
      <protection locked="0"/>
    </xf>
    <xf numFmtId="0" fontId="7" fillId="0" borderId="3" xfId="2" applyFont="1" applyFill="1" applyBorder="1" applyAlignment="1" applyProtection="1">
      <alignment horizontal="left" vertical="top" wrapText="1"/>
      <protection locked="0"/>
    </xf>
    <xf numFmtId="0" fontId="7" fillId="0" borderId="4" xfId="2" applyFont="1" applyFill="1" applyBorder="1" applyAlignment="1" applyProtection="1">
      <alignment horizontal="left" vertical="top" wrapText="1"/>
      <protection locked="0"/>
    </xf>
    <xf numFmtId="0" fontId="7" fillId="0" borderId="5" xfId="2" applyFont="1" applyFill="1" applyBorder="1" applyAlignment="1" applyProtection="1">
      <alignment horizontal="left" vertical="top" wrapText="1"/>
      <protection locked="0"/>
    </xf>
    <xf numFmtId="0" fontId="6" fillId="0" borderId="2" xfId="2" applyFont="1" applyFill="1" applyBorder="1" applyAlignment="1" applyProtection="1">
      <alignment horizontal="left" vertical="top" wrapText="1"/>
      <protection locked="0"/>
    </xf>
    <xf numFmtId="2" fontId="7" fillId="0" borderId="6" xfId="2" applyNumberFormat="1" applyFont="1" applyFill="1" applyBorder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0" fillId="3" borderId="0" xfId="0" applyFill="1"/>
    <xf numFmtId="0" fontId="3" fillId="3" borderId="7" xfId="0" applyFont="1" applyFill="1" applyBorder="1" applyProtection="1">
      <protection locked="0"/>
    </xf>
    <xf numFmtId="0" fontId="0" fillId="3" borderId="0" xfId="0" applyFill="1" applyBorder="1"/>
    <xf numFmtId="0" fontId="2" fillId="3" borderId="0" xfId="0" applyFont="1" applyFill="1" applyProtection="1">
      <protection locked="0"/>
    </xf>
    <xf numFmtId="0" fontId="8" fillId="3" borderId="0" xfId="0" applyFont="1" applyFill="1"/>
    <xf numFmtId="0" fontId="3" fillId="2" borderId="0" xfId="1" applyFont="1" applyFill="1" applyAlignment="1" applyProtection="1">
      <alignment wrapText="1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0" borderId="0" xfId="1" applyFont="1" applyProtection="1">
      <protection locked="0"/>
    </xf>
    <xf numFmtId="0" fontId="3" fillId="2" borderId="0" xfId="1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wrapText="1"/>
      <protection locked="0"/>
    </xf>
    <xf numFmtId="0" fontId="3" fillId="0" borderId="0" xfId="0" applyFont="1" applyFill="1" applyProtection="1"/>
    <xf numFmtId="0" fontId="3" fillId="2" borderId="0" xfId="1" applyFont="1" applyFill="1" applyAlignment="1" applyProtection="1">
      <alignment horizontal="center" vertical="center"/>
    </xf>
    <xf numFmtId="0" fontId="9" fillId="2" borderId="0" xfId="3" applyFont="1" applyFill="1" applyAlignment="1" applyProtection="1">
      <alignment horizontal="center" vertical="center" wrapText="1"/>
    </xf>
    <xf numFmtId="0" fontId="3" fillId="2" borderId="0" xfId="1" applyFont="1" applyFill="1" applyAlignment="1" applyProtection="1">
      <alignment vertical="center"/>
    </xf>
    <xf numFmtId="3" fontId="2" fillId="2" borderId="2" xfId="1" applyNumberFormat="1" applyFont="1" applyFill="1" applyBorder="1" applyAlignment="1" applyProtection="1">
      <alignment horizontal="left" vertical="center" wrapText="1"/>
    </xf>
    <xf numFmtId="3" fontId="2" fillId="2" borderId="2" xfId="1" applyNumberFormat="1" applyFont="1" applyFill="1" applyBorder="1" applyAlignment="1" applyProtection="1">
      <alignment horizontal="center" vertical="center" wrapText="1"/>
    </xf>
    <xf numFmtId="0" fontId="9" fillId="0" borderId="0" xfId="3" applyFont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left" vertical="center" wrapText="1"/>
    </xf>
    <xf numFmtId="0" fontId="2" fillId="2" borderId="2" xfId="0" applyFont="1" applyFill="1" applyBorder="1" applyProtection="1"/>
    <xf numFmtId="0" fontId="2" fillId="0" borderId="0" xfId="1" applyFont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0" borderId="2" xfId="0" applyFont="1" applyBorder="1" applyProtection="1"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3" fillId="2" borderId="2" xfId="0" applyFont="1" applyFill="1" applyBorder="1" applyProtection="1"/>
    <xf numFmtId="0" fontId="3" fillId="0" borderId="0" xfId="1" applyFont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left" vertical="center" wrapText="1" indent="3"/>
    </xf>
    <xf numFmtId="0" fontId="3" fillId="0" borderId="0" xfId="1" applyFont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0" borderId="0" xfId="3" applyFont="1" applyProtection="1">
      <protection locked="0"/>
    </xf>
    <xf numFmtId="0" fontId="3" fillId="0" borderId="2" xfId="1" applyFont="1" applyFill="1" applyBorder="1" applyAlignment="1" applyProtection="1">
      <alignment horizontal="left" vertical="center" wrapText="1" indent="4"/>
    </xf>
    <xf numFmtId="0" fontId="3" fillId="0" borderId="2" xfId="0" applyFont="1" applyFill="1" applyBorder="1" applyAlignment="1" applyProtection="1">
      <alignment horizontal="left" vertical="center" wrapText="1" indent="2"/>
    </xf>
    <xf numFmtId="0" fontId="0" fillId="0" borderId="0" xfId="0" applyProtection="1">
      <protection locked="0"/>
    </xf>
    <xf numFmtId="0" fontId="3" fillId="0" borderId="0" xfId="0" applyFont="1" applyProtection="1"/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3" applyFont="1" applyAlignment="1" applyProtection="1">
      <alignment wrapText="1"/>
      <protection locked="0"/>
    </xf>
    <xf numFmtId="0" fontId="3" fillId="0" borderId="0" xfId="3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3" applyFont="1" applyFill="1" applyProtection="1"/>
    <xf numFmtId="0" fontId="3" fillId="2" borderId="0" xfId="3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3" fillId="2" borderId="0" xfId="1" applyFont="1" applyFill="1" applyProtection="1">
      <protection locked="0"/>
    </xf>
    <xf numFmtId="0" fontId="2" fillId="3" borderId="2" xfId="1" applyFont="1" applyFill="1" applyBorder="1" applyAlignment="1" applyProtection="1">
      <alignment horizontal="left" vertical="center" wrapText="1"/>
    </xf>
    <xf numFmtId="3" fontId="2" fillId="2" borderId="2" xfId="1" applyNumberFormat="1" applyFont="1" applyFill="1" applyBorder="1" applyAlignment="1" applyProtection="1">
      <alignment horizontal="right" vertical="center"/>
    </xf>
    <xf numFmtId="0" fontId="10" fillId="2" borderId="0" xfId="1" applyFont="1" applyFill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left" vertical="center" wrapText="1" indent="1"/>
    </xf>
    <xf numFmtId="3" fontId="2" fillId="2" borderId="2" xfId="1" applyNumberFormat="1" applyFont="1" applyFill="1" applyBorder="1" applyAlignment="1" applyProtection="1">
      <alignment horizontal="right" vertical="center" wrapText="1"/>
    </xf>
    <xf numFmtId="0" fontId="3" fillId="3" borderId="2" xfId="1" applyFont="1" applyFill="1" applyBorder="1" applyAlignment="1" applyProtection="1">
      <alignment horizontal="left" vertical="center" wrapText="1" indent="2"/>
    </xf>
    <xf numFmtId="3" fontId="2" fillId="3" borderId="2" xfId="1" applyNumberFormat="1" applyFont="1" applyFill="1" applyBorder="1" applyAlignment="1" applyProtection="1">
      <alignment horizontal="right" vertical="center" wrapText="1"/>
      <protection locked="0"/>
    </xf>
    <xf numFmtId="3" fontId="2" fillId="3" borderId="2" xfId="1" applyNumberFormat="1" applyFont="1" applyFill="1" applyBorder="1" applyAlignment="1" applyProtection="1">
      <alignment horizontal="right" vertical="center"/>
      <protection locked="0"/>
    </xf>
    <xf numFmtId="3" fontId="3" fillId="2" borderId="2" xfId="1" applyNumberFormat="1" applyFont="1" applyFill="1" applyBorder="1" applyAlignment="1" applyProtection="1">
      <alignment horizontal="right" vertical="center" wrapText="1"/>
    </xf>
    <xf numFmtId="0" fontId="3" fillId="3" borderId="2" xfId="1" applyFont="1" applyFill="1" applyBorder="1" applyAlignment="1" applyProtection="1">
      <alignment horizontal="left" vertical="center" wrapText="1" indent="3"/>
    </xf>
    <xf numFmtId="3" fontId="3" fillId="3" borderId="2" xfId="1" applyNumberFormat="1" applyFont="1" applyFill="1" applyBorder="1" applyAlignment="1" applyProtection="1">
      <alignment horizontal="right" vertical="center" wrapText="1"/>
      <protection locked="0"/>
    </xf>
    <xf numFmtId="3" fontId="3" fillId="3" borderId="2" xfId="1" applyNumberFormat="1" applyFont="1" applyFill="1" applyBorder="1" applyAlignment="1" applyProtection="1">
      <alignment horizontal="right" vertical="center"/>
      <protection locked="0"/>
    </xf>
    <xf numFmtId="0" fontId="3" fillId="0" borderId="2" xfId="2" applyFont="1" applyFill="1" applyBorder="1" applyAlignment="1" applyProtection="1">
      <alignment horizontal="right" vertical="top"/>
      <protection locked="0"/>
    </xf>
    <xf numFmtId="164" fontId="3" fillId="0" borderId="2" xfId="2" applyNumberFormat="1" applyFont="1" applyFill="1" applyBorder="1" applyAlignment="1" applyProtection="1">
      <alignment horizontal="right" vertical="center"/>
      <protection locked="0"/>
    </xf>
    <xf numFmtId="165" fontId="3" fillId="0" borderId="2" xfId="2" applyNumberFormat="1" applyFont="1" applyFill="1" applyBorder="1" applyAlignment="1" applyProtection="1">
      <alignment horizontal="right" vertical="center"/>
      <protection locked="0"/>
    </xf>
    <xf numFmtId="4" fontId="3" fillId="0" borderId="2" xfId="2" applyNumberFormat="1" applyFont="1" applyFill="1" applyBorder="1" applyAlignment="1" applyProtection="1">
      <alignment horizontal="right" vertical="center"/>
      <protection locked="0"/>
    </xf>
    <xf numFmtId="0" fontId="3" fillId="2" borderId="2" xfId="2" applyFont="1" applyFill="1" applyBorder="1" applyAlignment="1" applyProtection="1">
      <alignment horizontal="right" vertical="top"/>
    </xf>
    <xf numFmtId="0" fontId="3" fillId="3" borderId="2" xfId="1" applyFont="1" applyFill="1" applyBorder="1" applyAlignment="1" applyProtection="1">
      <alignment horizontal="left" vertical="center" wrapText="1" indent="4"/>
    </xf>
    <xf numFmtId="166" fontId="3" fillId="0" borderId="2" xfId="2" applyNumberFormat="1" applyFont="1" applyFill="1" applyBorder="1" applyAlignment="1" applyProtection="1">
      <alignment horizontal="right" vertical="center"/>
      <protection locked="0"/>
    </xf>
    <xf numFmtId="0" fontId="2" fillId="0" borderId="2" xfId="2" applyFont="1" applyFill="1" applyBorder="1" applyAlignment="1" applyProtection="1">
      <alignment horizontal="left" vertical="top" indent="1"/>
    </xf>
    <xf numFmtId="0" fontId="3" fillId="0" borderId="2" xfId="2" applyFont="1" applyFill="1" applyBorder="1" applyAlignment="1" applyProtection="1">
      <alignment horizontal="left" vertical="center" wrapText="1" indent="2"/>
    </xf>
    <xf numFmtId="0" fontId="3" fillId="0" borderId="8" xfId="2" applyFont="1" applyFill="1" applyBorder="1" applyAlignment="1" applyProtection="1">
      <alignment horizontal="left" vertical="center" wrapText="1" indent="2"/>
    </xf>
    <xf numFmtId="4" fontId="3" fillId="0" borderId="9" xfId="2" applyNumberFormat="1" applyFont="1" applyFill="1" applyBorder="1" applyAlignment="1" applyProtection="1">
      <alignment horizontal="right" vertical="center"/>
      <protection locked="0"/>
    </xf>
    <xf numFmtId="0" fontId="2" fillId="3" borderId="8" xfId="1" applyFont="1" applyFill="1" applyBorder="1" applyAlignment="1" applyProtection="1">
      <alignment horizontal="left" vertical="center" wrapText="1"/>
    </xf>
    <xf numFmtId="3" fontId="3" fillId="2" borderId="10" xfId="1" applyNumberFormat="1" applyFont="1" applyFill="1" applyBorder="1" applyAlignment="1" applyProtection="1">
      <alignment horizontal="right" vertical="center" wrapText="1"/>
    </xf>
    <xf numFmtId="0" fontId="2" fillId="2" borderId="9" xfId="3" applyFont="1" applyFill="1" applyBorder="1" applyAlignment="1" applyProtection="1">
      <alignment horizontal="right"/>
    </xf>
    <xf numFmtId="0" fontId="3" fillId="3" borderId="2" xfId="1" applyFont="1" applyFill="1" applyBorder="1" applyAlignment="1" applyProtection="1">
      <alignment horizontal="left" vertical="center" wrapText="1" indent="1"/>
    </xf>
    <xf numFmtId="0" fontId="3" fillId="0" borderId="8" xfId="3" applyFont="1" applyBorder="1" applyAlignment="1" applyProtection="1">
      <alignment horizontal="left" vertical="center" indent="1"/>
    </xf>
    <xf numFmtId="0" fontId="3" fillId="0" borderId="9" xfId="3" applyFont="1" applyFill="1" applyBorder="1" applyAlignment="1" applyProtection="1">
      <alignment horizontal="right"/>
      <protection locked="0"/>
    </xf>
    <xf numFmtId="3" fontId="3" fillId="2" borderId="11" xfId="1" applyNumberFormat="1" applyFont="1" applyFill="1" applyBorder="1" applyAlignment="1" applyProtection="1">
      <alignment horizontal="right" vertical="center" wrapText="1"/>
    </xf>
    <xf numFmtId="0" fontId="3" fillId="0" borderId="9" xfId="3" applyFont="1" applyBorder="1" applyAlignment="1" applyProtection="1">
      <alignment horizontal="right"/>
      <protection locked="0"/>
    </xf>
    <xf numFmtId="0" fontId="2" fillId="0" borderId="8" xfId="1" applyFont="1" applyFill="1" applyBorder="1" applyAlignment="1" applyProtection="1">
      <alignment horizontal="left" vertical="center" wrapText="1"/>
    </xf>
    <xf numFmtId="0" fontId="2" fillId="2" borderId="12" xfId="0" applyFont="1" applyFill="1" applyBorder="1" applyProtection="1"/>
    <xf numFmtId="0" fontId="2" fillId="3" borderId="9" xfId="0" applyFont="1" applyFill="1" applyBorder="1" applyProtection="1"/>
    <xf numFmtId="0" fontId="2" fillId="3" borderId="2" xfId="1" applyFont="1" applyFill="1" applyBorder="1" applyAlignment="1" applyProtection="1">
      <alignment vertical="center" wrapText="1"/>
    </xf>
    <xf numFmtId="0" fontId="3" fillId="3" borderId="0" xfId="1" applyFont="1" applyFill="1" applyBorder="1" applyAlignment="1" applyProtection="1">
      <alignment horizontal="left" vertical="center" wrapText="1" indent="1"/>
    </xf>
    <xf numFmtId="0" fontId="2" fillId="0" borderId="0" xfId="0" applyFont="1" applyAlignment="1" applyProtection="1">
      <alignment horizontal="left"/>
      <protection locked="0"/>
    </xf>
    <xf numFmtId="0" fontId="8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4" borderId="0" xfId="1" applyFont="1" applyFill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Border="1" applyProtection="1"/>
    <xf numFmtId="0" fontId="3" fillId="3" borderId="0" xfId="0" applyFont="1" applyFill="1" applyProtection="1"/>
    <xf numFmtId="3" fontId="2" fillId="4" borderId="2" xfId="1" applyNumberFormat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 indent="1"/>
    </xf>
    <xf numFmtId="3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0" fillId="4" borderId="0" xfId="1" applyFont="1" applyFill="1" applyAlignment="1" applyProtection="1">
      <alignment horizontal="center" vertical="center" wrapText="1"/>
      <protection locked="0"/>
    </xf>
    <xf numFmtId="0" fontId="3" fillId="4" borderId="0" xfId="1" applyFont="1" applyFill="1" applyAlignment="1" applyProtection="1">
      <alignment horizontal="center" vertical="center" wrapText="1"/>
      <protection locked="0"/>
    </xf>
    <xf numFmtId="0" fontId="3" fillId="4" borderId="0" xfId="1" applyFont="1" applyFill="1" applyAlignment="1" applyProtection="1">
      <alignment horizontal="center" vertical="center"/>
      <protection locked="0"/>
    </xf>
    <xf numFmtId="0" fontId="2" fillId="0" borderId="2" xfId="0" applyFont="1" applyFill="1" applyBorder="1" applyProtection="1">
      <protection locked="0"/>
    </xf>
    <xf numFmtId="3" fontId="2" fillId="2" borderId="2" xfId="0" applyNumberFormat="1" applyFont="1" applyFill="1" applyBorder="1" applyProtection="1"/>
    <xf numFmtId="0" fontId="3" fillId="4" borderId="0" xfId="0" applyFont="1" applyFill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</xf>
    <xf numFmtId="0" fontId="4" fillId="3" borderId="0" xfId="0" applyFont="1" applyFill="1"/>
    <xf numFmtId="0" fontId="2" fillId="3" borderId="0" xfId="0" applyFont="1" applyFill="1" applyAlignment="1" applyProtection="1">
      <alignment horizontal="left"/>
      <protection locked="0"/>
    </xf>
    <xf numFmtId="0" fontId="3" fillId="3" borderId="0" xfId="0" applyFon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3" fillId="2" borderId="0" xfId="0" applyFont="1" applyFill="1" applyBorder="1" applyAlignment="1" applyProtection="1">
      <alignment horizontal="left" wrapText="1"/>
    </xf>
    <xf numFmtId="0" fontId="3" fillId="2" borderId="0" xfId="1" applyFont="1" applyFill="1" applyAlignment="1" applyProtection="1">
      <alignment horizontal="right" vertical="center"/>
    </xf>
    <xf numFmtId="14" fontId="13" fillId="0" borderId="13" xfId="4" applyNumberFormat="1" applyFont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3" fillId="2" borderId="7" xfId="0" applyFont="1" applyFill="1" applyBorder="1" applyAlignment="1" applyProtection="1">
      <alignment horizontal="left"/>
    </xf>
    <xf numFmtId="0" fontId="3" fillId="2" borderId="7" xfId="0" applyFont="1" applyFill="1" applyBorder="1" applyAlignment="1" applyProtection="1">
      <alignment horizontal="left" wrapText="1"/>
    </xf>
    <xf numFmtId="0" fontId="3" fillId="2" borderId="7" xfId="0" applyFont="1" applyFill="1" applyBorder="1" applyProtection="1"/>
    <xf numFmtId="0" fontId="2" fillId="2" borderId="7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center" vertical="center" wrapText="1"/>
    </xf>
    <xf numFmtId="14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horizontal="left" indent="1"/>
    </xf>
    <xf numFmtId="0" fontId="3" fillId="0" borderId="2" xfId="0" applyFont="1" applyBorder="1" applyAlignment="1" applyProtection="1">
      <alignment wrapText="1"/>
    </xf>
    <xf numFmtId="0" fontId="3" fillId="0" borderId="2" xfId="0" applyFont="1" applyFill="1" applyBorder="1" applyAlignment="1" applyProtection="1">
      <alignment horizontal="left" vertical="center"/>
    </xf>
    <xf numFmtId="0" fontId="3" fillId="0" borderId="2" xfId="0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horizontal="left" indent="1"/>
      <protection locked="0"/>
    </xf>
    <xf numFmtId="0" fontId="3" fillId="0" borderId="0" xfId="0" applyFont="1" applyFill="1" applyBorder="1" applyAlignment="1" applyProtection="1">
      <alignment horizontal="left" wrapText="1"/>
      <protection locked="0"/>
    </xf>
    <xf numFmtId="0" fontId="2" fillId="0" borderId="2" xfId="0" applyFont="1" applyFill="1" applyBorder="1" applyAlignment="1" applyProtection="1">
      <alignment horizontal="left" vertical="center" indent="1"/>
    </xf>
    <xf numFmtId="0" fontId="2" fillId="0" borderId="0" xfId="0" applyFont="1" applyFill="1" applyBorder="1" applyAlignment="1" applyProtection="1">
      <alignment horizontal="left" vertical="center" indent="1"/>
      <protection locked="0"/>
    </xf>
    <xf numFmtId="0" fontId="2" fillId="0" borderId="2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 vertical="center"/>
    </xf>
    <xf numFmtId="0" fontId="14" fillId="3" borderId="0" xfId="0" applyFont="1" applyFill="1" applyBorder="1" applyProtection="1"/>
    <xf numFmtId="0" fontId="14" fillId="3" borderId="0" xfId="0" applyFont="1" applyFill="1" applyBorder="1" applyAlignment="1" applyProtection="1">
      <alignment horizontal="center" vertical="center"/>
    </xf>
    <xf numFmtId="0" fontId="3" fillId="2" borderId="7" xfId="1" applyFont="1" applyFill="1" applyBorder="1" applyAlignment="1" applyProtection="1">
      <alignment horizontal="left" vertical="center"/>
    </xf>
    <xf numFmtId="0" fontId="7" fillId="2" borderId="14" xfId="2" applyFont="1" applyFill="1" applyBorder="1" applyAlignment="1" applyProtection="1">
      <alignment horizontal="center" vertical="top" wrapText="1"/>
    </xf>
    <xf numFmtId="1" fontId="7" fillId="2" borderId="14" xfId="2" applyNumberFormat="1" applyFont="1" applyFill="1" applyBorder="1" applyAlignment="1" applyProtection="1">
      <alignment horizontal="center" vertical="top" wrapText="1"/>
    </xf>
    <xf numFmtId="0" fontId="7" fillId="2" borderId="15" xfId="2" applyFont="1" applyFill="1" applyBorder="1" applyAlignment="1" applyProtection="1">
      <alignment horizontal="center" vertical="top" wrapText="1"/>
    </xf>
    <xf numFmtId="1" fontId="7" fillId="2" borderId="15" xfId="2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Protection="1">
      <protection locked="0"/>
    </xf>
    <xf numFmtId="0" fontId="6" fillId="2" borderId="2" xfId="2" applyFont="1" applyFill="1" applyBorder="1" applyAlignment="1" applyProtection="1">
      <alignment horizontal="center" vertical="top" wrapText="1"/>
    </xf>
    <xf numFmtId="1" fontId="6" fillId="2" borderId="2" xfId="2" applyNumberFormat="1" applyFont="1" applyFill="1" applyBorder="1" applyAlignment="1" applyProtection="1">
      <alignment horizontal="center" vertical="top" wrapText="1"/>
    </xf>
    <xf numFmtId="0" fontId="7" fillId="0" borderId="16" xfId="2" applyFont="1" applyFill="1" applyBorder="1" applyAlignment="1" applyProtection="1">
      <alignment horizontal="center" vertical="top" wrapText="1"/>
      <protection locked="0"/>
    </xf>
    <xf numFmtId="0" fontId="15" fillId="0" borderId="12" xfId="4" applyFont="1" applyBorder="1" applyAlignment="1" applyProtection="1">
      <alignment wrapText="1"/>
      <protection locked="0"/>
    </xf>
    <xf numFmtId="1" fontId="7" fillId="0" borderId="12" xfId="2" applyNumberFormat="1" applyFont="1" applyFill="1" applyBorder="1" applyAlignment="1" applyProtection="1">
      <alignment horizontal="left" vertical="top" wrapText="1"/>
      <protection locked="0"/>
    </xf>
    <xf numFmtId="1" fontId="7" fillId="0" borderId="17" xfId="2" applyNumberFormat="1" applyFont="1" applyFill="1" applyBorder="1" applyAlignment="1" applyProtection="1">
      <alignment horizontal="left" vertical="top" wrapText="1"/>
      <protection locked="0"/>
    </xf>
    <xf numFmtId="14" fontId="15" fillId="0" borderId="12" xfId="4" applyNumberFormat="1" applyFont="1" applyBorder="1" applyAlignment="1" applyProtection="1">
      <alignment wrapText="1"/>
      <protection locked="0"/>
    </xf>
    <xf numFmtId="0" fontId="16" fillId="0" borderId="1" xfId="2" applyFont="1" applyFill="1" applyBorder="1" applyAlignment="1" applyProtection="1">
      <alignment horizontal="right" vertical="top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3" fillId="2" borderId="7" xfId="0" applyFont="1" applyFill="1" applyBorder="1" applyProtection="1">
      <protection locked="0"/>
    </xf>
    <xf numFmtId="0" fontId="0" fillId="2" borderId="7" xfId="0" applyFill="1" applyBorder="1"/>
    <xf numFmtId="0" fontId="2" fillId="2" borderId="0" xfId="0" applyFont="1" applyFill="1" applyBorder="1" applyProtection="1">
      <protection locked="0"/>
    </xf>
    <xf numFmtId="0" fontId="8" fillId="2" borderId="0" xfId="0" applyFont="1" applyFill="1" applyBorder="1"/>
    <xf numFmtId="0" fontId="6" fillId="0" borderId="1" xfId="2" applyFont="1" applyFill="1" applyBorder="1" applyAlignment="1" applyProtection="1">
      <alignment horizontal="left" vertical="top"/>
    </xf>
    <xf numFmtId="0" fontId="7" fillId="0" borderId="0" xfId="2" applyFont="1" applyFill="1" applyBorder="1" applyAlignment="1" applyProtection="1">
      <alignment horizontal="center" vertical="top" wrapText="1"/>
      <protection locked="0"/>
    </xf>
    <xf numFmtId="1" fontId="7" fillId="0" borderId="0" xfId="2" applyNumberFormat="1" applyFont="1" applyFill="1" applyBorder="1" applyAlignment="1" applyProtection="1">
      <alignment horizontal="center" vertical="top" wrapText="1"/>
      <protection locked="0"/>
    </xf>
    <xf numFmtId="1" fontId="7" fillId="2" borderId="1" xfId="2" applyNumberFormat="1" applyFont="1" applyFill="1" applyBorder="1" applyAlignment="1" applyProtection="1">
      <alignment horizontal="center" vertical="top" wrapText="1"/>
      <protection locked="0"/>
    </xf>
    <xf numFmtId="0" fontId="16" fillId="2" borderId="1" xfId="2" applyFont="1" applyFill="1" applyBorder="1" applyAlignment="1" applyProtection="1">
      <alignment horizontal="right" vertical="top" wrapText="1"/>
      <protection locked="0"/>
    </xf>
    <xf numFmtId="0" fontId="6" fillId="2" borderId="18" xfId="2" applyFont="1" applyFill="1" applyBorder="1" applyAlignment="1" applyProtection="1">
      <alignment horizontal="left" vertical="top"/>
      <protection locked="0"/>
    </xf>
    <xf numFmtId="0" fontId="7" fillId="2" borderId="18" xfId="2" applyFont="1" applyFill="1" applyBorder="1" applyAlignment="1" applyProtection="1">
      <alignment horizontal="left" vertical="top" wrapText="1"/>
      <protection locked="0"/>
    </xf>
    <xf numFmtId="0" fontId="7" fillId="2" borderId="19" xfId="2" applyFont="1" applyFill="1" applyBorder="1" applyAlignment="1" applyProtection="1">
      <alignment horizontal="left" vertical="top" wrapText="1"/>
      <protection locked="0"/>
    </xf>
    <xf numFmtId="1" fontId="7" fillId="2" borderId="19" xfId="2" applyNumberFormat="1" applyFont="1" applyFill="1" applyBorder="1" applyAlignment="1" applyProtection="1">
      <alignment horizontal="left" vertical="top" wrapText="1"/>
      <protection locked="0"/>
    </xf>
    <xf numFmtId="1" fontId="7" fillId="2" borderId="20" xfId="2" applyNumberFormat="1" applyFont="1" applyFill="1" applyBorder="1" applyAlignment="1" applyProtection="1">
      <alignment horizontal="left" vertical="top" wrapText="1"/>
      <protection locked="0"/>
    </xf>
    <xf numFmtId="0" fontId="16" fillId="2" borderId="3" xfId="2" applyFont="1" applyFill="1" applyBorder="1" applyAlignment="1" applyProtection="1">
      <alignment horizontal="right" vertical="top" wrapText="1"/>
      <protection locked="0"/>
    </xf>
    <xf numFmtId="0" fontId="8" fillId="2" borderId="0" xfId="3" applyFont="1" applyFill="1" applyProtection="1"/>
    <xf numFmtId="0" fontId="4" fillId="2" borderId="0" xfId="3" applyFill="1" applyProtection="1"/>
    <xf numFmtId="0" fontId="4" fillId="2" borderId="0" xfId="3" applyFill="1" applyProtection="1">
      <protection locked="0"/>
    </xf>
    <xf numFmtId="0" fontId="4" fillId="0" borderId="0" xfId="3" applyProtection="1">
      <protection locked="0"/>
    </xf>
    <xf numFmtId="0" fontId="4" fillId="2" borderId="0" xfId="3" applyFill="1" applyBorder="1" applyProtection="1"/>
    <xf numFmtId="0" fontId="4" fillId="2" borderId="0" xfId="3" applyFill="1" applyBorder="1" applyProtection="1">
      <protection locked="0"/>
    </xf>
    <xf numFmtId="0" fontId="4" fillId="0" borderId="0" xfId="3" applyFill="1" applyProtection="1"/>
    <xf numFmtId="0" fontId="4" fillId="0" borderId="0" xfId="3" applyFill="1" applyBorder="1" applyProtection="1"/>
    <xf numFmtId="0" fontId="4" fillId="2" borderId="7" xfId="3" applyFill="1" applyBorder="1" applyProtection="1"/>
    <xf numFmtId="0" fontId="4" fillId="0" borderId="0" xfId="3" applyBorder="1" applyProtection="1">
      <protection locked="0"/>
    </xf>
    <xf numFmtId="0" fontId="8" fillId="2" borderId="12" xfId="3" applyFont="1" applyFill="1" applyBorder="1" applyAlignment="1" applyProtection="1">
      <alignment horizontal="center" vertical="center"/>
    </xf>
    <xf numFmtId="0" fontId="8" fillId="2" borderId="12" xfId="3" applyFont="1" applyFill="1" applyBorder="1" applyAlignment="1" applyProtection="1">
      <alignment horizontal="center" vertical="center" wrapText="1"/>
    </xf>
    <xf numFmtId="0" fontId="8" fillId="2" borderId="2" xfId="3" applyFont="1" applyFill="1" applyBorder="1" applyAlignment="1" applyProtection="1">
      <alignment horizontal="center" vertical="center"/>
    </xf>
    <xf numFmtId="0" fontId="8" fillId="2" borderId="2" xfId="3" applyFont="1" applyFill="1" applyBorder="1" applyAlignment="1" applyProtection="1">
      <alignment horizontal="center" vertical="center" wrapText="1"/>
    </xf>
    <xf numFmtId="0" fontId="4" fillId="0" borderId="2" xfId="3" applyBorder="1" applyAlignment="1" applyProtection="1">
      <alignment horizontal="center"/>
      <protection locked="0"/>
    </xf>
    <xf numFmtId="0" fontId="4" fillId="0" borderId="2" xfId="3" applyBorder="1" applyProtection="1">
      <protection locked="0"/>
    </xf>
    <xf numFmtId="0" fontId="2" fillId="0" borderId="0" xfId="3" applyFont="1" applyProtection="1">
      <protection locked="0"/>
    </xf>
    <xf numFmtId="0" fontId="3" fillId="0" borderId="7" xfId="3" applyFont="1" applyBorder="1" applyProtection="1">
      <protection locked="0"/>
    </xf>
    <xf numFmtId="0" fontId="3" fillId="0" borderId="0" xfId="3" applyFont="1" applyBorder="1" applyProtection="1">
      <protection locked="0"/>
    </xf>
    <xf numFmtId="0" fontId="2" fillId="0" borderId="0" xfId="3" applyFont="1" applyAlignment="1" applyProtection="1">
      <alignment horizontal="left"/>
      <protection locked="0"/>
    </xf>
    <xf numFmtId="0" fontId="3" fillId="0" borderId="0" xfId="3" applyFont="1" applyAlignment="1" applyProtection="1">
      <alignment horizontal="left"/>
      <protection locked="0"/>
    </xf>
    <xf numFmtId="0" fontId="4" fillId="0" borderId="0" xfId="3"/>
    <xf numFmtId="0" fontId="8" fillId="2" borderId="0" xfId="0" applyFont="1" applyFill="1" applyProtection="1"/>
    <xf numFmtId="0" fontId="0" fillId="2" borderId="0" xfId="0" applyFill="1" applyProtection="1"/>
    <xf numFmtId="14" fontId="3" fillId="2" borderId="0" xfId="1" applyNumberFormat="1" applyFont="1" applyFill="1" applyBorder="1" applyAlignment="1" applyProtection="1">
      <alignment horizontal="center" vertical="center"/>
    </xf>
    <xf numFmtId="0" fontId="0" fillId="2" borderId="0" xfId="0" applyFill="1" applyBorder="1" applyProtection="1"/>
    <xf numFmtId="0" fontId="0" fillId="3" borderId="0" xfId="0" applyFill="1" applyBorder="1" applyProtection="1"/>
    <xf numFmtId="0" fontId="0" fillId="3" borderId="0" xfId="0" applyFill="1" applyProtection="1"/>
    <xf numFmtId="0" fontId="17" fillId="2" borderId="0" xfId="1" applyFont="1" applyFill="1" applyAlignment="1" applyProtection="1">
      <alignment horizontal="left" vertical="center"/>
    </xf>
    <xf numFmtId="0" fontId="4" fillId="2" borderId="0" xfId="0" applyFont="1" applyFill="1" applyProtection="1"/>
    <xf numFmtId="0" fontId="18" fillId="2" borderId="8" xfId="5" applyFont="1" applyFill="1" applyBorder="1" applyAlignment="1" applyProtection="1">
      <alignment horizontal="left" vertical="center" wrapText="1"/>
    </xf>
    <xf numFmtId="0" fontId="18" fillId="2" borderId="2" xfId="5" applyFont="1" applyFill="1" applyBorder="1" applyAlignment="1" applyProtection="1">
      <alignment horizontal="center" vertical="center" wrapText="1"/>
    </xf>
    <xf numFmtId="0" fontId="18" fillId="2" borderId="8" xfId="5" applyFont="1" applyFill="1" applyBorder="1" applyAlignment="1" applyProtection="1">
      <alignment horizontal="center" vertical="center" wrapText="1"/>
    </xf>
    <xf numFmtId="0" fontId="13" fillId="0" borderId="2" xfId="5" applyFont="1" applyBorder="1" applyAlignment="1" applyProtection="1">
      <alignment horizontal="center" vertical="center" wrapText="1"/>
      <protection locked="0"/>
    </xf>
    <xf numFmtId="0" fontId="13" fillId="0" borderId="2" xfId="5" applyFont="1" applyBorder="1" applyAlignment="1" applyProtection="1">
      <alignment vertical="center" wrapText="1"/>
      <protection locked="0"/>
    </xf>
    <xf numFmtId="0" fontId="13" fillId="0" borderId="12" xfId="5" applyFont="1" applyBorder="1" applyAlignment="1" applyProtection="1">
      <alignment vertical="center" wrapText="1"/>
      <protection locked="0"/>
    </xf>
    <xf numFmtId="0" fontId="19" fillId="0" borderId="0" xfId="5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0" fillId="0" borderId="7" xfId="0" applyBorder="1"/>
    <xf numFmtId="0" fontId="0" fillId="2" borderId="0" xfId="0" applyFill="1" applyProtection="1">
      <protection locked="0"/>
    </xf>
    <xf numFmtId="0" fontId="19" fillId="3" borderId="0" xfId="5" applyFont="1" applyFill="1" applyProtection="1">
      <protection locked="0"/>
    </xf>
    <xf numFmtId="0" fontId="0" fillId="3" borderId="7" xfId="0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2" fillId="2" borderId="2" xfId="1" applyFont="1" applyFill="1" applyBorder="1" applyAlignment="1" applyProtection="1">
      <alignment horizontal="left" vertical="center" wrapText="1" indent="1"/>
    </xf>
    <xf numFmtId="0" fontId="2" fillId="2" borderId="2" xfId="0" applyFont="1" applyFill="1" applyBorder="1" applyProtection="1">
      <protection locked="0"/>
    </xf>
    <xf numFmtId="0" fontId="2" fillId="2" borderId="0" xfId="0" applyFont="1" applyFill="1" applyAlignment="1" applyProtection="1">
      <alignment horizontal="left" vertical="center"/>
    </xf>
    <xf numFmtId="167" fontId="20" fillId="3" borderId="12" xfId="6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14" fontId="13" fillId="3" borderId="0" xfId="6" applyNumberFormat="1" applyFont="1" applyFill="1" applyBorder="1" applyAlignment="1" applyProtection="1">
      <alignment vertical="center"/>
    </xf>
    <xf numFmtId="0" fontId="13" fillId="3" borderId="0" xfId="6" applyFont="1" applyFill="1" applyBorder="1" applyAlignment="1" applyProtection="1">
      <alignment vertical="center"/>
      <protection locked="0"/>
    </xf>
    <xf numFmtId="14" fontId="13" fillId="3" borderId="0" xfId="6" applyNumberFormat="1" applyFont="1" applyFill="1" applyBorder="1" applyAlignment="1" applyProtection="1">
      <alignment horizontal="center" vertical="center"/>
    </xf>
    <xf numFmtId="14" fontId="18" fillId="3" borderId="0" xfId="6" applyNumberFormat="1" applyFont="1" applyFill="1" applyBorder="1" applyAlignment="1" applyProtection="1">
      <alignment horizontal="center" vertical="center"/>
    </xf>
    <xf numFmtId="14" fontId="18" fillId="3" borderId="0" xfId="6" applyNumberFormat="1" applyFont="1" applyFill="1" applyBorder="1" applyAlignment="1" applyProtection="1">
      <alignment vertical="center"/>
    </xf>
    <xf numFmtId="14" fontId="18" fillId="3" borderId="0" xfId="6" applyNumberFormat="1" applyFont="1" applyFill="1" applyBorder="1" applyAlignment="1" applyProtection="1">
      <alignment vertical="center" wrapText="1"/>
    </xf>
    <xf numFmtId="0" fontId="13" fillId="0" borderId="0" xfId="5" applyFont="1" applyBorder="1" applyAlignment="1" applyProtection="1">
      <alignment vertical="center" wrapText="1"/>
      <protection locked="0"/>
    </xf>
    <xf numFmtId="0" fontId="21" fillId="0" borderId="0" xfId="13" applyBorder="1"/>
    <xf numFmtId="0" fontId="21" fillId="0" borderId="0" xfId="13"/>
    <xf numFmtId="0" fontId="13" fillId="0" borderId="2" xfId="5" applyFont="1" applyBorder="1" applyAlignment="1" applyProtection="1">
      <alignment vertical="center" wrapText="1"/>
      <protection locked="0"/>
    </xf>
    <xf numFmtId="0" fontId="13" fillId="0" borderId="2" xfId="5" applyFont="1" applyBorder="1" applyAlignment="1" applyProtection="1">
      <alignment horizontal="center" vertical="center" wrapText="1"/>
      <protection locked="0"/>
    </xf>
    <xf numFmtId="0" fontId="3" fillId="2" borderId="0" xfId="13" applyFont="1" applyFill="1" applyProtection="1"/>
    <xf numFmtId="0" fontId="3" fillId="2" borderId="0" xfId="1" applyFont="1" applyFill="1" applyAlignment="1" applyProtection="1">
      <alignment vertical="center"/>
    </xf>
    <xf numFmtId="0" fontId="3" fillId="3" borderId="0" xfId="13" applyFont="1" applyFill="1" applyBorder="1" applyProtection="1"/>
    <xf numFmtId="0" fontId="3" fillId="2" borderId="0" xfId="13" applyFont="1" applyFill="1" applyProtection="1">
      <protection locked="0"/>
    </xf>
    <xf numFmtId="0" fontId="18" fillId="2" borderId="8" xfId="5" applyFont="1" applyFill="1" applyBorder="1" applyAlignment="1" applyProtection="1">
      <alignment horizontal="center" vertical="center" wrapText="1"/>
    </xf>
    <xf numFmtId="0" fontId="18" fillId="2" borderId="2" xfId="5" applyFont="1" applyFill="1" applyBorder="1" applyAlignment="1" applyProtection="1">
      <alignment horizontal="center" vertical="center" wrapText="1"/>
    </xf>
    <xf numFmtId="0" fontId="8" fillId="2" borderId="0" xfId="13" applyFont="1" applyFill="1" applyProtection="1"/>
    <xf numFmtId="0" fontId="21" fillId="2" borderId="0" xfId="13" applyFill="1" applyProtection="1"/>
    <xf numFmtId="14" fontId="3" fillId="2" borderId="0" xfId="1" applyNumberFormat="1" applyFont="1" applyFill="1" applyBorder="1" applyAlignment="1" applyProtection="1">
      <alignment horizontal="center" vertical="center"/>
    </xf>
    <xf numFmtId="0" fontId="17" fillId="2" borderId="0" xfId="1" applyFont="1" applyFill="1" applyAlignment="1" applyProtection="1">
      <alignment horizontal="left" vertical="center"/>
    </xf>
    <xf numFmtId="0" fontId="4" fillId="2" borderId="0" xfId="13" applyFont="1" applyFill="1" applyProtection="1"/>
    <xf numFmtId="0" fontId="21" fillId="2" borderId="0" xfId="13" applyFill="1" applyProtection="1">
      <protection locked="0"/>
    </xf>
    <xf numFmtId="0" fontId="21" fillId="2" borderId="0" xfId="13" applyFill="1" applyBorder="1" applyProtection="1"/>
    <xf numFmtId="0" fontId="18" fillId="2" borderId="8" xfId="5" applyFont="1" applyFill="1" applyBorder="1" applyAlignment="1" applyProtection="1">
      <alignment horizontal="left" vertical="center" wrapText="1"/>
    </xf>
    <xf numFmtId="0" fontId="3" fillId="3" borderId="0" xfId="13" applyFont="1" applyFill="1" applyProtection="1">
      <protection locked="0"/>
    </xf>
    <xf numFmtId="0" fontId="21" fillId="3" borderId="0" xfId="13" applyFill="1"/>
    <xf numFmtId="0" fontId="2" fillId="3" borderId="0" xfId="13" applyFont="1" applyFill="1" applyAlignment="1" applyProtection="1">
      <alignment horizontal="center"/>
      <protection locked="0"/>
    </xf>
    <xf numFmtId="0" fontId="3" fillId="3" borderId="0" xfId="13" applyFont="1" applyFill="1" applyAlignment="1" applyProtection="1">
      <alignment horizontal="center" vertical="center"/>
      <protection locked="0"/>
    </xf>
    <xf numFmtId="0" fontId="3" fillId="3" borderId="7" xfId="13" applyFont="1" applyFill="1" applyBorder="1" applyProtection="1">
      <protection locked="0"/>
    </xf>
    <xf numFmtId="0" fontId="2" fillId="3" borderId="0" xfId="13" applyFont="1" applyFill="1" applyProtection="1">
      <protection locked="0"/>
    </xf>
    <xf numFmtId="0" fontId="3" fillId="3" borderId="0" xfId="13" applyFont="1" applyFill="1" applyBorder="1" applyProtection="1">
      <protection locked="0"/>
    </xf>
    <xf numFmtId="0" fontId="8" fillId="3" borderId="0" xfId="13" applyFont="1" applyFill="1"/>
    <xf numFmtId="14" fontId="3" fillId="0" borderId="0" xfId="1" applyNumberFormat="1" applyFont="1" applyFill="1" applyBorder="1" applyAlignment="1" applyProtection="1">
      <alignment horizontal="center" vertical="center"/>
    </xf>
    <xf numFmtId="0" fontId="13" fillId="0" borderId="12" xfId="5" applyFont="1" applyBorder="1" applyAlignment="1" applyProtection="1">
      <alignment vertical="center" wrapText="1"/>
      <protection locked="0"/>
    </xf>
    <xf numFmtId="0" fontId="21" fillId="3" borderId="0" xfId="13" applyFill="1" applyBorder="1" applyProtection="1"/>
    <xf numFmtId="0" fontId="21" fillId="3" borderId="0" xfId="13" applyFill="1" applyProtection="1"/>
    <xf numFmtId="0" fontId="21" fillId="3" borderId="0" xfId="13" applyFill="1" applyProtection="1">
      <protection locked="0"/>
    </xf>
    <xf numFmtId="0" fontId="19" fillId="3" borderId="0" xfId="5" applyFont="1" applyFill="1" applyProtection="1">
      <protection locked="0"/>
    </xf>
    <xf numFmtId="0" fontId="21" fillId="3" borderId="7" xfId="13" applyFill="1" applyBorder="1"/>
    <xf numFmtId="0" fontId="2" fillId="2" borderId="22" xfId="0" applyFont="1" applyFill="1" applyBorder="1" applyAlignment="1" applyProtection="1">
      <alignment vertical="center"/>
    </xf>
    <xf numFmtId="0" fontId="13" fillId="2" borderId="0" xfId="4" applyFont="1" applyFill="1" applyBorder="1" applyAlignment="1" applyProtection="1">
      <alignment vertical="center"/>
    </xf>
    <xf numFmtId="0" fontId="13" fillId="2" borderId="0" xfId="4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 applyProtection="1">
      <alignment vertical="center"/>
    </xf>
    <xf numFmtId="0" fontId="13" fillId="2" borderId="13" xfId="4" applyFont="1" applyFill="1" applyBorder="1" applyAlignment="1" applyProtection="1">
      <alignment horizontal="right" vertical="center"/>
    </xf>
    <xf numFmtId="0" fontId="13" fillId="0" borderId="0" xfId="4" applyFont="1" applyAlignment="1" applyProtection="1">
      <alignment vertical="center"/>
      <protection locked="0"/>
    </xf>
    <xf numFmtId="0" fontId="3" fillId="2" borderId="22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13" fillId="2" borderId="22" xfId="4" applyFont="1" applyFill="1" applyBorder="1" applyAlignment="1" applyProtection="1">
      <alignment vertical="center"/>
    </xf>
    <xf numFmtId="0" fontId="18" fillId="2" borderId="0" xfId="4" applyFont="1" applyFill="1" applyBorder="1" applyAlignment="1" applyProtection="1">
      <alignment horizontal="right" vertical="center"/>
    </xf>
    <xf numFmtId="168" fontId="13" fillId="2" borderId="0" xfId="4" applyNumberFormat="1" applyFont="1" applyFill="1" applyBorder="1" applyAlignment="1" applyProtection="1">
      <alignment vertical="center"/>
    </xf>
    <xf numFmtId="14" fontId="13" fillId="2" borderId="0" xfId="4" applyNumberFormat="1" applyFont="1" applyFill="1" applyBorder="1" applyAlignment="1" applyProtection="1">
      <alignment vertical="center"/>
    </xf>
    <xf numFmtId="0" fontId="13" fillId="2" borderId="13" xfId="4" applyFont="1" applyFill="1" applyBorder="1" applyAlignment="1" applyProtection="1">
      <alignment vertical="center"/>
      <protection locked="0"/>
    </xf>
    <xf numFmtId="0" fontId="22" fillId="2" borderId="22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14" fontId="18" fillId="3" borderId="0" xfId="4" applyNumberFormat="1" applyFont="1" applyFill="1" applyBorder="1" applyAlignment="1" applyProtection="1">
      <alignment vertical="center"/>
    </xf>
    <xf numFmtId="49" fontId="13" fillId="3" borderId="0" xfId="4" applyNumberFormat="1" applyFont="1" applyFill="1" applyBorder="1" applyAlignment="1" applyProtection="1">
      <alignment vertical="center"/>
      <protection locked="0"/>
    </xf>
    <xf numFmtId="0" fontId="13" fillId="3" borderId="0" xfId="4" applyFont="1" applyFill="1" applyBorder="1" applyAlignment="1" applyProtection="1">
      <alignment vertical="center"/>
      <protection locked="0"/>
    </xf>
    <xf numFmtId="0" fontId="13" fillId="3" borderId="0" xfId="4" applyFont="1" applyFill="1" applyBorder="1" applyAlignment="1" applyProtection="1">
      <alignment horizontal="left" vertical="center"/>
    </xf>
    <xf numFmtId="0" fontId="13" fillId="3" borderId="0" xfId="4" applyFont="1" applyFill="1" applyBorder="1" applyAlignment="1" applyProtection="1">
      <alignment vertical="center"/>
    </xf>
    <xf numFmtId="0" fontId="13" fillId="3" borderId="13" xfId="4" applyFont="1" applyFill="1" applyBorder="1" applyAlignment="1" applyProtection="1">
      <alignment vertical="center"/>
      <protection locked="0"/>
    </xf>
    <xf numFmtId="0" fontId="3" fillId="2" borderId="22" xfId="1" applyFont="1" applyFill="1" applyBorder="1" applyAlignment="1" applyProtection="1">
      <alignment horizontal="left" vertical="center"/>
    </xf>
    <xf numFmtId="0" fontId="18" fillId="2" borderId="0" xfId="4" applyFont="1" applyFill="1" applyBorder="1" applyAlignment="1" applyProtection="1">
      <alignment horizontal="right" vertical="center"/>
      <protection locked="0"/>
    </xf>
    <xf numFmtId="168" fontId="13" fillId="2" borderId="0" xfId="4" applyNumberFormat="1" applyFont="1" applyFill="1" applyBorder="1" applyAlignment="1" applyProtection="1">
      <alignment vertical="center"/>
      <protection locked="0"/>
    </xf>
    <xf numFmtId="49" fontId="13" fillId="2" borderId="0" xfId="4" applyNumberFormat="1" applyFont="1" applyFill="1" applyBorder="1" applyAlignment="1" applyProtection="1">
      <alignment vertical="center"/>
      <protection locked="0"/>
    </xf>
    <xf numFmtId="0" fontId="15" fillId="2" borderId="22" xfId="4" applyFont="1" applyFill="1" applyBorder="1" applyAlignment="1" applyProtection="1">
      <alignment vertical="center"/>
    </xf>
    <xf numFmtId="0" fontId="23" fillId="2" borderId="0" xfId="4" applyFont="1" applyFill="1" applyBorder="1" applyAlignment="1" applyProtection="1">
      <alignment vertical="center"/>
    </xf>
    <xf numFmtId="0" fontId="15" fillId="2" borderId="0" xfId="4" applyFont="1" applyFill="1" applyBorder="1" applyAlignment="1" applyProtection="1">
      <alignment vertical="center"/>
    </xf>
    <xf numFmtId="0" fontId="15" fillId="2" borderId="13" xfId="4" applyFont="1" applyFill="1" applyBorder="1" applyAlignment="1" applyProtection="1">
      <alignment vertical="center"/>
    </xf>
    <xf numFmtId="0" fontId="15" fillId="0" borderId="0" xfId="4" applyFont="1" applyAlignment="1" applyProtection="1">
      <alignment vertical="center"/>
      <protection locked="0"/>
    </xf>
    <xf numFmtId="0" fontId="24" fillId="2" borderId="26" xfId="4" applyFont="1" applyFill="1" applyBorder="1" applyAlignment="1" applyProtection="1">
      <alignment horizontal="center" vertical="center" wrapText="1"/>
    </xf>
    <xf numFmtId="0" fontId="24" fillId="2" borderId="27" xfId="4" applyFont="1" applyFill="1" applyBorder="1" applyAlignment="1" applyProtection="1">
      <alignment horizontal="center" vertical="center" wrapText="1"/>
    </xf>
    <xf numFmtId="0" fontId="24" fillId="2" borderId="28" xfId="4" applyFont="1" applyFill="1" applyBorder="1" applyAlignment="1" applyProtection="1">
      <alignment horizontal="center" vertical="center" wrapText="1"/>
    </xf>
    <xf numFmtId="0" fontId="24" fillId="6" borderId="23" xfId="4" applyFont="1" applyFill="1" applyBorder="1" applyAlignment="1" applyProtection="1">
      <alignment horizontal="center" vertical="center" wrapText="1"/>
    </xf>
    <xf numFmtId="49" fontId="24" fillId="6" borderId="27" xfId="4" applyNumberFormat="1" applyFont="1" applyFill="1" applyBorder="1" applyAlignment="1" applyProtection="1">
      <alignment horizontal="center" vertical="center" wrapText="1"/>
    </xf>
    <xf numFmtId="0" fontId="24" fillId="6" borderId="29" xfId="4" applyFont="1" applyFill="1" applyBorder="1" applyAlignment="1" applyProtection="1">
      <alignment horizontal="center" vertical="center" wrapText="1"/>
    </xf>
    <xf numFmtId="0" fontId="24" fillId="6" borderId="30" xfId="4" applyFont="1" applyFill="1" applyBorder="1" applyAlignment="1" applyProtection="1">
      <alignment horizontal="center" vertical="center" wrapText="1"/>
    </xf>
    <xf numFmtId="0" fontId="24" fillId="5" borderId="26" xfId="4" applyFont="1" applyFill="1" applyBorder="1" applyAlignment="1" applyProtection="1">
      <alignment horizontal="center" vertical="center" wrapText="1"/>
    </xf>
    <xf numFmtId="0" fontId="24" fillId="5" borderId="27" xfId="4" applyFont="1" applyFill="1" applyBorder="1" applyAlignment="1" applyProtection="1">
      <alignment horizontal="center" vertical="center" wrapText="1"/>
    </xf>
    <xf numFmtId="0" fontId="24" fillId="5" borderId="30" xfId="4" applyFont="1" applyFill="1" applyBorder="1" applyAlignment="1" applyProtection="1">
      <alignment horizontal="center" vertical="center" wrapText="1"/>
    </xf>
    <xf numFmtId="0" fontId="24" fillId="2" borderId="25" xfId="4" applyFont="1" applyFill="1" applyBorder="1" applyAlignment="1" applyProtection="1">
      <alignment horizontal="center" vertical="center" wrapText="1"/>
    </xf>
    <xf numFmtId="0" fontId="24" fillId="0" borderId="0" xfId="4" applyFont="1" applyAlignment="1" applyProtection="1">
      <alignment horizontal="center" vertical="center" wrapText="1"/>
      <protection locked="0"/>
    </xf>
    <xf numFmtId="0" fontId="24" fillId="2" borderId="26" xfId="4" applyFont="1" applyFill="1" applyBorder="1" applyAlignment="1" applyProtection="1">
      <alignment horizontal="center" vertical="center"/>
    </xf>
    <xf numFmtId="0" fontId="24" fillId="2" borderId="28" xfId="4" applyFont="1" applyFill="1" applyBorder="1" applyAlignment="1" applyProtection="1">
      <alignment horizontal="center" vertical="center"/>
    </xf>
    <xf numFmtId="0" fontId="24" fillId="2" borderId="27" xfId="4" applyFont="1" applyFill="1" applyBorder="1" applyAlignment="1" applyProtection="1">
      <alignment horizontal="center" vertical="center"/>
    </xf>
    <xf numFmtId="0" fontId="24" fillId="2" borderId="30" xfId="4" applyFont="1" applyFill="1" applyBorder="1" applyAlignment="1" applyProtection="1">
      <alignment horizontal="center" vertical="center"/>
    </xf>
    <xf numFmtId="0" fontId="24" fillId="2" borderId="24" xfId="4" applyFont="1" applyFill="1" applyBorder="1" applyAlignment="1" applyProtection="1">
      <alignment horizontal="center" vertical="center"/>
    </xf>
    <xf numFmtId="0" fontId="15" fillId="0" borderId="0" xfId="4" applyFont="1" applyAlignment="1" applyProtection="1">
      <alignment horizontal="center" vertical="center"/>
      <protection locked="0"/>
    </xf>
    <xf numFmtId="0" fontId="20" fillId="0" borderId="31" xfId="4" applyFont="1" applyBorder="1" applyAlignment="1" applyProtection="1">
      <alignment horizontal="center" vertical="center"/>
      <protection locked="0"/>
    </xf>
    <xf numFmtId="14" fontId="20" fillId="0" borderId="12" xfId="4" applyNumberFormat="1" applyFont="1" applyBorder="1" applyAlignment="1" applyProtection="1">
      <alignment vertical="center" wrapText="1"/>
      <protection locked="0"/>
    </xf>
    <xf numFmtId="0" fontId="20" fillId="0" borderId="12" xfId="4" applyFont="1" applyBorder="1" applyAlignment="1" applyProtection="1">
      <alignment vertical="center" wrapText="1"/>
      <protection locked="0"/>
    </xf>
    <xf numFmtId="0" fontId="20" fillId="0" borderId="32" xfId="4" applyFont="1" applyBorder="1" applyAlignment="1" applyProtection="1">
      <alignment horizontal="right" vertical="center"/>
      <protection locked="0"/>
    </xf>
    <xf numFmtId="0" fontId="20" fillId="0" borderId="31" xfId="4" applyFont="1" applyBorder="1" applyAlignment="1" applyProtection="1">
      <alignment vertical="center" wrapText="1"/>
      <protection locked="0"/>
    </xf>
    <xf numFmtId="49" fontId="20" fillId="0" borderId="2" xfId="4" applyNumberFormat="1" applyFont="1" applyBorder="1" applyAlignment="1" applyProtection="1">
      <alignment vertical="center"/>
      <protection locked="0"/>
    </xf>
    <xf numFmtId="49" fontId="20" fillId="0" borderId="12" xfId="4" applyNumberFormat="1" applyFont="1" applyBorder="1" applyAlignment="1" applyProtection="1">
      <alignment vertical="center"/>
      <protection locked="0"/>
    </xf>
    <xf numFmtId="0" fontId="20" fillId="5" borderId="31" xfId="4" applyFont="1" applyFill="1" applyBorder="1" applyAlignment="1" applyProtection="1">
      <alignment vertical="center" wrapText="1"/>
      <protection locked="0"/>
    </xf>
    <xf numFmtId="0" fontId="20" fillId="5" borderId="12" xfId="4" applyFont="1" applyFill="1" applyBorder="1" applyAlignment="1" applyProtection="1">
      <alignment vertical="center" wrapText="1"/>
      <protection locked="0"/>
    </xf>
    <xf numFmtId="0" fontId="20" fillId="5" borderId="33" xfId="4" applyFont="1" applyFill="1" applyBorder="1" applyAlignment="1" applyProtection="1">
      <alignment vertical="center"/>
      <protection locked="0"/>
    </xf>
    <xf numFmtId="0" fontId="20" fillId="0" borderId="34" xfId="4" applyFont="1" applyBorder="1" applyAlignment="1" applyProtection="1">
      <alignment vertical="center" wrapText="1"/>
      <protection locked="0"/>
    </xf>
    <xf numFmtId="0" fontId="20" fillId="0" borderId="35" xfId="4" applyFont="1" applyBorder="1" applyAlignment="1" applyProtection="1">
      <alignment horizontal="center" vertical="center"/>
      <protection locked="0"/>
    </xf>
    <xf numFmtId="0" fontId="20" fillId="0" borderId="8" xfId="4" applyFont="1" applyBorder="1" applyAlignment="1" applyProtection="1">
      <alignment vertical="center"/>
      <protection locked="0"/>
    </xf>
    <xf numFmtId="0" fontId="20" fillId="0" borderId="35" xfId="4" applyFont="1" applyBorder="1" applyAlignment="1" applyProtection="1">
      <alignment vertical="center" wrapText="1"/>
      <protection locked="0"/>
    </xf>
    <xf numFmtId="0" fontId="20" fillId="5" borderId="35" xfId="4" applyFont="1" applyFill="1" applyBorder="1" applyAlignment="1" applyProtection="1">
      <alignment vertical="center" wrapText="1"/>
      <protection locked="0"/>
    </xf>
    <xf numFmtId="0" fontId="20" fillId="5" borderId="2" xfId="4" applyFont="1" applyFill="1" applyBorder="1" applyAlignment="1" applyProtection="1">
      <alignment vertical="center" wrapText="1"/>
      <protection locked="0"/>
    </xf>
    <xf numFmtId="0" fontId="20" fillId="5" borderId="36" xfId="4" applyFont="1" applyFill="1" applyBorder="1" applyAlignment="1" applyProtection="1">
      <alignment vertical="center"/>
      <protection locked="0"/>
    </xf>
    <xf numFmtId="0" fontId="20" fillId="0" borderId="37" xfId="4" applyFont="1" applyBorder="1" applyAlignment="1" applyProtection="1">
      <alignment vertical="center" wrapText="1"/>
      <protection locked="0"/>
    </xf>
    <xf numFmtId="0" fontId="20" fillId="0" borderId="38" xfId="4" applyFont="1" applyBorder="1" applyAlignment="1" applyProtection="1">
      <alignment horizontal="center" vertical="center"/>
      <protection locked="0"/>
    </xf>
    <xf numFmtId="14" fontId="20" fillId="0" borderId="39" xfId="4" applyNumberFormat="1" applyFont="1" applyBorder="1" applyAlignment="1" applyProtection="1">
      <alignment vertical="center" wrapText="1"/>
      <protection locked="0"/>
    </xf>
    <xf numFmtId="0" fontId="20" fillId="0" borderId="39" xfId="4" applyFont="1" applyBorder="1" applyAlignment="1" applyProtection="1">
      <alignment vertical="center" wrapText="1"/>
      <protection locked="0"/>
    </xf>
    <xf numFmtId="0" fontId="20" fillId="0" borderId="40" xfId="4" applyFont="1" applyBorder="1" applyAlignment="1" applyProtection="1">
      <alignment vertical="center"/>
      <protection locked="0"/>
    </xf>
    <xf numFmtId="0" fontId="20" fillId="0" borderId="38" xfId="4" applyFont="1" applyBorder="1" applyAlignment="1" applyProtection="1">
      <alignment vertical="center" wrapText="1"/>
      <protection locked="0"/>
    </xf>
    <xf numFmtId="49" fontId="20" fillId="0" borderId="39" xfId="4" applyNumberFormat="1" applyFont="1" applyBorder="1" applyAlignment="1" applyProtection="1">
      <alignment vertical="center"/>
      <protection locked="0"/>
    </xf>
    <xf numFmtId="0" fontId="20" fillId="5" borderId="38" xfId="4" applyFont="1" applyFill="1" applyBorder="1" applyAlignment="1" applyProtection="1">
      <alignment vertical="center" wrapText="1"/>
      <protection locked="0"/>
    </xf>
    <xf numFmtId="0" fontId="20" fillId="5" borderId="39" xfId="4" applyFont="1" applyFill="1" applyBorder="1" applyAlignment="1" applyProtection="1">
      <alignment vertical="center" wrapText="1"/>
      <protection locked="0"/>
    </xf>
    <xf numFmtId="0" fontId="20" fillId="5" borderId="41" xfId="4" applyFont="1" applyFill="1" applyBorder="1" applyAlignment="1" applyProtection="1">
      <alignment vertical="center"/>
      <protection locked="0"/>
    </xf>
    <xf numFmtId="0" fontId="20" fillId="0" borderId="42" xfId="4" applyFont="1" applyBorder="1" applyAlignment="1" applyProtection="1">
      <alignment vertical="center" wrapText="1"/>
      <protection locked="0"/>
    </xf>
    <xf numFmtId="14" fontId="13" fillId="3" borderId="0" xfId="4" applyNumberFormat="1" applyFont="1" applyFill="1" applyBorder="1" applyAlignment="1" applyProtection="1">
      <alignment vertical="center"/>
    </xf>
    <xf numFmtId="0" fontId="4" fillId="0" borderId="0" xfId="3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4" fontId="13" fillId="3" borderId="7" xfId="4" applyNumberFormat="1" applyFont="1" applyFill="1" applyBorder="1" applyAlignment="1" applyProtection="1">
      <alignment vertical="center"/>
    </xf>
    <xf numFmtId="0" fontId="13" fillId="3" borderId="7" xfId="4" applyFont="1" applyFill="1" applyBorder="1" applyAlignment="1" applyProtection="1">
      <alignment vertical="center"/>
      <protection locked="0"/>
    </xf>
    <xf numFmtId="14" fontId="13" fillId="3" borderId="7" xfId="4" applyNumberFormat="1" applyFont="1" applyFill="1" applyBorder="1" applyAlignment="1" applyProtection="1">
      <alignment horizontal="center" vertical="center"/>
    </xf>
    <xf numFmtId="14" fontId="18" fillId="3" borderId="0" xfId="4" applyNumberFormat="1" applyFont="1" applyFill="1" applyBorder="1" applyAlignment="1" applyProtection="1">
      <alignment vertical="center" wrapText="1"/>
    </xf>
    <xf numFmtId="0" fontId="3" fillId="0" borderId="0" xfId="0" applyFont="1" applyAlignment="1">
      <alignment vertical="center"/>
    </xf>
    <xf numFmtId="49" fontId="15" fillId="0" borderId="0" xfId="4" applyNumberFormat="1" applyFont="1" applyAlignment="1" applyProtection="1">
      <alignment vertical="center"/>
      <protection locked="0"/>
    </xf>
    <xf numFmtId="4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14" fontId="18" fillId="3" borderId="0" xfId="4" applyNumberFormat="1" applyFont="1" applyFill="1" applyBorder="1" applyAlignment="1" applyProtection="1">
      <alignment horizontal="center" vertical="center"/>
    </xf>
    <xf numFmtId="14" fontId="18" fillId="3" borderId="21" xfId="4" applyNumberFormat="1" applyFont="1" applyFill="1" applyBorder="1" applyAlignment="1" applyProtection="1">
      <alignment horizontal="center" vertical="center" wrapText="1"/>
    </xf>
    <xf numFmtId="14" fontId="18" fillId="3" borderId="0" xfId="4" applyNumberFormat="1" applyFont="1" applyFill="1" applyBorder="1" applyAlignment="1" applyProtection="1">
      <alignment horizontal="center" vertical="center" wrapText="1"/>
    </xf>
    <xf numFmtId="14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24" fillId="5" borderId="23" xfId="4" applyFont="1" applyFill="1" applyBorder="1" applyAlignment="1" applyProtection="1">
      <alignment horizontal="center" vertical="center"/>
    </xf>
    <xf numFmtId="0" fontId="24" fillId="5" borderId="24" xfId="4" applyFont="1" applyFill="1" applyBorder="1" applyAlignment="1" applyProtection="1">
      <alignment horizontal="center" vertical="center"/>
    </xf>
    <xf numFmtId="0" fontId="24" fillId="5" borderId="25" xfId="4" applyFont="1" applyFill="1" applyBorder="1" applyAlignment="1" applyProtection="1">
      <alignment horizontal="center" vertical="center"/>
    </xf>
    <xf numFmtId="0" fontId="13" fillId="3" borderId="0" xfId="4" applyFont="1" applyFill="1" applyBorder="1" applyAlignment="1" applyProtection="1">
      <alignment horizontal="left" vertical="center" wrapText="1"/>
      <protection locked="0"/>
    </xf>
    <xf numFmtId="14" fontId="18" fillId="3" borderId="0" xfId="4" applyNumberFormat="1" applyFont="1" applyFill="1" applyBorder="1" applyAlignment="1" applyProtection="1">
      <alignment horizontal="left" vertical="center" wrapText="1"/>
    </xf>
    <xf numFmtId="0" fontId="3" fillId="2" borderId="0" xfId="1" applyFont="1" applyFill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left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14" fontId="18" fillId="3" borderId="0" xfId="6" applyNumberFormat="1" applyFont="1" applyFill="1" applyBorder="1" applyAlignment="1" applyProtection="1">
      <alignment horizontal="left" vertical="center" wrapText="1"/>
    </xf>
    <xf numFmtId="14" fontId="18" fillId="3" borderId="21" xfId="6" applyNumberFormat="1" applyFont="1" applyFill="1" applyBorder="1" applyAlignment="1" applyProtection="1">
      <alignment horizontal="center" vertical="center"/>
    </xf>
    <xf numFmtId="14" fontId="18" fillId="3" borderId="21" xfId="6" applyNumberFormat="1" applyFont="1" applyFill="1" applyBorder="1" applyAlignment="1" applyProtection="1">
      <alignment horizontal="center" vertical="center" wrapText="1"/>
    </xf>
    <xf numFmtId="14" fontId="18" fillId="3" borderId="0" xfId="6" applyNumberFormat="1" applyFont="1" applyFill="1" applyBorder="1" applyAlignment="1" applyProtection="1">
      <alignment horizontal="center" vertical="center" wrapText="1"/>
    </xf>
    <xf numFmtId="14" fontId="18" fillId="3" borderId="0" xfId="6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right" vertical="center"/>
    </xf>
    <xf numFmtId="0" fontId="3" fillId="0" borderId="7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5"/>
    <cellStyle name="Normal 5" xfId="8"/>
    <cellStyle name="Normal 5 2" xfId="9"/>
    <cellStyle name="Normal 5 2 2" xfId="10"/>
    <cellStyle name="Normal 5 2 2 2" xfId="15"/>
    <cellStyle name="Normal 5 2 3" xfId="11"/>
    <cellStyle name="Normal 5 2 3 2" xfId="12"/>
    <cellStyle name="Normal 5 3" xfId="4"/>
    <cellStyle name="Normal 5 3 2" xfId="6"/>
    <cellStyle name="Normal 6" xfId="13"/>
    <cellStyle name="Normal 7" xfId="14"/>
    <cellStyle name="Normal 8" xfId="7"/>
    <cellStyle name="Normal_FORMEBI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343794" y="6924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6810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6810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295275" y="85248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5" name="Straight Connector 4"/>
        <xdr:cNvCxnSpPr/>
      </xdr:nvCxnSpPr>
      <xdr:spPr>
        <a:xfrm>
          <a:off x="3695700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damoukidebeli-kandidatis_deklaraciis_formebi2016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>
        <row r="4">
          <cell r="D4" t="str">
            <v>პავლე ლაცაბიძე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2" sqref="L2:M2"/>
    </sheetView>
  </sheetViews>
  <sheetFormatPr defaultRowHeight="15" x14ac:dyDescent="0.25"/>
  <cols>
    <col min="1" max="1" width="6.28515625" style="318" bestFit="1" customWidth="1"/>
    <col min="2" max="2" width="13.140625" style="318" customWidth="1"/>
    <col min="3" max="3" width="17.85546875" style="318" customWidth="1"/>
    <col min="4" max="4" width="15.140625" style="318" customWidth="1"/>
    <col min="5" max="5" width="24.5703125" style="318" customWidth="1"/>
    <col min="6" max="8" width="19.140625" style="373" customWidth="1"/>
    <col min="9" max="9" width="16.42578125" style="318" bestFit="1" customWidth="1"/>
    <col min="10" max="10" width="17.42578125" style="318" customWidth="1"/>
    <col min="11" max="11" width="13.140625" style="318" bestFit="1" customWidth="1"/>
    <col min="12" max="12" width="15.28515625" style="318" customWidth="1"/>
    <col min="13" max="16384" width="9.140625" style="318"/>
  </cols>
  <sheetData>
    <row r="1" spans="1:13" s="294" customFormat="1" x14ac:dyDescent="0.25">
      <c r="A1" s="288" t="s">
        <v>362</v>
      </c>
      <c r="B1" s="289"/>
      <c r="C1" s="289"/>
      <c r="D1" s="289"/>
      <c r="E1" s="290"/>
      <c r="F1" s="291"/>
      <c r="G1" s="290"/>
      <c r="H1" s="292"/>
      <c r="I1" s="289"/>
      <c r="J1" s="290"/>
      <c r="K1" s="290"/>
      <c r="L1" s="293" t="s">
        <v>21</v>
      </c>
    </row>
    <row r="2" spans="1:13" s="294" customFormat="1" x14ac:dyDescent="0.25">
      <c r="A2" s="295" t="s">
        <v>2</v>
      </c>
      <c r="B2" s="289"/>
      <c r="C2" s="289"/>
      <c r="D2" s="289"/>
      <c r="E2" s="290"/>
      <c r="F2" s="291"/>
      <c r="G2" s="290"/>
      <c r="H2" s="296"/>
      <c r="I2" s="289"/>
      <c r="J2" s="290"/>
      <c r="K2" s="290"/>
      <c r="L2" s="378" t="s">
        <v>77</v>
      </c>
      <c r="M2" s="379"/>
    </row>
    <row r="3" spans="1:13" s="294" customFormat="1" x14ac:dyDescent="0.25">
      <c r="A3" s="297"/>
      <c r="B3" s="289"/>
      <c r="C3" s="298"/>
      <c r="D3" s="299"/>
      <c r="E3" s="290"/>
      <c r="F3" s="300"/>
      <c r="G3" s="290"/>
      <c r="H3" s="290"/>
      <c r="I3" s="291"/>
      <c r="J3" s="289"/>
      <c r="K3" s="289"/>
      <c r="L3" s="301"/>
    </row>
    <row r="4" spans="1:13" s="294" customFormat="1" x14ac:dyDescent="0.25">
      <c r="A4" s="302" t="s">
        <v>78</v>
      </c>
      <c r="B4" s="291"/>
      <c r="C4" s="291"/>
      <c r="D4" s="303" t="s">
        <v>379</v>
      </c>
      <c r="E4" s="304"/>
      <c r="F4" s="305"/>
      <c r="G4" s="306"/>
      <c r="H4" s="307"/>
      <c r="I4" s="304"/>
      <c r="J4" s="308"/>
      <c r="K4" s="306"/>
      <c r="L4" s="309"/>
    </row>
    <row r="5" spans="1:13" s="294" customFormat="1" ht="15.75" thickBot="1" x14ac:dyDescent="0.3">
      <c r="A5" s="310"/>
      <c r="B5" s="290"/>
      <c r="C5" s="311"/>
      <c r="D5" s="312"/>
      <c r="E5" s="290"/>
      <c r="F5" s="313"/>
      <c r="G5" s="313"/>
      <c r="H5" s="313"/>
      <c r="I5" s="290"/>
      <c r="J5" s="289"/>
      <c r="K5" s="289"/>
      <c r="L5" s="301"/>
    </row>
    <row r="6" spans="1:13" ht="15.75" thickBot="1" x14ac:dyDescent="0.3">
      <c r="A6" s="314"/>
      <c r="B6" s="315"/>
      <c r="C6" s="316"/>
      <c r="D6" s="316"/>
      <c r="E6" s="316"/>
      <c r="F6" s="291"/>
      <c r="G6" s="291"/>
      <c r="H6" s="291"/>
      <c r="I6" s="380" t="s">
        <v>363</v>
      </c>
      <c r="J6" s="381"/>
      <c r="K6" s="382"/>
      <c r="L6" s="317"/>
    </row>
    <row r="7" spans="1:13" s="330" customFormat="1" ht="51.75" thickBot="1" x14ac:dyDescent="0.3">
      <c r="A7" s="319" t="s">
        <v>3</v>
      </c>
      <c r="B7" s="320" t="s">
        <v>301</v>
      </c>
      <c r="C7" s="320" t="s">
        <v>364</v>
      </c>
      <c r="D7" s="321" t="s">
        <v>365</v>
      </c>
      <c r="E7" s="322" t="s">
        <v>366</v>
      </c>
      <c r="F7" s="323" t="s">
        <v>367</v>
      </c>
      <c r="G7" s="324" t="s">
        <v>368</v>
      </c>
      <c r="H7" s="325" t="s">
        <v>369</v>
      </c>
      <c r="I7" s="326" t="s">
        <v>370</v>
      </c>
      <c r="J7" s="327" t="s">
        <v>371</v>
      </c>
      <c r="K7" s="328" t="s">
        <v>372</v>
      </c>
      <c r="L7" s="329" t="s">
        <v>373</v>
      </c>
    </row>
    <row r="8" spans="1:13" s="336" customFormat="1" ht="15.75" thickBot="1" x14ac:dyDescent="0.3">
      <c r="A8" s="331">
        <v>1</v>
      </c>
      <c r="B8" s="332">
        <v>2</v>
      </c>
      <c r="C8" s="333">
        <v>3</v>
      </c>
      <c r="D8" s="333">
        <v>4</v>
      </c>
      <c r="E8" s="331">
        <v>5</v>
      </c>
      <c r="F8" s="332">
        <v>6</v>
      </c>
      <c r="G8" s="333">
        <v>7</v>
      </c>
      <c r="H8" s="332">
        <v>8</v>
      </c>
      <c r="I8" s="331">
        <v>9</v>
      </c>
      <c r="J8" s="332">
        <v>10</v>
      </c>
      <c r="K8" s="334">
        <v>11</v>
      </c>
      <c r="L8" s="335">
        <v>12</v>
      </c>
    </row>
    <row r="9" spans="1:13" x14ac:dyDescent="0.25">
      <c r="A9" s="337">
        <v>1</v>
      </c>
      <c r="B9" s="338"/>
      <c r="C9" s="339"/>
      <c r="D9" s="340"/>
      <c r="E9" s="341"/>
      <c r="F9" s="342"/>
      <c r="G9" s="343"/>
      <c r="H9" s="343"/>
      <c r="I9" s="344"/>
      <c r="J9" s="345"/>
      <c r="K9" s="346"/>
      <c r="L9" s="347"/>
    </row>
    <row r="10" spans="1:13" x14ac:dyDescent="0.25">
      <c r="A10" s="348">
        <v>2</v>
      </c>
      <c r="B10" s="338"/>
      <c r="C10" s="339"/>
      <c r="D10" s="349"/>
      <c r="E10" s="350"/>
      <c r="F10" s="342"/>
      <c r="G10" s="342"/>
      <c r="H10" s="342"/>
      <c r="I10" s="351"/>
      <c r="J10" s="352"/>
      <c r="K10" s="353"/>
      <c r="L10" s="354"/>
    </row>
    <row r="11" spans="1:13" x14ac:dyDescent="0.25">
      <c r="A11" s="348">
        <v>3</v>
      </c>
      <c r="B11" s="338"/>
      <c r="C11" s="339"/>
      <c r="D11" s="349"/>
      <c r="E11" s="350"/>
      <c r="F11" s="313"/>
      <c r="G11" s="342"/>
      <c r="H11" s="342"/>
      <c r="I11" s="351"/>
      <c r="J11" s="352"/>
      <c r="K11" s="353"/>
      <c r="L11" s="354"/>
    </row>
    <row r="12" spans="1:13" x14ac:dyDescent="0.25">
      <c r="A12" s="348">
        <v>4</v>
      </c>
      <c r="B12" s="338"/>
      <c r="C12" s="339"/>
      <c r="D12" s="349"/>
      <c r="E12" s="350"/>
      <c r="F12" s="342"/>
      <c r="G12" s="342"/>
      <c r="H12" s="342"/>
      <c r="I12" s="351"/>
      <c r="J12" s="352"/>
      <c r="K12" s="353"/>
      <c r="L12" s="354"/>
    </row>
    <row r="13" spans="1:13" x14ac:dyDescent="0.25">
      <c r="A13" s="348">
        <v>5</v>
      </c>
      <c r="B13" s="338"/>
      <c r="C13" s="339"/>
      <c r="D13" s="349"/>
      <c r="E13" s="350"/>
      <c r="F13" s="342"/>
      <c r="G13" s="342"/>
      <c r="H13" s="342"/>
      <c r="I13" s="351"/>
      <c r="J13" s="352"/>
      <c r="K13" s="353"/>
      <c r="L13" s="354"/>
    </row>
    <row r="14" spans="1:13" x14ac:dyDescent="0.25">
      <c r="A14" s="348">
        <v>6</v>
      </c>
      <c r="B14" s="338"/>
      <c r="C14" s="339"/>
      <c r="D14" s="349"/>
      <c r="E14" s="350"/>
      <c r="F14" s="342"/>
      <c r="G14" s="342"/>
      <c r="H14" s="342"/>
      <c r="I14" s="351"/>
      <c r="J14" s="352"/>
      <c r="K14" s="353"/>
      <c r="L14" s="354"/>
    </row>
    <row r="15" spans="1:13" x14ac:dyDescent="0.25">
      <c r="A15" s="348">
        <v>7</v>
      </c>
      <c r="B15" s="338"/>
      <c r="C15" s="339"/>
      <c r="D15" s="349"/>
      <c r="E15" s="350"/>
      <c r="F15" s="342"/>
      <c r="G15" s="342"/>
      <c r="H15" s="342"/>
      <c r="I15" s="351"/>
      <c r="J15" s="352"/>
      <c r="K15" s="353"/>
      <c r="L15" s="354"/>
    </row>
    <row r="16" spans="1:13" x14ac:dyDescent="0.25">
      <c r="A16" s="348">
        <v>8</v>
      </c>
      <c r="B16" s="338"/>
      <c r="C16" s="339"/>
      <c r="D16" s="349"/>
      <c r="E16" s="350"/>
      <c r="F16" s="342"/>
      <c r="G16" s="342"/>
      <c r="H16" s="342"/>
      <c r="I16" s="351"/>
      <c r="J16" s="352"/>
      <c r="K16" s="353"/>
      <c r="L16" s="354"/>
    </row>
    <row r="17" spans="1:12" x14ac:dyDescent="0.25">
      <c r="A17" s="348">
        <v>9</v>
      </c>
      <c r="B17" s="338"/>
      <c r="C17" s="339"/>
      <c r="D17" s="349"/>
      <c r="E17" s="350"/>
      <c r="F17" s="342"/>
      <c r="G17" s="342"/>
      <c r="H17" s="342"/>
      <c r="I17" s="351"/>
      <c r="J17" s="352"/>
      <c r="K17" s="353"/>
      <c r="L17" s="354"/>
    </row>
    <row r="18" spans="1:12" x14ac:dyDescent="0.25">
      <c r="A18" s="348">
        <v>10</v>
      </c>
      <c r="B18" s="338"/>
      <c r="C18" s="339"/>
      <c r="D18" s="349"/>
      <c r="E18" s="350"/>
      <c r="F18" s="342"/>
      <c r="G18" s="342"/>
      <c r="H18" s="342"/>
      <c r="I18" s="351"/>
      <c r="J18" s="352"/>
      <c r="K18" s="353"/>
      <c r="L18" s="354"/>
    </row>
    <row r="19" spans="1:12" x14ac:dyDescent="0.25">
      <c r="A19" s="348">
        <v>11</v>
      </c>
      <c r="B19" s="338"/>
      <c r="C19" s="339"/>
      <c r="D19" s="349"/>
      <c r="E19" s="350"/>
      <c r="F19" s="342"/>
      <c r="G19" s="342"/>
      <c r="H19" s="342"/>
      <c r="I19" s="351"/>
      <c r="J19" s="352"/>
      <c r="K19" s="353"/>
      <c r="L19" s="354"/>
    </row>
    <row r="20" spans="1:12" x14ac:dyDescent="0.25">
      <c r="A20" s="348">
        <v>12</v>
      </c>
      <c r="B20" s="338"/>
      <c r="C20" s="339"/>
      <c r="D20" s="349"/>
      <c r="E20" s="350"/>
      <c r="F20" s="342"/>
      <c r="G20" s="342"/>
      <c r="H20" s="342"/>
      <c r="I20" s="351"/>
      <c r="J20" s="352"/>
      <c r="K20" s="353"/>
      <c r="L20" s="354"/>
    </row>
    <row r="21" spans="1:12" x14ac:dyDescent="0.25">
      <c r="A21" s="348">
        <v>13</v>
      </c>
      <c r="B21" s="338"/>
      <c r="C21" s="339"/>
      <c r="D21" s="349"/>
      <c r="E21" s="350"/>
      <c r="F21" s="342"/>
      <c r="G21" s="342"/>
      <c r="H21" s="342"/>
      <c r="I21" s="351"/>
      <c r="J21" s="352"/>
      <c r="K21" s="353"/>
      <c r="L21" s="354"/>
    </row>
    <row r="22" spans="1:12" x14ac:dyDescent="0.25">
      <c r="A22" s="348">
        <v>14</v>
      </c>
      <c r="B22" s="338"/>
      <c r="C22" s="339"/>
      <c r="D22" s="349"/>
      <c r="E22" s="350"/>
      <c r="F22" s="342"/>
      <c r="G22" s="342"/>
      <c r="H22" s="342"/>
      <c r="I22" s="351"/>
      <c r="J22" s="352"/>
      <c r="K22" s="353"/>
      <c r="L22" s="354"/>
    </row>
    <row r="23" spans="1:12" x14ac:dyDescent="0.25">
      <c r="A23" s="348">
        <v>15</v>
      </c>
      <c r="B23" s="338"/>
      <c r="C23" s="339"/>
      <c r="D23" s="349"/>
      <c r="E23" s="350"/>
      <c r="F23" s="342"/>
      <c r="G23" s="342"/>
      <c r="H23" s="342"/>
      <c r="I23" s="351"/>
      <c r="J23" s="352"/>
      <c r="K23" s="353"/>
      <c r="L23" s="354"/>
    </row>
    <row r="24" spans="1:12" x14ac:dyDescent="0.25">
      <c r="A24" s="348">
        <v>16</v>
      </c>
      <c r="B24" s="338"/>
      <c r="C24" s="339"/>
      <c r="D24" s="349"/>
      <c r="E24" s="350"/>
      <c r="F24" s="342"/>
      <c r="G24" s="342"/>
      <c r="H24" s="342"/>
      <c r="I24" s="351"/>
      <c r="J24" s="352"/>
      <c r="K24" s="353"/>
      <c r="L24" s="354"/>
    </row>
    <row r="25" spans="1:12" x14ac:dyDescent="0.25">
      <c r="A25" s="348">
        <v>17</v>
      </c>
      <c r="B25" s="338"/>
      <c r="C25" s="339"/>
      <c r="D25" s="349"/>
      <c r="E25" s="350"/>
      <c r="F25" s="342"/>
      <c r="G25" s="342"/>
      <c r="H25" s="342"/>
      <c r="I25" s="351"/>
      <c r="J25" s="352"/>
      <c r="K25" s="353"/>
      <c r="L25" s="354"/>
    </row>
    <row r="26" spans="1:12" x14ac:dyDescent="0.25">
      <c r="A26" s="348">
        <v>18</v>
      </c>
      <c r="B26" s="338"/>
      <c r="C26" s="339"/>
      <c r="D26" s="349"/>
      <c r="E26" s="350"/>
      <c r="F26" s="342"/>
      <c r="G26" s="342"/>
      <c r="H26" s="342"/>
      <c r="I26" s="351"/>
      <c r="J26" s="352"/>
      <c r="K26" s="353"/>
      <c r="L26" s="354"/>
    </row>
    <row r="27" spans="1:12" x14ac:dyDescent="0.25">
      <c r="A27" s="348">
        <v>19</v>
      </c>
      <c r="B27" s="338"/>
      <c r="C27" s="339"/>
      <c r="D27" s="349"/>
      <c r="E27" s="350"/>
      <c r="F27" s="342"/>
      <c r="G27" s="342"/>
      <c r="H27" s="342"/>
      <c r="I27" s="351"/>
      <c r="J27" s="352"/>
      <c r="K27" s="353"/>
      <c r="L27" s="354"/>
    </row>
    <row r="28" spans="1:12" ht="15.75" thickBot="1" x14ac:dyDescent="0.3">
      <c r="A28" s="355" t="s">
        <v>213</v>
      </c>
      <c r="B28" s="356"/>
      <c r="C28" s="357"/>
      <c r="D28" s="358"/>
      <c r="E28" s="359"/>
      <c r="F28" s="360"/>
      <c r="G28" s="360"/>
      <c r="H28" s="360"/>
      <c r="I28" s="361"/>
      <c r="J28" s="362"/>
      <c r="K28" s="363"/>
      <c r="L28" s="364"/>
    </row>
    <row r="29" spans="1:12" x14ac:dyDescent="0.25">
      <c r="A29" s="306"/>
      <c r="B29" s="365"/>
      <c r="C29" s="306"/>
      <c r="D29" s="365"/>
      <c r="E29" s="306"/>
      <c r="F29" s="365"/>
      <c r="G29" s="306"/>
      <c r="H29" s="365"/>
      <c r="I29" s="306"/>
      <c r="J29" s="365"/>
      <c r="K29" s="306"/>
      <c r="L29" s="365"/>
    </row>
    <row r="30" spans="1:12" x14ac:dyDescent="0.25">
      <c r="A30" s="306"/>
      <c r="B30" s="305"/>
      <c r="C30" s="306"/>
      <c r="D30" s="305"/>
      <c r="E30" s="306"/>
      <c r="F30" s="305"/>
      <c r="G30" s="306"/>
      <c r="H30" s="305"/>
      <c r="I30" s="306"/>
      <c r="J30" s="305"/>
      <c r="K30" s="306"/>
      <c r="L30" s="305"/>
    </row>
    <row r="31" spans="1:12" s="294" customFormat="1" x14ac:dyDescent="0.25">
      <c r="A31" s="383" t="s">
        <v>374</v>
      </c>
      <c r="B31" s="383"/>
      <c r="C31" s="383"/>
      <c r="D31" s="383"/>
      <c r="E31" s="383"/>
      <c r="F31" s="383"/>
      <c r="G31" s="383"/>
      <c r="H31" s="383"/>
      <c r="I31" s="383"/>
      <c r="J31" s="383"/>
      <c r="K31" s="383"/>
      <c r="L31" s="383"/>
    </row>
    <row r="32" spans="1:12" s="366" customFormat="1" ht="12.75" x14ac:dyDescent="0.25">
      <c r="A32" s="383" t="s">
        <v>375</v>
      </c>
      <c r="B32" s="383"/>
      <c r="C32" s="383"/>
      <c r="D32" s="383"/>
      <c r="E32" s="383"/>
      <c r="F32" s="383"/>
      <c r="G32" s="383"/>
      <c r="H32" s="383"/>
      <c r="I32" s="383"/>
      <c r="J32" s="383"/>
      <c r="K32" s="383"/>
      <c r="L32" s="383"/>
    </row>
    <row r="33" spans="1:12" s="366" customFormat="1" ht="12.75" x14ac:dyDescent="0.25">
      <c r="A33" s="383"/>
      <c r="B33" s="383"/>
      <c r="C33" s="383"/>
      <c r="D33" s="383"/>
      <c r="E33" s="383"/>
      <c r="F33" s="383"/>
      <c r="G33" s="383"/>
      <c r="H33" s="383"/>
      <c r="I33" s="383"/>
      <c r="J33" s="383"/>
      <c r="K33" s="383"/>
      <c r="L33" s="383"/>
    </row>
    <row r="34" spans="1:12" s="294" customFormat="1" x14ac:dyDescent="0.25">
      <c r="A34" s="383" t="s">
        <v>376</v>
      </c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</row>
    <row r="35" spans="1:12" s="294" customFormat="1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</row>
    <row r="36" spans="1:12" s="294" customFormat="1" x14ac:dyDescent="0.25">
      <c r="A36" s="383" t="s">
        <v>377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</row>
    <row r="37" spans="1:12" s="294" customFormat="1" x14ac:dyDescent="0.25">
      <c r="A37" s="306"/>
      <c r="B37" s="365"/>
      <c r="C37" s="306"/>
      <c r="D37" s="365"/>
      <c r="E37" s="306"/>
      <c r="F37" s="365"/>
      <c r="G37" s="306"/>
      <c r="H37" s="365"/>
      <c r="I37" s="306"/>
      <c r="J37" s="365"/>
      <c r="K37" s="306"/>
      <c r="L37" s="365"/>
    </row>
    <row r="38" spans="1:12" s="294" customFormat="1" x14ac:dyDescent="0.25">
      <c r="A38" s="306"/>
      <c r="B38" s="305"/>
      <c r="C38" s="306"/>
      <c r="D38" s="305"/>
      <c r="E38" s="306"/>
      <c r="F38" s="305"/>
      <c r="G38" s="306"/>
      <c r="H38" s="305"/>
      <c r="I38" s="306"/>
      <c r="J38" s="305"/>
      <c r="K38" s="306"/>
      <c r="L38" s="305"/>
    </row>
    <row r="39" spans="1:12" s="294" customFormat="1" x14ac:dyDescent="0.25">
      <c r="A39" s="306"/>
      <c r="B39" s="365"/>
      <c r="C39" s="306"/>
      <c r="D39" s="365"/>
      <c r="E39" s="306"/>
      <c r="F39" s="365"/>
      <c r="G39" s="306"/>
      <c r="H39" s="365"/>
      <c r="I39" s="306"/>
      <c r="J39" s="365"/>
      <c r="K39" s="306"/>
      <c r="L39" s="365"/>
    </row>
    <row r="40" spans="1:12" x14ac:dyDescent="0.25">
      <c r="A40" s="306"/>
      <c r="B40" s="305"/>
      <c r="C40" s="306"/>
      <c r="D40" s="305"/>
      <c r="E40" s="306"/>
      <c r="F40" s="305"/>
      <c r="G40" s="306"/>
      <c r="H40" s="305"/>
      <c r="I40" s="306"/>
      <c r="J40" s="305"/>
      <c r="K40" s="306"/>
      <c r="L40" s="305"/>
    </row>
    <row r="41" spans="1:12" s="367" customFormat="1" x14ac:dyDescent="0.25">
      <c r="A41" s="384" t="s">
        <v>15</v>
      </c>
      <c r="B41" s="384"/>
      <c r="C41" s="365"/>
      <c r="D41" s="306"/>
      <c r="E41" s="365"/>
      <c r="F41" s="365"/>
      <c r="G41" s="306"/>
      <c r="H41" s="365"/>
      <c r="I41" s="365"/>
      <c r="J41" s="306"/>
      <c r="K41" s="365"/>
      <c r="L41" s="306"/>
    </row>
    <row r="42" spans="1:12" s="367" customFormat="1" x14ac:dyDescent="0.25">
      <c r="A42" s="365"/>
      <c r="B42" s="306"/>
      <c r="C42" s="368"/>
      <c r="D42" s="369"/>
      <c r="E42" s="368"/>
      <c r="F42" s="365"/>
      <c r="G42" s="306"/>
      <c r="H42" s="370"/>
      <c r="I42" s="365"/>
      <c r="J42" s="306"/>
      <c r="K42" s="365"/>
      <c r="L42" s="306"/>
    </row>
    <row r="43" spans="1:12" s="367" customFormat="1" ht="15" customHeight="1" x14ac:dyDescent="0.25">
      <c r="A43" s="365"/>
      <c r="B43" s="306"/>
      <c r="C43" s="375" t="s">
        <v>16</v>
      </c>
      <c r="D43" s="375"/>
      <c r="E43" s="375"/>
      <c r="F43" s="365"/>
      <c r="G43" s="306"/>
      <c r="H43" s="376" t="s">
        <v>378</v>
      </c>
      <c r="I43" s="371"/>
      <c r="J43" s="306"/>
      <c r="K43" s="365"/>
      <c r="L43" s="306"/>
    </row>
    <row r="44" spans="1:12" s="367" customFormat="1" x14ac:dyDescent="0.25">
      <c r="A44" s="365"/>
      <c r="B44" s="306"/>
      <c r="C44" s="365"/>
      <c r="D44" s="306"/>
      <c r="E44" s="365"/>
      <c r="F44" s="365"/>
      <c r="G44" s="306"/>
      <c r="H44" s="377"/>
      <c r="I44" s="371"/>
      <c r="J44" s="306"/>
      <c r="K44" s="365"/>
      <c r="L44" s="306"/>
    </row>
    <row r="45" spans="1:12" s="372" customFormat="1" x14ac:dyDescent="0.25">
      <c r="A45" s="365"/>
      <c r="B45" s="306"/>
      <c r="C45" s="375" t="s">
        <v>18</v>
      </c>
      <c r="D45" s="375"/>
      <c r="E45" s="375"/>
      <c r="F45" s="365"/>
      <c r="G45" s="306"/>
      <c r="H45" s="365"/>
      <c r="I45" s="365"/>
      <c r="J45" s="306"/>
      <c r="K45" s="365"/>
      <c r="L45" s="306"/>
    </row>
    <row r="46" spans="1:12" s="372" customFormat="1" x14ac:dyDescent="0.25">
      <c r="E46" s="318"/>
    </row>
    <row r="47" spans="1:12" s="372" customFormat="1" x14ac:dyDescent="0.25">
      <c r="E47" s="318"/>
    </row>
    <row r="48" spans="1:12" s="372" customFormat="1" x14ac:dyDescent="0.25">
      <c r="E48" s="318"/>
    </row>
    <row r="49" spans="5:5" s="372" customFormat="1" x14ac:dyDescent="0.25">
      <c r="E49" s="318"/>
    </row>
    <row r="50" spans="5:5" s="372" customFormat="1" x14ac:dyDescent="0.25"/>
  </sheetData>
  <mergeCells count="10">
    <mergeCell ref="C43:E43"/>
    <mergeCell ref="H43:H44"/>
    <mergeCell ref="C45:E45"/>
    <mergeCell ref="L2:M2"/>
    <mergeCell ref="I6:K6"/>
    <mergeCell ref="A31:L31"/>
    <mergeCell ref="A32:L33"/>
    <mergeCell ref="A34:L35"/>
    <mergeCell ref="A36:L36"/>
    <mergeCell ref="A41:B41"/>
  </mergeCells>
  <dataValidations count="2">
    <dataValidation allowBlank="1" showInputMessage="1" showErrorMessage="1" error="თვე/დღე/წელი" prompt="თვე/დღე/წელი" sqref="B9:B28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16" sqref="H16"/>
    </sheetView>
  </sheetViews>
  <sheetFormatPr defaultRowHeight="15" x14ac:dyDescent="0.3"/>
  <cols>
    <col min="1" max="1" width="4.85546875" style="39" customWidth="1"/>
    <col min="2" max="2" width="31.42578125" style="39" customWidth="1"/>
    <col min="3" max="3" width="18.42578125" style="39" customWidth="1"/>
    <col min="4" max="4" width="8.42578125" style="39" customWidth="1"/>
    <col min="5" max="5" width="13.5703125" style="39" customWidth="1"/>
    <col min="6" max="6" width="12.42578125" style="39" customWidth="1"/>
    <col min="7" max="8" width="13.85546875" style="39" customWidth="1"/>
    <col min="9" max="9" width="13.7109375" style="39" customWidth="1"/>
    <col min="10" max="10" width="15" style="39" customWidth="1"/>
    <col min="11" max="11" width="0.85546875" style="39" customWidth="1"/>
    <col min="12" max="16384" width="9.140625" style="39"/>
  </cols>
  <sheetData>
    <row r="1" spans="1:11" x14ac:dyDescent="0.3">
      <c r="A1" s="1" t="s">
        <v>291</v>
      </c>
      <c r="B1" s="2"/>
      <c r="C1" s="2"/>
      <c r="D1" s="2"/>
      <c r="E1" s="2"/>
      <c r="F1" s="2"/>
      <c r="G1" s="2"/>
      <c r="H1" s="2"/>
      <c r="I1" s="385" t="s">
        <v>21</v>
      </c>
      <c r="J1" s="385"/>
      <c r="K1" s="11"/>
    </row>
    <row r="2" spans="1:11" x14ac:dyDescent="0.3">
      <c r="A2" s="2" t="s">
        <v>2</v>
      </c>
      <c r="B2" s="2"/>
      <c r="C2" s="2"/>
      <c r="D2" s="2"/>
      <c r="E2" s="2"/>
      <c r="F2" s="2"/>
      <c r="G2" s="2"/>
      <c r="H2" s="2"/>
      <c r="I2" s="378" t="s">
        <v>77</v>
      </c>
      <c r="J2" s="379"/>
      <c r="K2" s="11"/>
    </row>
    <row r="3" spans="1:11" x14ac:dyDescent="0.3">
      <c r="A3" s="2"/>
      <c r="B3" s="2"/>
      <c r="C3" s="2"/>
      <c r="D3" s="2"/>
      <c r="E3" s="2"/>
      <c r="F3" s="2"/>
      <c r="G3" s="2"/>
      <c r="H3" s="2"/>
      <c r="I3" s="36"/>
      <c r="J3" s="36"/>
      <c r="K3" s="11"/>
    </row>
    <row r="4" spans="1:11" x14ac:dyDescent="0.3">
      <c r="A4" s="2" t="e">
        <f>#REF!</f>
        <v>#REF!</v>
      </c>
      <c r="B4" s="2"/>
      <c r="C4" s="2"/>
      <c r="D4" s="2"/>
      <c r="E4" s="2"/>
      <c r="F4" s="163"/>
      <c r="G4" s="2"/>
      <c r="H4" s="2"/>
      <c r="I4" s="2"/>
      <c r="J4" s="2"/>
      <c r="K4" s="11"/>
    </row>
    <row r="5" spans="1:11" x14ac:dyDescent="0.3">
      <c r="A5" s="9" t="str">
        <f>'[1]ფორმა N1'!D4</f>
        <v>პავლე ლაცაბიძე</v>
      </c>
      <c r="B5" s="164"/>
      <c r="C5" s="164"/>
      <c r="D5" s="164"/>
      <c r="E5" s="164"/>
      <c r="F5" s="165"/>
      <c r="G5" s="164"/>
      <c r="H5" s="164"/>
      <c r="I5" s="164"/>
      <c r="J5" s="164"/>
      <c r="K5" s="11"/>
    </row>
    <row r="6" spans="1:11" x14ac:dyDescent="0.3">
      <c r="A6" s="7"/>
      <c r="B6" s="7"/>
      <c r="C6" s="2"/>
      <c r="D6" s="2"/>
      <c r="E6" s="2"/>
      <c r="F6" s="163"/>
      <c r="G6" s="2"/>
      <c r="H6" s="2"/>
      <c r="I6" s="2"/>
      <c r="J6" s="2"/>
      <c r="K6" s="11"/>
    </row>
    <row r="7" spans="1:11" x14ac:dyDescent="0.3">
      <c r="A7" s="166"/>
      <c r="B7" s="144"/>
      <c r="C7" s="144"/>
      <c r="D7" s="144"/>
      <c r="E7" s="144"/>
      <c r="F7" s="144"/>
      <c r="G7" s="144"/>
      <c r="H7" s="144"/>
      <c r="I7" s="144"/>
      <c r="J7" s="144"/>
      <c r="K7" s="11"/>
    </row>
    <row r="8" spans="1:11" s="171" customFormat="1" ht="45" x14ac:dyDescent="0.3">
      <c r="A8" s="167" t="s">
        <v>3</v>
      </c>
      <c r="B8" s="167" t="s">
        <v>292</v>
      </c>
      <c r="C8" s="168" t="s">
        <v>224</v>
      </c>
      <c r="D8" s="168" t="s">
        <v>293</v>
      </c>
      <c r="E8" s="168" t="s">
        <v>294</v>
      </c>
      <c r="F8" s="169" t="s">
        <v>295</v>
      </c>
      <c r="G8" s="169" t="s">
        <v>296</v>
      </c>
      <c r="H8" s="169" t="s">
        <v>297</v>
      </c>
      <c r="I8" s="169" t="s">
        <v>227</v>
      </c>
      <c r="J8" s="170" t="s">
        <v>298</v>
      </c>
      <c r="K8" s="11"/>
    </row>
    <row r="9" spans="1:11" s="171" customFormat="1" x14ac:dyDescent="0.3">
      <c r="A9" s="172">
        <v>1</v>
      </c>
      <c r="B9" s="172">
        <v>2</v>
      </c>
      <c r="C9" s="173">
        <v>3</v>
      </c>
      <c r="D9" s="173">
        <v>4</v>
      </c>
      <c r="E9" s="173">
        <v>5</v>
      </c>
      <c r="F9" s="173">
        <v>6</v>
      </c>
      <c r="G9" s="173">
        <v>7</v>
      </c>
      <c r="H9" s="173">
        <v>8</v>
      </c>
      <c r="I9" s="173">
        <v>9</v>
      </c>
      <c r="J9" s="173">
        <v>10</v>
      </c>
      <c r="K9" s="11"/>
    </row>
    <row r="10" spans="1:11" s="171" customFormat="1" ht="30" x14ac:dyDescent="0.3">
      <c r="A10" s="174">
        <v>1</v>
      </c>
      <c r="B10" s="175" t="s">
        <v>396</v>
      </c>
      <c r="C10" s="176" t="s">
        <v>397</v>
      </c>
      <c r="D10" s="177" t="s">
        <v>398</v>
      </c>
      <c r="E10" s="178" t="s">
        <v>399</v>
      </c>
      <c r="F10" s="179">
        <v>4000</v>
      </c>
      <c r="G10" s="179"/>
      <c r="H10" s="179">
        <v>2026.84</v>
      </c>
      <c r="I10" s="179">
        <v>1973.16</v>
      </c>
      <c r="J10" s="179"/>
      <c r="K10" s="11"/>
    </row>
    <row r="11" spans="1:1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1" x14ac:dyDescent="0.3">
      <c r="A15" s="8"/>
      <c r="B15" s="180" t="s">
        <v>15</v>
      </c>
      <c r="C15" s="8"/>
      <c r="D15" s="8"/>
      <c r="E15" s="8"/>
      <c r="F15" s="181"/>
      <c r="G15" s="8"/>
      <c r="H15" s="8"/>
      <c r="I15" s="8"/>
      <c r="J15" s="8"/>
    </row>
    <row r="16" spans="1:11" ht="15.75" x14ac:dyDescent="0.3">
      <c r="A16" s="8"/>
      <c r="B16" s="8"/>
      <c r="C16" s="8"/>
      <c r="D16" s="8"/>
      <c r="E16" s="8"/>
      <c r="F16" s="182"/>
      <c r="G16" s="182"/>
      <c r="H16" s="182"/>
      <c r="I16" s="182"/>
      <c r="J16" s="182"/>
    </row>
    <row r="17" spans="1:10" ht="15.75" x14ac:dyDescent="0.3">
      <c r="A17" s="8"/>
      <c r="B17" s="8"/>
      <c r="C17" s="183"/>
      <c r="D17" s="8"/>
      <c r="E17" s="8"/>
      <c r="F17" s="183"/>
      <c r="G17" s="184"/>
      <c r="H17" s="184"/>
      <c r="I17" s="182"/>
      <c r="J17" s="182"/>
    </row>
    <row r="18" spans="1:10" ht="15.75" x14ac:dyDescent="0.3">
      <c r="A18" s="182"/>
      <c r="B18" s="8"/>
      <c r="C18" s="185" t="s">
        <v>16</v>
      </c>
      <c r="D18" s="185"/>
      <c r="E18" s="8"/>
      <c r="F18" s="8" t="s">
        <v>17</v>
      </c>
      <c r="G18" s="182"/>
      <c r="H18" s="182"/>
      <c r="I18" s="182"/>
      <c r="J18" s="182"/>
    </row>
    <row r="19" spans="1:10" ht="15.75" x14ac:dyDescent="0.3">
      <c r="A19" s="182"/>
      <c r="B19" s="8"/>
      <c r="C19" s="186" t="s">
        <v>18</v>
      </c>
      <c r="D19" s="8"/>
      <c r="E19" s="8"/>
      <c r="F19" s="8" t="s">
        <v>19</v>
      </c>
      <c r="G19" s="182"/>
      <c r="H19" s="182"/>
      <c r="I19" s="182"/>
      <c r="J19" s="182"/>
    </row>
    <row r="20" spans="1:10" customFormat="1" ht="15.75" x14ac:dyDescent="0.3">
      <c r="A20" s="182"/>
      <c r="B20" s="8"/>
      <c r="C20" s="8"/>
      <c r="D20" s="186"/>
      <c r="E20" s="182"/>
      <c r="F20" s="182"/>
      <c r="G20" s="182"/>
      <c r="H20" s="182"/>
      <c r="I20" s="182"/>
      <c r="J20" s="182"/>
    </row>
    <row r="21" spans="1:10" customFormat="1" x14ac:dyDescent="0.25">
      <c r="A21" s="182"/>
      <c r="B21" s="182"/>
      <c r="C21" s="182"/>
      <c r="D21" s="182"/>
      <c r="E21" s="182"/>
      <c r="F21" s="182"/>
      <c r="G21" s="182"/>
      <c r="H21" s="182"/>
      <c r="I21" s="182"/>
      <c r="J21" s="182"/>
    </row>
    <row r="22" spans="1:10" customFormat="1" x14ac:dyDescent="0.25"/>
    <row r="23" spans="1:10" customFormat="1" x14ac:dyDescent="0.25"/>
    <row r="24" spans="1:10" customFormat="1" x14ac:dyDescent="0.25"/>
    <row r="25" spans="1:10" customFormat="1" x14ac:dyDescent="0.25"/>
  </sheetData>
  <mergeCells count="2">
    <mergeCell ref="I1:J1"/>
    <mergeCell ref="I2:J2"/>
  </mergeCells>
  <dataValidations count="3">
    <dataValidation allowBlank="1" showInputMessage="1" showErrorMessage="1" prompt="თვე/დღე/წელი" sqref="J10"/>
    <dataValidation allowBlank="1" showInputMessage="1" showErrorMessage="1" error="თვე/დღე/წელი" prompt="თვე/დღე/წელი" sqref="E10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2" sqref="G2"/>
    </sheetView>
  </sheetViews>
  <sheetFormatPr defaultRowHeight="15" x14ac:dyDescent="0.3"/>
  <cols>
    <col min="1" max="1" width="12" style="5" customWidth="1"/>
    <col min="2" max="2" width="13.28515625" style="5" customWidth="1"/>
    <col min="3" max="3" width="21.42578125" style="5" customWidth="1"/>
    <col min="4" max="4" width="17.85546875" style="5" customWidth="1"/>
    <col min="5" max="5" width="12.7109375" style="5" customWidth="1"/>
    <col min="6" max="6" width="36.85546875" style="5" customWidth="1"/>
    <col min="7" max="7" width="22.28515625" style="5" customWidth="1"/>
    <col min="8" max="8" width="0.5703125" style="5" customWidth="1"/>
    <col min="9" max="16384" width="9.140625" style="5"/>
  </cols>
  <sheetData>
    <row r="1" spans="1:8" x14ac:dyDescent="0.3">
      <c r="A1" s="1" t="s">
        <v>299</v>
      </c>
      <c r="B1" s="2"/>
      <c r="C1" s="2"/>
      <c r="D1" s="2"/>
      <c r="E1" s="2"/>
      <c r="F1" s="2"/>
      <c r="G1" s="3" t="s">
        <v>21</v>
      </c>
      <c r="H1" s="4"/>
    </row>
    <row r="2" spans="1:8" x14ac:dyDescent="0.3">
      <c r="A2" s="2" t="s">
        <v>2</v>
      </c>
      <c r="B2" s="2"/>
      <c r="C2" s="2"/>
      <c r="D2" s="2"/>
      <c r="E2" s="2"/>
      <c r="F2" s="2"/>
      <c r="G2" s="139" t="s">
        <v>77</v>
      </c>
      <c r="H2" s="4"/>
    </row>
    <row r="3" spans="1:8" x14ac:dyDescent="0.3">
      <c r="A3" s="2"/>
      <c r="B3" s="2"/>
      <c r="C3" s="2"/>
      <c r="D3" s="2"/>
      <c r="E3" s="2"/>
      <c r="F3" s="2"/>
      <c r="G3" s="6"/>
      <c r="H3" s="4"/>
    </row>
    <row r="4" spans="1:8" x14ac:dyDescent="0.3">
      <c r="A4" s="7">
        <f>[2]Sheet1!A4</f>
        <v>0</v>
      </c>
      <c r="B4" s="2"/>
      <c r="C4" s="2"/>
      <c r="D4" s="2"/>
      <c r="E4" s="2"/>
      <c r="F4" s="2"/>
      <c r="G4" s="2"/>
      <c r="H4" s="8"/>
    </row>
    <row r="5" spans="1:8" x14ac:dyDescent="0.3">
      <c r="A5" s="9" t="str">
        <f>'[1]ფორმა N1'!D4</f>
        <v>პავლე ლაცაბიძე</v>
      </c>
      <c r="B5" s="164"/>
      <c r="C5" s="9"/>
      <c r="D5" s="9"/>
      <c r="E5" s="9"/>
      <c r="F5" s="9"/>
      <c r="G5" s="9"/>
      <c r="H5" s="8"/>
    </row>
    <row r="6" spans="1:8" x14ac:dyDescent="0.3">
      <c r="A6" s="7"/>
      <c r="B6" s="2"/>
      <c r="C6" s="2"/>
      <c r="D6" s="2"/>
      <c r="E6" s="2"/>
      <c r="F6" s="2"/>
      <c r="G6" s="2"/>
      <c r="H6" s="8"/>
    </row>
    <row r="7" spans="1:8" x14ac:dyDescent="0.3">
      <c r="A7" s="2"/>
      <c r="B7" s="2"/>
      <c r="C7" s="2"/>
      <c r="D7" s="2"/>
      <c r="E7" s="2"/>
      <c r="F7" s="2"/>
      <c r="G7" s="2"/>
      <c r="H7" s="11"/>
    </row>
    <row r="8" spans="1:8" ht="45.75" customHeight="1" x14ac:dyDescent="0.3">
      <c r="A8" s="12" t="s">
        <v>300</v>
      </c>
      <c r="B8" s="12" t="s">
        <v>301</v>
      </c>
      <c r="C8" s="15" t="s">
        <v>302</v>
      </c>
      <c r="D8" s="15" t="s">
        <v>303</v>
      </c>
      <c r="E8" s="15" t="s">
        <v>293</v>
      </c>
      <c r="F8" s="12" t="s">
        <v>304</v>
      </c>
      <c r="G8" s="15" t="s">
        <v>305</v>
      </c>
      <c r="H8" s="11"/>
    </row>
    <row r="9" spans="1:8" x14ac:dyDescent="0.3">
      <c r="A9" s="187" t="s">
        <v>306</v>
      </c>
      <c r="B9" s="16"/>
      <c r="C9" s="188"/>
      <c r="D9" s="189"/>
      <c r="E9" s="189"/>
      <c r="F9" s="189"/>
      <c r="G9" s="190"/>
      <c r="H9" s="11"/>
    </row>
    <row r="10" spans="1:8" ht="15.75" x14ac:dyDescent="0.3">
      <c r="A10" s="16">
        <v>1</v>
      </c>
      <c r="B10" s="178"/>
      <c r="C10" s="19"/>
      <c r="D10" s="18"/>
      <c r="E10" s="18"/>
      <c r="F10" s="18"/>
      <c r="G10" s="191" t="str">
        <f>IF(ISBLANK(B10),"",G9+C10-D10)</f>
        <v/>
      </c>
      <c r="H10" s="11"/>
    </row>
    <row r="11" spans="1:8" ht="15.75" x14ac:dyDescent="0.3">
      <c r="A11" s="16">
        <v>2</v>
      </c>
      <c r="B11" s="178"/>
      <c r="C11" s="19"/>
      <c r="D11" s="18"/>
      <c r="E11" s="18"/>
      <c r="F11" s="18"/>
      <c r="G11" s="191" t="str">
        <f t="shared" ref="G11:G38" si="0">IF(ISBLANK(B11),"",G10+C11-D11)</f>
        <v/>
      </c>
      <c r="H11" s="11"/>
    </row>
    <row r="12" spans="1:8" ht="15.75" x14ac:dyDescent="0.3">
      <c r="A12" s="16">
        <v>3</v>
      </c>
      <c r="B12" s="178"/>
      <c r="C12" s="19"/>
      <c r="D12" s="18"/>
      <c r="E12" s="18"/>
      <c r="F12" s="18"/>
      <c r="G12" s="191" t="str">
        <f t="shared" si="0"/>
        <v/>
      </c>
      <c r="H12" s="11"/>
    </row>
    <row r="13" spans="1:8" ht="15.75" x14ac:dyDescent="0.3">
      <c r="A13" s="16">
        <v>4</v>
      </c>
      <c r="B13" s="178"/>
      <c r="C13" s="19"/>
      <c r="D13" s="18"/>
      <c r="E13" s="18"/>
      <c r="F13" s="18"/>
      <c r="G13" s="191" t="str">
        <f t="shared" si="0"/>
        <v/>
      </c>
      <c r="H13" s="11"/>
    </row>
    <row r="14" spans="1:8" ht="15.75" x14ac:dyDescent="0.3">
      <c r="A14" s="16">
        <v>5</v>
      </c>
      <c r="B14" s="178"/>
      <c r="C14" s="19"/>
      <c r="D14" s="18"/>
      <c r="E14" s="18"/>
      <c r="F14" s="18"/>
      <c r="G14" s="191" t="str">
        <f t="shared" si="0"/>
        <v/>
      </c>
      <c r="H14" s="11"/>
    </row>
    <row r="15" spans="1:8" ht="15.75" x14ac:dyDescent="0.3">
      <c r="A15" s="16">
        <v>6</v>
      </c>
      <c r="B15" s="178"/>
      <c r="C15" s="19"/>
      <c r="D15" s="18"/>
      <c r="E15" s="18"/>
      <c r="F15" s="18"/>
      <c r="G15" s="191" t="str">
        <f t="shared" si="0"/>
        <v/>
      </c>
      <c r="H15" s="11"/>
    </row>
    <row r="16" spans="1:8" ht="15.75" x14ac:dyDescent="0.3">
      <c r="A16" s="16">
        <v>7</v>
      </c>
      <c r="B16" s="178"/>
      <c r="C16" s="19"/>
      <c r="D16" s="18"/>
      <c r="E16" s="18"/>
      <c r="F16" s="18"/>
      <c r="G16" s="191" t="str">
        <f t="shared" si="0"/>
        <v/>
      </c>
      <c r="H16" s="11"/>
    </row>
    <row r="17" spans="1:8" ht="15.75" x14ac:dyDescent="0.3">
      <c r="A17" s="16">
        <v>8</v>
      </c>
      <c r="B17" s="178"/>
      <c r="C17" s="19"/>
      <c r="D17" s="18"/>
      <c r="E17" s="18"/>
      <c r="F17" s="18"/>
      <c r="G17" s="191" t="str">
        <f t="shared" si="0"/>
        <v/>
      </c>
      <c r="H17" s="11"/>
    </row>
    <row r="18" spans="1:8" ht="15.75" x14ac:dyDescent="0.3">
      <c r="A18" s="16">
        <v>9</v>
      </c>
      <c r="B18" s="178"/>
      <c r="C18" s="19"/>
      <c r="D18" s="18"/>
      <c r="E18" s="18"/>
      <c r="F18" s="18"/>
      <c r="G18" s="191" t="str">
        <f t="shared" si="0"/>
        <v/>
      </c>
      <c r="H18" s="11"/>
    </row>
    <row r="19" spans="1:8" ht="15.75" x14ac:dyDescent="0.3">
      <c r="A19" s="16">
        <v>10</v>
      </c>
      <c r="B19" s="178"/>
      <c r="C19" s="19"/>
      <c r="D19" s="18"/>
      <c r="E19" s="18"/>
      <c r="F19" s="18"/>
      <c r="G19" s="191" t="str">
        <f t="shared" si="0"/>
        <v/>
      </c>
      <c r="H19" s="11"/>
    </row>
    <row r="20" spans="1:8" ht="15.75" x14ac:dyDescent="0.3">
      <c r="A20" s="16">
        <v>11</v>
      </c>
      <c r="B20" s="178"/>
      <c r="C20" s="19"/>
      <c r="D20" s="18"/>
      <c r="E20" s="18"/>
      <c r="F20" s="18"/>
      <c r="G20" s="191" t="str">
        <f t="shared" si="0"/>
        <v/>
      </c>
      <c r="H20" s="11"/>
    </row>
    <row r="21" spans="1:8" ht="15.75" x14ac:dyDescent="0.3">
      <c r="A21" s="16">
        <v>12</v>
      </c>
      <c r="B21" s="178"/>
      <c r="C21" s="19"/>
      <c r="D21" s="18"/>
      <c r="E21" s="18"/>
      <c r="F21" s="18"/>
      <c r="G21" s="191" t="str">
        <f t="shared" si="0"/>
        <v/>
      </c>
      <c r="H21" s="11"/>
    </row>
    <row r="22" spans="1:8" ht="15.75" x14ac:dyDescent="0.3">
      <c r="A22" s="16">
        <v>13</v>
      </c>
      <c r="B22" s="178"/>
      <c r="C22" s="19"/>
      <c r="D22" s="18"/>
      <c r="E22" s="18"/>
      <c r="F22" s="18"/>
      <c r="G22" s="191" t="str">
        <f t="shared" si="0"/>
        <v/>
      </c>
      <c r="H22" s="11"/>
    </row>
    <row r="23" spans="1:8" ht="15.75" x14ac:dyDescent="0.3">
      <c r="A23" s="16">
        <v>14</v>
      </c>
      <c r="B23" s="178"/>
      <c r="C23" s="19"/>
      <c r="D23" s="18"/>
      <c r="E23" s="18"/>
      <c r="F23" s="18"/>
      <c r="G23" s="191" t="str">
        <f t="shared" si="0"/>
        <v/>
      </c>
      <c r="H23" s="11"/>
    </row>
    <row r="24" spans="1:8" ht="15.75" x14ac:dyDescent="0.3">
      <c r="A24" s="16">
        <v>15</v>
      </c>
      <c r="B24" s="178"/>
      <c r="C24" s="19"/>
      <c r="D24" s="18"/>
      <c r="E24" s="18"/>
      <c r="F24" s="18"/>
      <c r="G24" s="191" t="str">
        <f t="shared" si="0"/>
        <v/>
      </c>
      <c r="H24" s="11"/>
    </row>
    <row r="25" spans="1:8" ht="15.75" x14ac:dyDescent="0.3">
      <c r="A25" s="16">
        <v>16</v>
      </c>
      <c r="B25" s="178"/>
      <c r="C25" s="19"/>
      <c r="D25" s="18"/>
      <c r="E25" s="18"/>
      <c r="F25" s="18"/>
      <c r="G25" s="191" t="str">
        <f t="shared" si="0"/>
        <v/>
      </c>
      <c r="H25" s="11"/>
    </row>
    <row r="26" spans="1:8" ht="15.75" x14ac:dyDescent="0.3">
      <c r="A26" s="16">
        <v>17</v>
      </c>
      <c r="B26" s="178"/>
      <c r="C26" s="19"/>
      <c r="D26" s="18"/>
      <c r="E26" s="18"/>
      <c r="F26" s="18"/>
      <c r="G26" s="191" t="str">
        <f t="shared" si="0"/>
        <v/>
      </c>
      <c r="H26" s="11"/>
    </row>
    <row r="27" spans="1:8" ht="15.75" x14ac:dyDescent="0.3">
      <c r="A27" s="16">
        <v>18</v>
      </c>
      <c r="B27" s="178"/>
      <c r="C27" s="19"/>
      <c r="D27" s="18"/>
      <c r="E27" s="18"/>
      <c r="F27" s="18"/>
      <c r="G27" s="191" t="str">
        <f t="shared" si="0"/>
        <v/>
      </c>
      <c r="H27" s="11"/>
    </row>
    <row r="28" spans="1:8" ht="15.75" x14ac:dyDescent="0.3">
      <c r="A28" s="16">
        <v>19</v>
      </c>
      <c r="B28" s="178"/>
      <c r="C28" s="19"/>
      <c r="D28" s="18"/>
      <c r="E28" s="18"/>
      <c r="F28" s="18"/>
      <c r="G28" s="191" t="str">
        <f t="shared" si="0"/>
        <v/>
      </c>
      <c r="H28" s="11"/>
    </row>
    <row r="29" spans="1:8" ht="15.75" x14ac:dyDescent="0.3">
      <c r="A29" s="16">
        <v>20</v>
      </c>
      <c r="B29" s="178"/>
      <c r="C29" s="19"/>
      <c r="D29" s="18"/>
      <c r="E29" s="18"/>
      <c r="F29" s="18"/>
      <c r="G29" s="191" t="str">
        <f t="shared" si="0"/>
        <v/>
      </c>
      <c r="H29" s="11"/>
    </row>
    <row r="30" spans="1:8" ht="15.75" x14ac:dyDescent="0.3">
      <c r="A30" s="16">
        <v>21</v>
      </c>
      <c r="B30" s="178"/>
      <c r="C30" s="21"/>
      <c r="D30" s="20"/>
      <c r="E30" s="20"/>
      <c r="F30" s="20"/>
      <c r="G30" s="191" t="str">
        <f t="shared" si="0"/>
        <v/>
      </c>
      <c r="H30" s="11"/>
    </row>
    <row r="31" spans="1:8" ht="15.75" x14ac:dyDescent="0.3">
      <c r="A31" s="16">
        <v>22</v>
      </c>
      <c r="B31" s="178"/>
      <c r="C31" s="21"/>
      <c r="D31" s="20"/>
      <c r="E31" s="20"/>
      <c r="F31" s="20"/>
      <c r="G31" s="191" t="str">
        <f t="shared" si="0"/>
        <v/>
      </c>
      <c r="H31" s="11"/>
    </row>
    <row r="32" spans="1:8" ht="15.75" x14ac:dyDescent="0.3">
      <c r="A32" s="16">
        <v>23</v>
      </c>
      <c r="B32" s="178"/>
      <c r="C32" s="21"/>
      <c r="D32" s="20"/>
      <c r="E32" s="20"/>
      <c r="F32" s="20"/>
      <c r="G32" s="191" t="str">
        <f t="shared" si="0"/>
        <v/>
      </c>
      <c r="H32" s="11"/>
    </row>
    <row r="33" spans="1:10" ht="15.75" x14ac:dyDescent="0.3">
      <c r="A33" s="16">
        <v>24</v>
      </c>
      <c r="B33" s="178"/>
      <c r="C33" s="21"/>
      <c r="D33" s="20"/>
      <c r="E33" s="20"/>
      <c r="F33" s="20"/>
      <c r="G33" s="191" t="str">
        <f t="shared" si="0"/>
        <v/>
      </c>
      <c r="H33" s="11"/>
    </row>
    <row r="34" spans="1:10" ht="15.75" x14ac:dyDescent="0.3">
      <c r="A34" s="16">
        <v>25</v>
      </c>
      <c r="B34" s="178"/>
      <c r="C34" s="21"/>
      <c r="D34" s="20"/>
      <c r="E34" s="20"/>
      <c r="F34" s="20"/>
      <c r="G34" s="191" t="str">
        <f t="shared" si="0"/>
        <v/>
      </c>
      <c r="H34" s="11"/>
    </row>
    <row r="35" spans="1:10" ht="15.75" x14ac:dyDescent="0.3">
      <c r="A35" s="16">
        <v>26</v>
      </c>
      <c r="B35" s="178"/>
      <c r="C35" s="21"/>
      <c r="D35" s="20"/>
      <c r="E35" s="20"/>
      <c r="F35" s="20"/>
      <c r="G35" s="191" t="str">
        <f t="shared" si="0"/>
        <v/>
      </c>
      <c r="H35" s="11"/>
    </row>
    <row r="36" spans="1:10" ht="15.75" x14ac:dyDescent="0.3">
      <c r="A36" s="16">
        <v>27</v>
      </c>
      <c r="B36" s="178"/>
      <c r="C36" s="21"/>
      <c r="D36" s="20"/>
      <c r="E36" s="20"/>
      <c r="F36" s="20"/>
      <c r="G36" s="191" t="str">
        <f t="shared" si="0"/>
        <v/>
      </c>
      <c r="H36" s="11"/>
    </row>
    <row r="37" spans="1:10" ht="15.75" x14ac:dyDescent="0.3">
      <c r="A37" s="16">
        <v>28</v>
      </c>
      <c r="B37" s="178"/>
      <c r="C37" s="21"/>
      <c r="D37" s="20"/>
      <c r="E37" s="20"/>
      <c r="F37" s="20"/>
      <c r="G37" s="191" t="str">
        <f t="shared" si="0"/>
        <v/>
      </c>
      <c r="H37" s="11"/>
    </row>
    <row r="38" spans="1:10" ht="15.75" x14ac:dyDescent="0.3">
      <c r="A38" s="16">
        <v>29</v>
      </c>
      <c r="B38" s="178"/>
      <c r="C38" s="21"/>
      <c r="D38" s="20"/>
      <c r="E38" s="20"/>
      <c r="F38" s="20"/>
      <c r="G38" s="191" t="str">
        <f t="shared" si="0"/>
        <v/>
      </c>
      <c r="H38" s="11"/>
    </row>
    <row r="39" spans="1:10" ht="15.75" x14ac:dyDescent="0.3">
      <c r="A39" s="16" t="s">
        <v>12</v>
      </c>
      <c r="B39" s="178"/>
      <c r="C39" s="21"/>
      <c r="D39" s="20"/>
      <c r="E39" s="20"/>
      <c r="F39" s="20"/>
      <c r="G39" s="191" t="str">
        <f>IF(ISBLANK(B39),"",#REF!+C39-D39)</f>
        <v/>
      </c>
      <c r="H39" s="11"/>
    </row>
    <row r="40" spans="1:10" x14ac:dyDescent="0.3">
      <c r="A40" s="192" t="s">
        <v>307</v>
      </c>
      <c r="B40" s="193"/>
      <c r="C40" s="194"/>
      <c r="D40" s="195"/>
      <c r="E40" s="195"/>
      <c r="F40" s="196"/>
      <c r="G40" s="197" t="str">
        <f>G39</f>
        <v/>
      </c>
      <c r="H40" s="11"/>
    </row>
    <row r="44" spans="1:10" x14ac:dyDescent="0.3">
      <c r="B44" s="26" t="s">
        <v>15</v>
      </c>
      <c r="F44" s="27"/>
    </row>
    <row r="45" spans="1:10" ht="15.75" x14ac:dyDescent="0.3">
      <c r="F45" s="28"/>
      <c r="G45" s="28"/>
      <c r="H45" s="28"/>
      <c r="I45" s="28"/>
      <c r="J45" s="28"/>
    </row>
    <row r="46" spans="1:10" ht="15.75" x14ac:dyDescent="0.3">
      <c r="C46" s="29"/>
      <c r="F46" s="29"/>
      <c r="G46" s="30"/>
      <c r="H46" s="28"/>
      <c r="I46" s="28"/>
      <c r="J46" s="28"/>
    </row>
    <row r="47" spans="1:10" ht="15.75" x14ac:dyDescent="0.3">
      <c r="A47" s="28"/>
      <c r="C47" s="31" t="s">
        <v>16</v>
      </c>
      <c r="F47" s="10" t="s">
        <v>17</v>
      </c>
      <c r="G47" s="30"/>
      <c r="H47" s="28"/>
      <c r="I47" s="28"/>
      <c r="J47" s="28"/>
    </row>
    <row r="48" spans="1:10" ht="15.75" x14ac:dyDescent="0.3">
      <c r="A48" s="28"/>
      <c r="C48" s="32" t="s">
        <v>18</v>
      </c>
      <c r="F48" s="5" t="s">
        <v>19</v>
      </c>
      <c r="G48" s="28"/>
      <c r="H48" s="28"/>
      <c r="I48" s="28"/>
      <c r="J48" s="28"/>
    </row>
    <row r="49" spans="2:2" s="28" customFormat="1" ht="15.75" x14ac:dyDescent="0.3">
      <c r="B49" s="5"/>
    </row>
    <row r="50" spans="2:2" s="28" customFormat="1" x14ac:dyDescent="0.25"/>
    <row r="51" spans="2:2" s="28" customFormat="1" x14ac:dyDescent="0.25"/>
    <row r="52" spans="2:2" s="28" customFormat="1" x14ac:dyDescent="0.25"/>
    <row r="53" spans="2:2" s="28" customFormat="1" x14ac:dyDescent="0.25"/>
  </sheetData>
  <dataValidations count="1">
    <dataValidation allowBlank="1" showInputMessage="1" showErrorMessage="1" prompt="თვე/დღე/წელი" sqref="B10:B39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G2" sqref="G2"/>
    </sheetView>
  </sheetViews>
  <sheetFormatPr defaultRowHeight="12.75" x14ac:dyDescent="0.2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1" customFormat="1" ht="15" x14ac:dyDescent="0.2">
      <c r="A1" s="198" t="s">
        <v>308</v>
      </c>
      <c r="B1" s="199"/>
      <c r="C1" s="199"/>
      <c r="D1" s="199"/>
      <c r="E1" s="199"/>
      <c r="F1" s="45"/>
      <c r="G1" s="45" t="s">
        <v>21</v>
      </c>
      <c r="H1" s="200"/>
    </row>
    <row r="2" spans="1:8" s="201" customFormat="1" ht="15" x14ac:dyDescent="0.2">
      <c r="A2" s="200" t="s">
        <v>309</v>
      </c>
      <c r="B2" s="199"/>
      <c r="C2" s="199"/>
      <c r="D2" s="199"/>
      <c r="E2" s="202"/>
      <c r="F2" s="202"/>
      <c r="G2" s="139" t="s">
        <v>77</v>
      </c>
      <c r="H2" s="200"/>
    </row>
    <row r="3" spans="1:8" s="201" customFormat="1" x14ac:dyDescent="0.2">
      <c r="A3" s="200"/>
      <c r="B3" s="199"/>
      <c r="C3" s="199"/>
      <c r="D3" s="199"/>
      <c r="E3" s="202"/>
      <c r="F3" s="202"/>
      <c r="G3" s="202"/>
      <c r="H3" s="200"/>
    </row>
    <row r="4" spans="1:8" s="201" customFormat="1" ht="15" x14ac:dyDescent="0.3">
      <c r="A4" s="75" t="s">
        <v>78</v>
      </c>
      <c r="B4" s="199"/>
      <c r="C4" s="199"/>
      <c r="D4" s="199"/>
      <c r="E4" s="203"/>
      <c r="F4" s="203"/>
      <c r="G4" s="202"/>
      <c r="H4" s="200"/>
    </row>
    <row r="5" spans="1:8" s="201" customFormat="1" ht="15" x14ac:dyDescent="0.3">
      <c r="A5" s="9" t="str">
        <f>'[1]ფორმა N1'!D4</f>
        <v>პავლე ლაცაბიძე</v>
      </c>
      <c r="B5" s="164"/>
      <c r="C5" s="204"/>
      <c r="D5" s="204"/>
      <c r="E5" s="204"/>
      <c r="F5" s="204"/>
      <c r="G5" s="205"/>
      <c r="H5" s="200"/>
    </row>
    <row r="6" spans="1:8" s="207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08" t="s">
        <v>3</v>
      </c>
      <c r="B7" s="209" t="s">
        <v>310</v>
      </c>
      <c r="C7" s="209" t="s">
        <v>311</v>
      </c>
      <c r="D7" s="209" t="s">
        <v>312</v>
      </c>
      <c r="E7" s="209" t="s">
        <v>313</v>
      </c>
      <c r="F7" s="209" t="s">
        <v>314</v>
      </c>
      <c r="G7" s="209" t="s">
        <v>315</v>
      </c>
      <c r="H7" s="200"/>
    </row>
    <row r="8" spans="1:8" s="201" customFormat="1" x14ac:dyDescent="0.2">
      <c r="A8" s="210">
        <v>1</v>
      </c>
      <c r="B8" s="211">
        <v>2</v>
      </c>
      <c r="C8" s="211">
        <v>3</v>
      </c>
      <c r="D8" s="211">
        <v>4</v>
      </c>
      <c r="E8" s="209">
        <v>5</v>
      </c>
      <c r="F8" s="209">
        <v>6</v>
      </c>
      <c r="G8" s="209">
        <v>7</v>
      </c>
      <c r="H8" s="200"/>
    </row>
    <row r="9" spans="1:8" s="201" customFormat="1" x14ac:dyDescent="0.2">
      <c r="A9" s="212">
        <v>1</v>
      </c>
      <c r="B9" s="213"/>
      <c r="C9" s="213"/>
      <c r="D9" s="17"/>
      <c r="E9" s="213"/>
      <c r="F9" s="213"/>
      <c r="G9" s="213"/>
      <c r="H9" s="200"/>
    </row>
    <row r="10" spans="1:8" s="201" customFormat="1" x14ac:dyDescent="0.2">
      <c r="A10" s="212">
        <v>2</v>
      </c>
      <c r="B10" s="213"/>
      <c r="C10" s="213"/>
      <c r="D10" s="17"/>
      <c r="E10" s="213"/>
      <c r="F10" s="213"/>
      <c r="G10" s="213"/>
      <c r="H10" s="200"/>
    </row>
    <row r="11" spans="1:8" s="201" customFormat="1" x14ac:dyDescent="0.2">
      <c r="A11" s="212">
        <v>3</v>
      </c>
      <c r="B11" s="213"/>
      <c r="C11" s="213"/>
      <c r="D11" s="17"/>
      <c r="E11" s="213"/>
      <c r="F11" s="213"/>
      <c r="G11" s="213"/>
      <c r="H11" s="200"/>
    </row>
    <row r="12" spans="1:8" s="201" customFormat="1" x14ac:dyDescent="0.2">
      <c r="A12" s="212">
        <v>4</v>
      </c>
      <c r="B12" s="213"/>
      <c r="C12" s="213"/>
      <c r="D12" s="17"/>
      <c r="E12" s="213"/>
      <c r="F12" s="213"/>
      <c r="G12" s="213"/>
      <c r="H12" s="200"/>
    </row>
    <row r="13" spans="1:8" s="201" customFormat="1" x14ac:dyDescent="0.2">
      <c r="A13" s="212">
        <v>5</v>
      </c>
      <c r="B13" s="213"/>
      <c r="C13" s="213"/>
      <c r="D13" s="17"/>
      <c r="E13" s="213"/>
      <c r="F13" s="213"/>
      <c r="G13" s="213"/>
      <c r="H13" s="200"/>
    </row>
    <row r="14" spans="1:8" s="201" customFormat="1" x14ac:dyDescent="0.2">
      <c r="A14" s="212">
        <v>6</v>
      </c>
      <c r="B14" s="213"/>
      <c r="C14" s="213"/>
      <c r="D14" s="17"/>
      <c r="E14" s="213"/>
      <c r="F14" s="213"/>
      <c r="G14" s="213"/>
      <c r="H14" s="200"/>
    </row>
    <row r="15" spans="1:8" s="201" customFormat="1" x14ac:dyDescent="0.2">
      <c r="A15" s="212">
        <v>7</v>
      </c>
      <c r="B15" s="213"/>
      <c r="C15" s="213"/>
      <c r="D15" s="17"/>
      <c r="E15" s="213"/>
      <c r="F15" s="213"/>
      <c r="G15" s="213"/>
      <c r="H15" s="200"/>
    </row>
    <row r="16" spans="1:8" s="201" customFormat="1" x14ac:dyDescent="0.2">
      <c r="A16" s="212">
        <v>8</v>
      </c>
      <c r="B16" s="213"/>
      <c r="C16" s="213"/>
      <c r="D16" s="17"/>
      <c r="E16" s="213"/>
      <c r="F16" s="213"/>
      <c r="G16" s="213"/>
      <c r="H16" s="200"/>
    </row>
    <row r="17" spans="1:11" s="201" customFormat="1" x14ac:dyDescent="0.2">
      <c r="A17" s="212">
        <v>9</v>
      </c>
      <c r="B17" s="213"/>
      <c r="C17" s="213"/>
      <c r="D17" s="17"/>
      <c r="E17" s="213"/>
      <c r="F17" s="213"/>
      <c r="G17" s="213"/>
      <c r="H17" s="200"/>
    </row>
    <row r="18" spans="1:11" s="201" customFormat="1" x14ac:dyDescent="0.2">
      <c r="A18" s="212">
        <v>10</v>
      </c>
      <c r="B18" s="213"/>
      <c r="C18" s="213"/>
      <c r="D18" s="17"/>
      <c r="E18" s="213"/>
      <c r="F18" s="213"/>
      <c r="G18" s="213"/>
      <c r="H18" s="200"/>
    </row>
    <row r="19" spans="1:11" s="201" customFormat="1" x14ac:dyDescent="0.2">
      <c r="A19" s="212" t="s">
        <v>213</v>
      </c>
      <c r="B19" s="213"/>
      <c r="C19" s="213"/>
      <c r="D19" s="17"/>
      <c r="E19" s="213"/>
      <c r="F19" s="213"/>
      <c r="G19" s="213"/>
      <c r="H19" s="200"/>
    </row>
    <row r="22" spans="1:11" s="201" customFormat="1" x14ac:dyDescent="0.2"/>
    <row r="23" spans="1:11" s="201" customFormat="1" x14ac:dyDescent="0.2"/>
    <row r="24" spans="1:11" s="61" customFormat="1" ht="15" x14ac:dyDescent="0.3">
      <c r="B24" s="214" t="s">
        <v>15</v>
      </c>
      <c r="C24" s="214"/>
    </row>
    <row r="25" spans="1:11" s="61" customFormat="1" ht="15" x14ac:dyDescent="0.3">
      <c r="B25" s="214"/>
      <c r="C25" s="214"/>
    </row>
    <row r="26" spans="1:11" s="61" customFormat="1" ht="15" x14ac:dyDescent="0.3">
      <c r="C26" s="215"/>
      <c r="F26" s="215"/>
      <c r="G26" s="215"/>
      <c r="H26" s="216"/>
    </row>
    <row r="27" spans="1:11" s="61" customFormat="1" ht="15" x14ac:dyDescent="0.3">
      <c r="C27" s="217" t="s">
        <v>16</v>
      </c>
      <c r="F27" s="214" t="s">
        <v>316</v>
      </c>
      <c r="J27" s="216"/>
      <c r="K27" s="216"/>
    </row>
    <row r="28" spans="1:11" s="61" customFormat="1" ht="15" x14ac:dyDescent="0.3">
      <c r="C28" s="217" t="s">
        <v>18</v>
      </c>
      <c r="F28" s="218" t="s">
        <v>19</v>
      </c>
      <c r="J28" s="216"/>
      <c r="K28" s="216"/>
    </row>
    <row r="29" spans="1:11" s="201" customFormat="1" ht="15" x14ac:dyDescent="0.3">
      <c r="C29" s="217"/>
      <c r="J29" s="207"/>
      <c r="K29" s="207"/>
    </row>
  </sheetData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I18" sqref="I18"/>
    </sheetView>
  </sheetViews>
  <sheetFormatPr defaultRowHeight="15" x14ac:dyDescent="0.2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x14ac:dyDescent="0.25">
      <c r="A1" s="220" t="s">
        <v>317</v>
      </c>
      <c r="B1" s="221"/>
      <c r="C1" s="221"/>
      <c r="D1" s="221"/>
      <c r="E1" s="221"/>
      <c r="F1" s="221"/>
      <c r="G1" s="221"/>
      <c r="H1" s="221"/>
      <c r="I1" s="221"/>
      <c r="J1" s="221"/>
      <c r="K1" s="45" t="s">
        <v>21</v>
      </c>
    </row>
    <row r="2" spans="1:11" ht="15.75" x14ac:dyDescent="0.3">
      <c r="A2" s="11" t="s">
        <v>2</v>
      </c>
      <c r="B2" s="221"/>
      <c r="C2" s="221"/>
      <c r="D2" s="221"/>
      <c r="E2" s="221"/>
      <c r="F2" s="221"/>
      <c r="G2" s="221"/>
      <c r="H2" s="221"/>
      <c r="I2" s="221"/>
      <c r="J2" s="221"/>
      <c r="K2" s="139" t="s">
        <v>77</v>
      </c>
    </row>
    <row r="3" spans="1:11" x14ac:dyDescent="0.25">
      <c r="A3" s="221"/>
      <c r="B3" s="221"/>
      <c r="C3" s="221"/>
      <c r="D3" s="221"/>
      <c r="E3" s="221"/>
      <c r="F3" s="221"/>
      <c r="G3" s="221"/>
      <c r="H3" s="221"/>
      <c r="I3" s="221"/>
      <c r="J3" s="221"/>
      <c r="K3" s="222"/>
    </row>
    <row r="4" spans="1:11" ht="15.75" x14ac:dyDescent="0.3">
      <c r="A4" s="2" t="e">
        <f>#REF!</f>
        <v>#REF!</v>
      </c>
      <c r="B4" s="2"/>
      <c r="C4" s="2"/>
      <c r="D4" s="7"/>
      <c r="E4" s="223"/>
      <c r="F4" s="221"/>
      <c r="G4" s="221"/>
      <c r="H4" s="221"/>
      <c r="I4" s="221"/>
      <c r="J4" s="221"/>
      <c r="K4" s="223"/>
    </row>
    <row r="5" spans="1:11" s="28" customFormat="1" ht="15.75" x14ac:dyDescent="0.3">
      <c r="A5" s="9" t="str">
        <f>'[1]ფორმა N1'!D4</f>
        <v>პავლე ლაცაბიძე</v>
      </c>
      <c r="B5" s="164"/>
      <c r="C5" s="120"/>
      <c r="D5" s="120"/>
      <c r="E5" s="224"/>
      <c r="F5" s="225"/>
      <c r="G5" s="225"/>
      <c r="H5" s="225"/>
      <c r="I5" s="225"/>
      <c r="J5" s="225"/>
      <c r="K5" s="224"/>
    </row>
    <row r="6" spans="1:11" x14ac:dyDescent="0.25">
      <c r="A6" s="226"/>
      <c r="B6" s="227"/>
      <c r="C6" s="227"/>
      <c r="D6" s="227"/>
      <c r="E6" s="221"/>
      <c r="F6" s="221"/>
      <c r="G6" s="221"/>
      <c r="H6" s="221"/>
      <c r="I6" s="221"/>
      <c r="J6" s="221"/>
      <c r="K6" s="221"/>
    </row>
    <row r="7" spans="1:11" ht="60" x14ac:dyDescent="0.25">
      <c r="A7" s="228" t="s">
        <v>3</v>
      </c>
      <c r="B7" s="229" t="s">
        <v>318</v>
      </c>
      <c r="C7" s="229" t="s">
        <v>319</v>
      </c>
      <c r="D7" s="229" t="s">
        <v>320</v>
      </c>
      <c r="E7" s="229" t="s">
        <v>321</v>
      </c>
      <c r="F7" s="229" t="s">
        <v>322</v>
      </c>
      <c r="G7" s="229" t="s">
        <v>323</v>
      </c>
      <c r="H7" s="229" t="s">
        <v>324</v>
      </c>
      <c r="I7" s="229" t="s">
        <v>325</v>
      </c>
      <c r="J7" s="229" t="s">
        <v>326</v>
      </c>
      <c r="K7" s="229" t="s">
        <v>327</v>
      </c>
    </row>
    <row r="8" spans="1:11" x14ac:dyDescent="0.25">
      <c r="A8" s="230">
        <v>1</v>
      </c>
      <c r="B8" s="230">
        <v>2</v>
      </c>
      <c r="C8" s="229">
        <v>3</v>
      </c>
      <c r="D8" s="230">
        <v>4</v>
      </c>
      <c r="E8" s="229">
        <v>5</v>
      </c>
      <c r="F8" s="230">
        <v>6</v>
      </c>
      <c r="G8" s="229">
        <v>7</v>
      </c>
      <c r="H8" s="230">
        <v>8</v>
      </c>
      <c r="I8" s="229">
        <v>9</v>
      </c>
      <c r="J8" s="230">
        <v>10</v>
      </c>
      <c r="K8" s="229">
        <v>11</v>
      </c>
    </row>
    <row r="9" spans="1:11" ht="30" x14ac:dyDescent="0.25">
      <c r="A9" s="231">
        <v>1</v>
      </c>
      <c r="B9" s="232" t="s">
        <v>384</v>
      </c>
      <c r="C9" s="232" t="s">
        <v>387</v>
      </c>
      <c r="D9" s="232" t="s">
        <v>385</v>
      </c>
      <c r="E9" s="232" t="s">
        <v>386</v>
      </c>
      <c r="F9" s="232" t="s">
        <v>388</v>
      </c>
      <c r="G9" s="232">
        <v>57001010484</v>
      </c>
      <c r="H9" s="233" t="s">
        <v>389</v>
      </c>
      <c r="I9" s="233" t="s">
        <v>390</v>
      </c>
      <c r="J9" s="233"/>
      <c r="K9" s="232"/>
    </row>
    <row r="10" spans="1:11" ht="30" x14ac:dyDescent="0.25">
      <c r="A10" s="231">
        <v>2</v>
      </c>
      <c r="B10" s="257" t="s">
        <v>391</v>
      </c>
      <c r="C10" s="232" t="s">
        <v>392</v>
      </c>
      <c r="D10" s="257" t="s">
        <v>385</v>
      </c>
      <c r="E10" s="232" t="s">
        <v>393</v>
      </c>
      <c r="F10" s="232" t="s">
        <v>394</v>
      </c>
      <c r="G10" s="232">
        <v>57001022912</v>
      </c>
      <c r="H10" s="233" t="s">
        <v>380</v>
      </c>
      <c r="I10" s="233" t="s">
        <v>395</v>
      </c>
      <c r="J10" s="233"/>
      <c r="K10" s="232"/>
    </row>
    <row r="11" spans="1:11" x14ac:dyDescent="0.25">
      <c r="A11" s="231">
        <v>3</v>
      </c>
      <c r="B11" s="232"/>
      <c r="C11" s="232"/>
      <c r="D11" s="232"/>
      <c r="E11" s="232"/>
      <c r="F11" s="232"/>
      <c r="G11" s="232"/>
      <c r="H11" s="233"/>
      <c r="I11" s="233"/>
      <c r="J11" s="233"/>
      <c r="K11" s="232"/>
    </row>
    <row r="12" spans="1:11" x14ac:dyDescent="0.25">
      <c r="A12" s="231">
        <v>4</v>
      </c>
      <c r="B12" s="232"/>
      <c r="C12" s="232"/>
      <c r="D12" s="232"/>
      <c r="E12" s="232"/>
      <c r="F12" s="232"/>
      <c r="G12" s="232"/>
      <c r="H12" s="233"/>
      <c r="I12" s="233"/>
      <c r="J12" s="233"/>
      <c r="K12" s="232"/>
    </row>
    <row r="13" spans="1:11" x14ac:dyDescent="0.25">
      <c r="A13" s="231">
        <v>5</v>
      </c>
      <c r="B13" s="232"/>
      <c r="C13" s="232"/>
      <c r="D13" s="232"/>
      <c r="E13" s="232"/>
      <c r="F13" s="232"/>
      <c r="G13" s="232"/>
      <c r="H13" s="233"/>
      <c r="I13" s="233"/>
      <c r="J13" s="233"/>
      <c r="K13" s="232"/>
    </row>
    <row r="14" spans="1:11" x14ac:dyDescent="0.25">
      <c r="A14" s="231">
        <v>6</v>
      </c>
      <c r="B14" s="232"/>
      <c r="C14" s="232"/>
      <c r="D14" s="232"/>
      <c r="E14" s="232"/>
      <c r="F14" s="232"/>
      <c r="G14" s="232"/>
      <c r="H14" s="233"/>
      <c r="I14" s="233"/>
      <c r="J14" s="233"/>
      <c r="K14" s="232"/>
    </row>
    <row r="15" spans="1:11" x14ac:dyDescent="0.25">
      <c r="A15" s="231">
        <v>7</v>
      </c>
      <c r="B15" s="232"/>
      <c r="C15" s="232"/>
      <c r="D15" s="232"/>
      <c r="E15" s="232"/>
      <c r="F15" s="232"/>
      <c r="G15" s="232"/>
      <c r="H15" s="233"/>
      <c r="I15" s="233"/>
      <c r="J15" s="233"/>
      <c r="K15" s="232"/>
    </row>
    <row r="16" spans="1:11" x14ac:dyDescent="0.25">
      <c r="A16" s="231">
        <v>8</v>
      </c>
      <c r="B16" s="232"/>
      <c r="C16" s="232"/>
      <c r="D16" s="232"/>
      <c r="E16" s="232"/>
      <c r="F16" s="232"/>
      <c r="G16" s="232"/>
      <c r="H16" s="233"/>
      <c r="I16" s="233"/>
      <c r="J16" s="233"/>
      <c r="K16" s="232"/>
    </row>
    <row r="17" spans="1:11" x14ac:dyDescent="0.25">
      <c r="A17" s="231">
        <v>9</v>
      </c>
      <c r="B17" s="232"/>
      <c r="C17" s="232"/>
      <c r="D17" s="232"/>
      <c r="E17" s="232"/>
      <c r="F17" s="232"/>
      <c r="G17" s="232"/>
      <c r="H17" s="233"/>
      <c r="I17" s="233"/>
      <c r="J17" s="233"/>
      <c r="K17" s="232"/>
    </row>
    <row r="18" spans="1:11" x14ac:dyDescent="0.25">
      <c r="A18" s="231">
        <v>10</v>
      </c>
      <c r="B18" s="232"/>
      <c r="C18" s="232"/>
      <c r="D18" s="232"/>
      <c r="E18" s="232"/>
      <c r="F18" s="232"/>
      <c r="G18" s="232"/>
      <c r="H18" s="233"/>
      <c r="I18" s="233"/>
      <c r="J18" s="233"/>
      <c r="K18" s="232"/>
    </row>
    <row r="19" spans="1:11" x14ac:dyDescent="0.25">
      <c r="A19" s="231">
        <v>11</v>
      </c>
      <c r="B19" s="232"/>
      <c r="C19" s="232"/>
      <c r="D19" s="232"/>
      <c r="E19" s="232"/>
      <c r="F19" s="232"/>
      <c r="G19" s="232"/>
      <c r="H19" s="233"/>
      <c r="I19" s="233"/>
      <c r="J19" s="233"/>
      <c r="K19" s="232"/>
    </row>
    <row r="20" spans="1:11" x14ac:dyDescent="0.25">
      <c r="A20" s="231">
        <v>12</v>
      </c>
      <c r="B20" s="232"/>
      <c r="C20" s="232"/>
      <c r="D20" s="232"/>
      <c r="E20" s="232"/>
      <c r="F20" s="232"/>
      <c r="G20" s="232"/>
      <c r="H20" s="233"/>
      <c r="I20" s="233"/>
      <c r="J20" s="233"/>
      <c r="K20" s="232"/>
    </row>
    <row r="21" spans="1:11" x14ac:dyDescent="0.25">
      <c r="A21" s="231">
        <v>13</v>
      </c>
      <c r="B21" s="232"/>
      <c r="C21" s="232"/>
      <c r="D21" s="232"/>
      <c r="E21" s="232"/>
      <c r="F21" s="232"/>
      <c r="G21" s="232"/>
      <c r="H21" s="233"/>
      <c r="I21" s="233"/>
      <c r="J21" s="233"/>
      <c r="K21" s="232"/>
    </row>
    <row r="22" spans="1:11" x14ac:dyDescent="0.25">
      <c r="A22" s="231">
        <v>14</v>
      </c>
      <c r="B22" s="232"/>
      <c r="C22" s="232"/>
      <c r="D22" s="232"/>
      <c r="E22" s="232"/>
      <c r="F22" s="232"/>
      <c r="G22" s="232"/>
      <c r="H22" s="233"/>
      <c r="I22" s="233"/>
      <c r="J22" s="233"/>
      <c r="K22" s="232"/>
    </row>
    <row r="23" spans="1:11" x14ac:dyDescent="0.25">
      <c r="A23" s="231">
        <v>15</v>
      </c>
      <c r="B23" s="232"/>
      <c r="C23" s="232"/>
      <c r="D23" s="232"/>
      <c r="E23" s="232"/>
      <c r="F23" s="232"/>
      <c r="G23" s="232"/>
      <c r="H23" s="233"/>
      <c r="I23" s="233"/>
      <c r="J23" s="233"/>
      <c r="K23" s="232"/>
    </row>
    <row r="24" spans="1:11" x14ac:dyDescent="0.25">
      <c r="A24" s="231">
        <v>16</v>
      </c>
      <c r="B24" s="232"/>
      <c r="C24" s="232"/>
      <c r="D24" s="232"/>
      <c r="E24" s="232"/>
      <c r="F24" s="232"/>
      <c r="G24" s="232"/>
      <c r="H24" s="233"/>
      <c r="I24" s="233"/>
      <c r="J24" s="233"/>
      <c r="K24" s="232"/>
    </row>
    <row r="25" spans="1:11" x14ac:dyDescent="0.25">
      <c r="A25" s="231">
        <v>17</v>
      </c>
      <c r="B25" s="232"/>
      <c r="C25" s="232"/>
      <c r="D25" s="232"/>
      <c r="E25" s="232"/>
      <c r="F25" s="232"/>
      <c r="G25" s="232"/>
      <c r="H25" s="233"/>
      <c r="I25" s="233"/>
      <c r="J25" s="233"/>
      <c r="K25" s="232"/>
    </row>
    <row r="26" spans="1:11" x14ac:dyDescent="0.25">
      <c r="A26" s="231">
        <v>18</v>
      </c>
      <c r="B26" s="232"/>
      <c r="C26" s="232"/>
      <c r="D26" s="232"/>
      <c r="E26" s="232"/>
      <c r="F26" s="232"/>
      <c r="G26" s="232"/>
      <c r="H26" s="233"/>
      <c r="I26" s="233"/>
      <c r="J26" s="233"/>
      <c r="K26" s="232"/>
    </row>
    <row r="27" spans="1:11" x14ac:dyDescent="0.25">
      <c r="A27" s="231" t="s">
        <v>12</v>
      </c>
      <c r="B27" s="232"/>
      <c r="C27" s="232"/>
      <c r="D27" s="232"/>
      <c r="E27" s="232"/>
      <c r="F27" s="232"/>
      <c r="G27" s="232"/>
      <c r="H27" s="233"/>
      <c r="I27" s="233"/>
      <c r="J27" s="233"/>
      <c r="K27" s="232"/>
    </row>
    <row r="28" spans="1:1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</row>
    <row r="29" spans="1:11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</row>
    <row r="30" spans="1:11" x14ac:dyDescent="0.25">
      <c r="A30" s="234"/>
      <c r="B30" s="64"/>
      <c r="C30" s="64"/>
      <c r="D30" s="64"/>
      <c r="E30" s="64"/>
      <c r="F30" s="64"/>
      <c r="G30" s="64"/>
      <c r="H30" s="64"/>
      <c r="I30" s="64"/>
      <c r="J30" s="64"/>
      <c r="K30" s="64"/>
    </row>
    <row r="31" spans="1:11" ht="15.75" x14ac:dyDescent="0.3">
      <c r="A31" s="39"/>
      <c r="B31" s="235" t="s">
        <v>15</v>
      </c>
      <c r="C31" s="39"/>
      <c r="D31" s="39"/>
      <c r="E31" s="67"/>
      <c r="F31" s="39"/>
      <c r="G31" s="39"/>
      <c r="H31" s="39"/>
      <c r="I31" s="39"/>
      <c r="J31" s="39"/>
      <c r="K31" s="39"/>
    </row>
    <row r="32" spans="1:11" ht="15.75" x14ac:dyDescent="0.3">
      <c r="A32" s="39"/>
      <c r="B32" s="39"/>
      <c r="C32" s="396"/>
      <c r="D32" s="396"/>
      <c r="F32" s="236"/>
      <c r="G32" s="237"/>
    </row>
    <row r="33" spans="2:6" ht="15.75" x14ac:dyDescent="0.3">
      <c r="B33" s="39"/>
      <c r="C33" s="70" t="s">
        <v>16</v>
      </c>
      <c r="D33" s="39"/>
      <c r="F33" s="71" t="s">
        <v>17</v>
      </c>
    </row>
    <row r="34" spans="2:6" ht="15.75" x14ac:dyDescent="0.3">
      <c r="B34" s="39"/>
      <c r="C34" s="39"/>
      <c r="D34" s="39"/>
      <c r="F34" s="39" t="s">
        <v>19</v>
      </c>
    </row>
    <row r="35" spans="2:6" ht="15.75" x14ac:dyDescent="0.3">
      <c r="B35" s="39"/>
      <c r="C35" s="116" t="s">
        <v>18</v>
      </c>
    </row>
  </sheetData>
  <mergeCells count="1">
    <mergeCell ref="C32:D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L2" sqref="L2"/>
    </sheetView>
  </sheetViews>
  <sheetFormatPr defaultRowHeight="15" x14ac:dyDescent="0.25"/>
  <cols>
    <col min="1" max="1" width="6.85546875" style="28" customWidth="1"/>
    <col min="2" max="2" width="21.140625" style="28" customWidth="1"/>
    <col min="3" max="3" width="21.5703125" style="28" customWidth="1"/>
    <col min="4" max="4" width="19.140625" style="28" customWidth="1"/>
    <col min="5" max="5" width="15.140625" style="28" customWidth="1"/>
    <col min="6" max="6" width="20.85546875" style="28" customWidth="1"/>
    <col min="7" max="7" width="23.85546875" style="28" customWidth="1"/>
    <col min="8" max="8" width="19" style="28" customWidth="1"/>
    <col min="9" max="9" width="21.140625" style="28" customWidth="1"/>
    <col min="10" max="10" width="17" style="28" customWidth="1"/>
    <col min="11" max="11" width="21.5703125" style="28" customWidth="1"/>
    <col min="12" max="12" width="24.42578125" style="28" customWidth="1"/>
    <col min="13" max="16384" width="9.140625" style="28"/>
  </cols>
  <sheetData>
    <row r="1" spans="1:13" customFormat="1" x14ac:dyDescent="0.25">
      <c r="A1" s="220" t="s">
        <v>328</v>
      </c>
      <c r="B1" s="220"/>
      <c r="C1" s="221"/>
      <c r="D1" s="221"/>
      <c r="E1" s="221"/>
      <c r="F1" s="221"/>
      <c r="G1" s="221"/>
      <c r="H1" s="221"/>
      <c r="I1" s="221"/>
      <c r="J1" s="221"/>
      <c r="K1" s="238"/>
      <c r="L1" s="45" t="s">
        <v>21</v>
      </c>
    </row>
    <row r="2" spans="1:13" customFormat="1" ht="15.75" x14ac:dyDescent="0.3">
      <c r="A2" s="11" t="s">
        <v>2</v>
      </c>
      <c r="B2" s="11"/>
      <c r="C2" s="221"/>
      <c r="D2" s="221"/>
      <c r="E2" s="221"/>
      <c r="F2" s="221"/>
      <c r="G2" s="221"/>
      <c r="H2" s="221"/>
      <c r="I2" s="221"/>
      <c r="J2" s="221"/>
      <c r="K2" s="238"/>
      <c r="L2" s="139" t="s">
        <v>77</v>
      </c>
    </row>
    <row r="3" spans="1:13" customFormat="1" x14ac:dyDescent="0.25">
      <c r="A3" s="221"/>
      <c r="B3" s="221"/>
      <c r="C3" s="221"/>
      <c r="D3" s="221"/>
      <c r="E3" s="221"/>
      <c r="F3" s="221"/>
      <c r="G3" s="221"/>
      <c r="H3" s="221"/>
      <c r="I3" s="221"/>
      <c r="J3" s="221"/>
      <c r="K3" s="222"/>
      <c r="L3" s="222"/>
      <c r="M3" s="28"/>
    </row>
    <row r="4" spans="1:13" customFormat="1" ht="15.75" x14ac:dyDescent="0.3">
      <c r="A4" s="2" t="e">
        <f>#REF!</f>
        <v>#REF!</v>
      </c>
      <c r="B4" s="2"/>
      <c r="C4" s="2"/>
      <c r="D4" s="2"/>
      <c r="E4" s="7"/>
      <c r="F4" s="223"/>
      <c r="G4" s="221"/>
      <c r="H4" s="221"/>
      <c r="I4" s="221"/>
      <c r="J4" s="221"/>
      <c r="K4" s="221"/>
      <c r="L4" s="221"/>
    </row>
    <row r="5" spans="1:13" ht="15.75" x14ac:dyDescent="0.3">
      <c r="A5" s="9" t="str">
        <f>'[1]ფორმა N1'!D4</f>
        <v>პავლე ლაცაბიძე</v>
      </c>
      <c r="B5" s="164"/>
      <c r="C5" s="120"/>
      <c r="D5" s="120"/>
      <c r="E5" s="120"/>
      <c r="F5" s="224"/>
      <c r="G5" s="225"/>
      <c r="H5" s="225"/>
      <c r="I5" s="225"/>
      <c r="J5" s="225"/>
      <c r="K5" s="225"/>
      <c r="L5" s="224"/>
    </row>
    <row r="6" spans="1:13" customFormat="1" x14ac:dyDescent="0.25">
      <c r="A6" s="226"/>
      <c r="B6" s="226"/>
      <c r="C6" s="227"/>
      <c r="D6" s="227"/>
      <c r="E6" s="227"/>
      <c r="F6" s="221"/>
      <c r="G6" s="221"/>
      <c r="H6" s="221"/>
      <c r="I6" s="221"/>
      <c r="J6" s="221"/>
      <c r="K6" s="221"/>
      <c r="L6" s="221"/>
    </row>
    <row r="7" spans="1:13" customFormat="1" ht="60" x14ac:dyDescent="0.25">
      <c r="A7" s="228" t="s">
        <v>3</v>
      </c>
      <c r="B7" s="230" t="s">
        <v>329</v>
      </c>
      <c r="C7" s="229" t="s">
        <v>330</v>
      </c>
      <c r="D7" s="229" t="s">
        <v>331</v>
      </c>
      <c r="E7" s="229" t="s">
        <v>332</v>
      </c>
      <c r="F7" s="229" t="s">
        <v>333</v>
      </c>
      <c r="G7" s="229" t="s">
        <v>334</v>
      </c>
      <c r="H7" s="229" t="s">
        <v>323</v>
      </c>
      <c r="I7" s="229" t="s">
        <v>324</v>
      </c>
      <c r="J7" s="229" t="s">
        <v>325</v>
      </c>
      <c r="K7" s="229" t="s">
        <v>326</v>
      </c>
      <c r="L7" s="229" t="s">
        <v>327</v>
      </c>
    </row>
    <row r="8" spans="1:13" customFormat="1" x14ac:dyDescent="0.25">
      <c r="A8" s="230">
        <v>1</v>
      </c>
      <c r="B8" s="230">
        <v>2</v>
      </c>
      <c r="C8" s="229">
        <v>3</v>
      </c>
      <c r="D8" s="230">
        <v>4</v>
      </c>
      <c r="E8" s="229">
        <v>5</v>
      </c>
      <c r="F8" s="230">
        <v>6</v>
      </c>
      <c r="G8" s="229">
        <v>7</v>
      </c>
      <c r="H8" s="230">
        <v>8</v>
      </c>
      <c r="I8" s="230">
        <v>9</v>
      </c>
      <c r="J8" s="230">
        <v>10</v>
      </c>
      <c r="K8" s="229">
        <v>11</v>
      </c>
      <c r="L8" s="229">
        <v>12</v>
      </c>
    </row>
    <row r="9" spans="1:13" customFormat="1" x14ac:dyDescent="0.25">
      <c r="A9" s="231">
        <v>1</v>
      </c>
      <c r="B9" s="231"/>
      <c r="C9" s="232"/>
      <c r="D9" s="232"/>
      <c r="E9" s="232"/>
      <c r="F9" s="232"/>
      <c r="G9" s="232"/>
      <c r="H9" s="232"/>
      <c r="I9" s="233"/>
      <c r="J9" s="233"/>
      <c r="K9" s="233"/>
      <c r="L9" s="232"/>
    </row>
    <row r="10" spans="1:13" customFormat="1" x14ac:dyDescent="0.25">
      <c r="A10" s="231">
        <v>2</v>
      </c>
      <c r="B10" s="231"/>
      <c r="C10" s="232"/>
      <c r="D10" s="232"/>
      <c r="E10" s="232"/>
      <c r="F10" s="232"/>
      <c r="G10" s="232"/>
      <c r="H10" s="232"/>
      <c r="I10" s="233"/>
      <c r="J10" s="233"/>
      <c r="K10" s="233"/>
      <c r="L10" s="232"/>
    </row>
    <row r="11" spans="1:13" customFormat="1" x14ac:dyDescent="0.25">
      <c r="A11" s="231">
        <v>3</v>
      </c>
      <c r="B11" s="231"/>
      <c r="C11" s="232"/>
      <c r="D11" s="232"/>
      <c r="E11" s="232"/>
      <c r="F11" s="232"/>
      <c r="G11" s="232"/>
      <c r="H11" s="232"/>
      <c r="I11" s="233"/>
      <c r="J11" s="233"/>
      <c r="K11" s="233"/>
      <c r="L11" s="232"/>
    </row>
    <row r="12" spans="1:13" customFormat="1" x14ac:dyDescent="0.25">
      <c r="A12" s="231">
        <v>4</v>
      </c>
      <c r="B12" s="231"/>
      <c r="C12" s="232"/>
      <c r="D12" s="232"/>
      <c r="E12" s="232"/>
      <c r="F12" s="232"/>
      <c r="G12" s="232"/>
      <c r="H12" s="232"/>
      <c r="I12" s="233"/>
      <c r="J12" s="233"/>
      <c r="K12" s="233"/>
      <c r="L12" s="232"/>
    </row>
    <row r="13" spans="1:13" customFormat="1" x14ac:dyDescent="0.25">
      <c r="A13" s="231">
        <v>5</v>
      </c>
      <c r="B13" s="231"/>
      <c r="C13" s="232"/>
      <c r="D13" s="232"/>
      <c r="E13" s="232"/>
      <c r="F13" s="232"/>
      <c r="G13" s="232"/>
      <c r="H13" s="232"/>
      <c r="I13" s="233"/>
      <c r="J13" s="233"/>
      <c r="K13" s="233"/>
      <c r="L13" s="232"/>
    </row>
    <row r="14" spans="1:13" customFormat="1" x14ac:dyDescent="0.25">
      <c r="A14" s="231">
        <v>6</v>
      </c>
      <c r="B14" s="231"/>
      <c r="C14" s="232"/>
      <c r="D14" s="232"/>
      <c r="E14" s="232"/>
      <c r="F14" s="232"/>
      <c r="G14" s="232"/>
      <c r="H14" s="232"/>
      <c r="I14" s="233"/>
      <c r="J14" s="233"/>
      <c r="K14" s="233"/>
      <c r="L14" s="232"/>
    </row>
    <row r="15" spans="1:13" customFormat="1" x14ac:dyDescent="0.25">
      <c r="A15" s="231">
        <v>7</v>
      </c>
      <c r="B15" s="231"/>
      <c r="C15" s="232"/>
      <c r="D15" s="232"/>
      <c r="E15" s="232"/>
      <c r="F15" s="232"/>
      <c r="G15" s="232"/>
      <c r="H15" s="232"/>
      <c r="I15" s="233"/>
      <c r="J15" s="233"/>
      <c r="K15" s="233"/>
      <c r="L15" s="232"/>
    </row>
    <row r="16" spans="1:13" customFormat="1" x14ac:dyDescent="0.25">
      <c r="A16" s="231">
        <v>8</v>
      </c>
      <c r="B16" s="231"/>
      <c r="C16" s="232"/>
      <c r="D16" s="232"/>
      <c r="E16" s="232"/>
      <c r="F16" s="232"/>
      <c r="G16" s="232"/>
      <c r="H16" s="232"/>
      <c r="I16" s="233"/>
      <c r="J16" s="233"/>
      <c r="K16" s="233"/>
      <c r="L16" s="232"/>
    </row>
    <row r="17" spans="1:12" customFormat="1" x14ac:dyDescent="0.25">
      <c r="A17" s="231">
        <v>9</v>
      </c>
      <c r="B17" s="231"/>
      <c r="C17" s="232"/>
      <c r="D17" s="232"/>
      <c r="E17" s="232"/>
      <c r="F17" s="232"/>
      <c r="G17" s="232"/>
      <c r="H17" s="232"/>
      <c r="I17" s="233"/>
      <c r="J17" s="233"/>
      <c r="K17" s="233"/>
      <c r="L17" s="232"/>
    </row>
    <row r="18" spans="1:12" customFormat="1" x14ac:dyDescent="0.25">
      <c r="A18" s="231">
        <v>10</v>
      </c>
      <c r="B18" s="231"/>
      <c r="C18" s="232"/>
      <c r="D18" s="232"/>
      <c r="E18" s="232"/>
      <c r="F18" s="232"/>
      <c r="G18" s="232"/>
      <c r="H18" s="232"/>
      <c r="I18" s="233"/>
      <c r="J18" s="233"/>
      <c r="K18" s="233"/>
      <c r="L18" s="232"/>
    </row>
    <row r="19" spans="1:12" customFormat="1" x14ac:dyDescent="0.25">
      <c r="A19" s="231">
        <v>11</v>
      </c>
      <c r="B19" s="231"/>
      <c r="C19" s="232"/>
      <c r="D19" s="232"/>
      <c r="E19" s="232"/>
      <c r="F19" s="232"/>
      <c r="G19" s="232"/>
      <c r="H19" s="232"/>
      <c r="I19" s="233"/>
      <c r="J19" s="233"/>
      <c r="K19" s="233"/>
      <c r="L19" s="232"/>
    </row>
    <row r="20" spans="1:12" customFormat="1" x14ac:dyDescent="0.25">
      <c r="A20" s="231">
        <v>12</v>
      </c>
      <c r="B20" s="231"/>
      <c r="C20" s="232"/>
      <c r="D20" s="232"/>
      <c r="E20" s="232"/>
      <c r="F20" s="232"/>
      <c r="G20" s="232"/>
      <c r="H20" s="232"/>
      <c r="I20" s="233"/>
      <c r="J20" s="233"/>
      <c r="K20" s="233"/>
      <c r="L20" s="232"/>
    </row>
    <row r="21" spans="1:12" customFormat="1" x14ac:dyDescent="0.25">
      <c r="A21" s="231">
        <v>13</v>
      </c>
      <c r="B21" s="231"/>
      <c r="C21" s="232"/>
      <c r="D21" s="232"/>
      <c r="E21" s="232"/>
      <c r="F21" s="232"/>
      <c r="G21" s="232"/>
      <c r="H21" s="232"/>
      <c r="I21" s="233"/>
      <c r="J21" s="233"/>
      <c r="K21" s="233"/>
      <c r="L21" s="232"/>
    </row>
    <row r="22" spans="1:12" customFormat="1" x14ac:dyDescent="0.25">
      <c r="A22" s="231">
        <v>14</v>
      </c>
      <c r="B22" s="231"/>
      <c r="C22" s="232"/>
      <c r="D22" s="232"/>
      <c r="E22" s="232"/>
      <c r="F22" s="232"/>
      <c r="G22" s="232"/>
      <c r="H22" s="232"/>
      <c r="I22" s="233"/>
      <c r="J22" s="233"/>
      <c r="K22" s="233"/>
      <c r="L22" s="232"/>
    </row>
    <row r="23" spans="1:12" customFormat="1" x14ac:dyDescent="0.25">
      <c r="A23" s="231">
        <v>15</v>
      </c>
      <c r="B23" s="231"/>
      <c r="C23" s="232"/>
      <c r="D23" s="232"/>
      <c r="E23" s="232"/>
      <c r="F23" s="232"/>
      <c r="G23" s="232"/>
      <c r="H23" s="232"/>
      <c r="I23" s="233"/>
      <c r="J23" s="233"/>
      <c r="K23" s="233"/>
      <c r="L23" s="232"/>
    </row>
    <row r="24" spans="1:12" customFormat="1" x14ac:dyDescent="0.25">
      <c r="A24" s="231">
        <v>16</v>
      </c>
      <c r="B24" s="231"/>
      <c r="C24" s="232"/>
      <c r="D24" s="232"/>
      <c r="E24" s="232"/>
      <c r="F24" s="232"/>
      <c r="G24" s="232"/>
      <c r="H24" s="232"/>
      <c r="I24" s="233"/>
      <c r="J24" s="233"/>
      <c r="K24" s="233"/>
      <c r="L24" s="232"/>
    </row>
    <row r="25" spans="1:12" customFormat="1" x14ac:dyDescent="0.25">
      <c r="A25" s="231">
        <v>17</v>
      </c>
      <c r="B25" s="231"/>
      <c r="C25" s="232"/>
      <c r="D25" s="232"/>
      <c r="E25" s="232"/>
      <c r="F25" s="232"/>
      <c r="G25" s="232"/>
      <c r="H25" s="232"/>
      <c r="I25" s="233"/>
      <c r="J25" s="233"/>
      <c r="K25" s="233"/>
      <c r="L25" s="232"/>
    </row>
    <row r="26" spans="1:12" customFormat="1" x14ac:dyDescent="0.25">
      <c r="A26" s="231">
        <v>18</v>
      </c>
      <c r="B26" s="231"/>
      <c r="C26" s="232"/>
      <c r="D26" s="232"/>
      <c r="E26" s="232"/>
      <c r="F26" s="232"/>
      <c r="G26" s="232"/>
      <c r="H26" s="232"/>
      <c r="I26" s="233"/>
      <c r="J26" s="233"/>
      <c r="K26" s="233"/>
      <c r="L26" s="232"/>
    </row>
    <row r="27" spans="1:12" customFormat="1" x14ac:dyDescent="0.25">
      <c r="A27" s="231" t="s">
        <v>12</v>
      </c>
      <c r="B27" s="231"/>
      <c r="C27" s="232"/>
      <c r="D27" s="232"/>
      <c r="E27" s="232"/>
      <c r="F27" s="232"/>
      <c r="G27" s="232"/>
      <c r="H27" s="232"/>
      <c r="I27" s="233"/>
      <c r="J27" s="233"/>
      <c r="K27" s="233"/>
      <c r="L27" s="232"/>
    </row>
    <row r="28" spans="1:12" x14ac:dyDescent="0.25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</row>
    <row r="29" spans="1:12" x14ac:dyDescent="0.25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</row>
    <row r="30" spans="1:12" x14ac:dyDescent="0.25">
      <c r="A30" s="239"/>
      <c r="B30" s="239"/>
      <c r="C30" s="136"/>
      <c r="D30" s="136"/>
      <c r="E30" s="136"/>
      <c r="F30" s="136"/>
      <c r="G30" s="136"/>
      <c r="H30" s="136"/>
      <c r="I30" s="136"/>
      <c r="J30" s="136"/>
      <c r="K30" s="136"/>
      <c r="L30" s="136"/>
    </row>
    <row r="31" spans="1:12" ht="15.75" x14ac:dyDescent="0.3">
      <c r="A31" s="5"/>
      <c r="B31" s="5"/>
      <c r="C31" s="26" t="s">
        <v>15</v>
      </c>
      <c r="D31" s="5"/>
      <c r="E31" s="5"/>
      <c r="F31" s="27"/>
      <c r="G31" s="5"/>
      <c r="H31" s="5"/>
      <c r="I31" s="5"/>
      <c r="J31" s="5"/>
      <c r="K31" s="5"/>
      <c r="L31" s="5"/>
    </row>
    <row r="32" spans="1:12" ht="15.75" x14ac:dyDescent="0.3">
      <c r="A32" s="5"/>
      <c r="B32" s="5"/>
      <c r="C32" s="5"/>
      <c r="D32" s="29"/>
      <c r="E32" s="5"/>
      <c r="G32" s="29"/>
      <c r="H32" s="240"/>
    </row>
    <row r="33" spans="3:7" ht="15.75" x14ac:dyDescent="0.3">
      <c r="C33" s="5"/>
      <c r="D33" s="31" t="s">
        <v>16</v>
      </c>
      <c r="E33" s="5"/>
      <c r="G33" s="10" t="s">
        <v>17</v>
      </c>
    </row>
    <row r="34" spans="3:7" ht="15.75" x14ac:dyDescent="0.3">
      <c r="C34" s="5"/>
      <c r="D34" s="32" t="s">
        <v>18</v>
      </c>
      <c r="E34" s="5"/>
      <c r="G34" s="5" t="s">
        <v>19</v>
      </c>
    </row>
    <row r="35" spans="3:7" ht="15.75" x14ac:dyDescent="0.3">
      <c r="C35" s="5"/>
      <c r="D35" s="3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A5" sqref="A5"/>
    </sheetView>
  </sheetViews>
  <sheetFormatPr defaultRowHeight="15" x14ac:dyDescent="0.25"/>
  <cols>
    <col min="1" max="1" width="6.85546875" style="28" customWidth="1"/>
    <col min="2" max="2" width="21.140625" style="28" customWidth="1"/>
    <col min="3" max="3" width="21.5703125" style="28" customWidth="1"/>
    <col min="4" max="4" width="19.140625" style="28" customWidth="1"/>
    <col min="5" max="5" width="15.140625" style="28" customWidth="1"/>
    <col min="6" max="6" width="20.85546875" style="28" customWidth="1"/>
    <col min="7" max="7" width="23.85546875" style="28" customWidth="1"/>
    <col min="8" max="8" width="19" style="28" customWidth="1"/>
    <col min="9" max="9" width="21.140625" style="28" customWidth="1"/>
    <col min="10" max="10" width="17" style="28" customWidth="1"/>
    <col min="11" max="11" width="21.5703125" style="28" customWidth="1"/>
    <col min="12" max="12" width="24.42578125" style="28" customWidth="1"/>
    <col min="13" max="16384" width="9.140625" style="28"/>
  </cols>
  <sheetData>
    <row r="1" spans="1:13" customFormat="1" x14ac:dyDescent="0.25">
      <c r="A1" s="265" t="s">
        <v>359</v>
      </c>
      <c r="B1" s="266"/>
      <c r="C1" s="266"/>
      <c r="D1" s="266"/>
      <c r="E1" s="266"/>
      <c r="F1" s="266"/>
      <c r="G1" s="266"/>
      <c r="H1" s="270"/>
      <c r="I1" s="260" t="s">
        <v>21</v>
      </c>
      <c r="J1" s="256"/>
      <c r="K1" s="256"/>
      <c r="L1" s="256"/>
      <c r="M1" s="256"/>
    </row>
    <row r="2" spans="1:13" customFormat="1" ht="15.75" x14ac:dyDescent="0.3">
      <c r="A2" s="262" t="s">
        <v>2</v>
      </c>
      <c r="B2" s="266"/>
      <c r="C2" s="266"/>
      <c r="D2" s="266"/>
      <c r="E2" s="266"/>
      <c r="F2" s="266"/>
      <c r="G2" s="266"/>
      <c r="H2" s="270"/>
      <c r="I2" s="281"/>
      <c r="J2" s="256"/>
      <c r="K2" s="256"/>
      <c r="L2" s="256"/>
      <c r="M2" s="256"/>
    </row>
    <row r="3" spans="1:13" customFormat="1" x14ac:dyDescent="0.25">
      <c r="A3" s="266"/>
      <c r="B3" s="266"/>
      <c r="C3" s="266"/>
      <c r="D3" s="266"/>
      <c r="E3" s="266"/>
      <c r="F3" s="266"/>
      <c r="G3" s="266"/>
      <c r="H3" s="267"/>
      <c r="I3" s="267"/>
      <c r="J3" s="256"/>
      <c r="K3" s="256"/>
      <c r="L3" s="256"/>
      <c r="M3" s="274"/>
    </row>
    <row r="4" spans="1:13" customFormat="1" ht="15.75" x14ac:dyDescent="0.3">
      <c r="A4" s="259" t="e">
        <v>#REF!</v>
      </c>
      <c r="B4" s="259"/>
      <c r="C4" s="259"/>
      <c r="D4" s="266"/>
      <c r="E4" s="266"/>
      <c r="F4" s="266"/>
      <c r="G4" s="266"/>
      <c r="H4" s="266"/>
      <c r="I4" s="271"/>
      <c r="J4" s="256"/>
      <c r="K4" s="256"/>
      <c r="L4" s="256"/>
      <c r="M4" s="256"/>
    </row>
    <row r="5" spans="1:13" ht="15.75" x14ac:dyDescent="0.3">
      <c r="A5" s="303" t="s">
        <v>379</v>
      </c>
      <c r="B5" s="261"/>
      <c r="C5" s="261"/>
      <c r="D5" s="284"/>
      <c r="E5" s="284"/>
      <c r="F5" s="284"/>
      <c r="G5" s="284"/>
      <c r="H5" s="284"/>
      <c r="I5" s="283"/>
      <c r="J5" s="256"/>
      <c r="K5" s="256"/>
      <c r="L5" s="256"/>
      <c r="M5" s="256"/>
    </row>
    <row r="6" spans="1:13" customFormat="1" x14ac:dyDescent="0.25">
      <c r="A6" s="268"/>
      <c r="B6" s="269"/>
      <c r="C6" s="269"/>
      <c r="D6" s="266"/>
      <c r="E6" s="266"/>
      <c r="F6" s="266"/>
      <c r="G6" s="266"/>
      <c r="H6" s="266"/>
      <c r="I6" s="266"/>
      <c r="J6" s="255"/>
      <c r="K6" s="255"/>
      <c r="L6" s="255"/>
      <c r="M6" s="256"/>
    </row>
    <row r="7" spans="1:13" customFormat="1" ht="75" x14ac:dyDescent="0.25">
      <c r="A7" s="272" t="s">
        <v>3</v>
      </c>
      <c r="B7" s="264" t="s">
        <v>360</v>
      </c>
      <c r="C7" s="264" t="s">
        <v>361</v>
      </c>
      <c r="D7" s="264" t="s">
        <v>334</v>
      </c>
      <c r="E7" s="264" t="s">
        <v>323</v>
      </c>
      <c r="F7" s="264" t="s">
        <v>324</v>
      </c>
      <c r="G7" s="264" t="s">
        <v>325</v>
      </c>
      <c r="H7" s="264" t="s">
        <v>326</v>
      </c>
      <c r="I7" s="264" t="s">
        <v>327</v>
      </c>
      <c r="J7" s="255"/>
      <c r="K7" s="255"/>
      <c r="L7" s="255"/>
      <c r="M7" s="256"/>
    </row>
    <row r="8" spans="1:13" customFormat="1" x14ac:dyDescent="0.25">
      <c r="A8" s="263">
        <v>1</v>
      </c>
      <c r="B8" s="263">
        <v>2</v>
      </c>
      <c r="C8" s="264">
        <v>3</v>
      </c>
      <c r="D8" s="263">
        <v>6</v>
      </c>
      <c r="E8" s="264">
        <v>7</v>
      </c>
      <c r="F8" s="263">
        <v>8</v>
      </c>
      <c r="G8" s="263">
        <v>9</v>
      </c>
      <c r="H8" s="263">
        <v>10</v>
      </c>
      <c r="I8" s="264">
        <v>11</v>
      </c>
      <c r="J8" s="255"/>
      <c r="K8" s="255"/>
      <c r="L8" s="255"/>
      <c r="M8" s="256"/>
    </row>
    <row r="9" spans="1:13" customFormat="1" x14ac:dyDescent="0.25">
      <c r="A9" s="258">
        <v>1</v>
      </c>
      <c r="B9" s="257"/>
      <c r="C9" s="257"/>
      <c r="D9" s="257"/>
      <c r="E9" s="257"/>
      <c r="F9" s="282"/>
      <c r="G9" s="282"/>
      <c r="H9" s="282"/>
      <c r="I9" s="257"/>
      <c r="J9" s="255"/>
      <c r="K9" s="255"/>
      <c r="L9" s="255"/>
      <c r="M9" s="256"/>
    </row>
    <row r="10" spans="1:13" customFormat="1" x14ac:dyDescent="0.25">
      <c r="A10" s="258">
        <v>2</v>
      </c>
      <c r="B10" s="257"/>
      <c r="C10" s="257"/>
      <c r="D10" s="257"/>
      <c r="E10" s="257"/>
      <c r="F10" s="282"/>
      <c r="G10" s="282"/>
      <c r="H10" s="282"/>
      <c r="I10" s="257"/>
      <c r="J10" s="255"/>
      <c r="K10" s="255"/>
      <c r="L10" s="255"/>
      <c r="M10" s="256"/>
    </row>
    <row r="11" spans="1:13" customFormat="1" x14ac:dyDescent="0.25">
      <c r="A11" s="258">
        <v>3</v>
      </c>
      <c r="B11" s="257"/>
      <c r="C11" s="257"/>
      <c r="D11" s="257"/>
      <c r="E11" s="257"/>
      <c r="F11" s="282"/>
      <c r="G11" s="282"/>
      <c r="H11" s="282"/>
      <c r="I11" s="257"/>
      <c r="J11" s="255"/>
      <c r="K11" s="255"/>
      <c r="L11" s="255"/>
      <c r="M11" s="256"/>
    </row>
    <row r="12" spans="1:13" customFormat="1" x14ac:dyDescent="0.25">
      <c r="A12" s="258">
        <v>4</v>
      </c>
      <c r="B12" s="257"/>
      <c r="C12" s="257"/>
      <c r="D12" s="257"/>
      <c r="E12" s="257"/>
      <c r="F12" s="282"/>
      <c r="G12" s="282"/>
      <c r="H12" s="282"/>
      <c r="I12" s="257"/>
      <c r="J12" s="255"/>
      <c r="K12" s="255"/>
      <c r="L12" s="255"/>
      <c r="M12" s="256"/>
    </row>
    <row r="13" spans="1:13" customFormat="1" x14ac:dyDescent="0.25">
      <c r="A13" s="258">
        <v>5</v>
      </c>
      <c r="B13" s="257"/>
      <c r="C13" s="257"/>
      <c r="D13" s="257"/>
      <c r="E13" s="257"/>
      <c r="F13" s="282"/>
      <c r="G13" s="282"/>
      <c r="H13" s="282"/>
      <c r="I13" s="257"/>
      <c r="J13" s="255"/>
      <c r="K13" s="255"/>
      <c r="L13" s="255"/>
      <c r="M13" s="256"/>
    </row>
    <row r="14" spans="1:13" customFormat="1" x14ac:dyDescent="0.25">
      <c r="A14" s="258">
        <v>6</v>
      </c>
      <c r="B14" s="257"/>
      <c r="C14" s="257"/>
      <c r="D14" s="257"/>
      <c r="E14" s="257"/>
      <c r="F14" s="282"/>
      <c r="G14" s="282"/>
      <c r="H14" s="282"/>
      <c r="I14" s="257"/>
      <c r="J14" s="255"/>
      <c r="K14" s="255"/>
      <c r="L14" s="255"/>
      <c r="M14" s="256"/>
    </row>
    <row r="15" spans="1:13" customFormat="1" x14ac:dyDescent="0.25">
      <c r="A15" s="258">
        <v>7</v>
      </c>
      <c r="B15" s="257"/>
      <c r="C15" s="257"/>
      <c r="D15" s="257"/>
      <c r="E15" s="257"/>
      <c r="F15" s="282"/>
      <c r="G15" s="282"/>
      <c r="H15" s="282"/>
      <c r="I15" s="257"/>
      <c r="J15" s="255"/>
      <c r="K15" s="255"/>
      <c r="L15" s="255"/>
      <c r="M15" s="256"/>
    </row>
    <row r="16" spans="1:13" customFormat="1" x14ac:dyDescent="0.25">
      <c r="A16" s="258">
        <v>8</v>
      </c>
      <c r="B16" s="257"/>
      <c r="C16" s="257"/>
      <c r="D16" s="257"/>
      <c r="E16" s="257"/>
      <c r="F16" s="282"/>
      <c r="G16" s="282"/>
      <c r="H16" s="282"/>
      <c r="I16" s="257"/>
      <c r="J16" s="255"/>
      <c r="K16" s="255"/>
      <c r="L16" s="255"/>
      <c r="M16" s="256"/>
    </row>
    <row r="17" spans="1:12" customFormat="1" x14ac:dyDescent="0.25">
      <c r="A17" s="258">
        <v>9</v>
      </c>
      <c r="B17" s="257"/>
      <c r="C17" s="257"/>
      <c r="D17" s="257"/>
      <c r="E17" s="257"/>
      <c r="F17" s="282"/>
      <c r="G17" s="282"/>
      <c r="H17" s="282"/>
      <c r="I17" s="257"/>
      <c r="J17" s="254"/>
      <c r="K17" s="254"/>
      <c r="L17" s="254"/>
    </row>
    <row r="18" spans="1:12" customFormat="1" x14ac:dyDescent="0.25">
      <c r="A18" s="258">
        <v>10</v>
      </c>
      <c r="B18" s="257"/>
      <c r="C18" s="257"/>
      <c r="D18" s="257"/>
      <c r="E18" s="257"/>
      <c r="F18" s="282"/>
      <c r="G18" s="282"/>
      <c r="H18" s="282"/>
      <c r="I18" s="257"/>
      <c r="J18" s="254"/>
      <c r="K18" s="254"/>
      <c r="L18" s="254"/>
    </row>
    <row r="19" spans="1:12" customFormat="1" x14ac:dyDescent="0.25">
      <c r="A19" s="258">
        <v>11</v>
      </c>
      <c r="B19" s="257"/>
      <c r="C19" s="257"/>
      <c r="D19" s="257"/>
      <c r="E19" s="257"/>
      <c r="F19" s="282"/>
      <c r="G19" s="282"/>
      <c r="H19" s="282"/>
      <c r="I19" s="257"/>
      <c r="J19" s="254"/>
      <c r="K19" s="254"/>
      <c r="L19" s="254"/>
    </row>
    <row r="20" spans="1:12" customFormat="1" x14ac:dyDescent="0.25">
      <c r="A20" s="258">
        <v>12</v>
      </c>
      <c r="B20" s="257"/>
      <c r="C20" s="257"/>
      <c r="D20" s="257"/>
      <c r="E20" s="257"/>
      <c r="F20" s="282"/>
      <c r="G20" s="282"/>
      <c r="H20" s="282"/>
      <c r="I20" s="257"/>
      <c r="J20" s="254"/>
      <c r="K20" s="254"/>
      <c r="L20" s="254"/>
    </row>
    <row r="21" spans="1:12" customFormat="1" x14ac:dyDescent="0.25">
      <c r="A21" s="258">
        <v>13</v>
      </c>
      <c r="B21" s="257"/>
      <c r="C21" s="257"/>
      <c r="D21" s="257"/>
      <c r="E21" s="257"/>
      <c r="F21" s="282"/>
      <c r="G21" s="282"/>
      <c r="H21" s="282"/>
      <c r="I21" s="257"/>
      <c r="J21" s="254"/>
      <c r="K21" s="254"/>
      <c r="L21" s="254"/>
    </row>
    <row r="22" spans="1:12" customFormat="1" x14ac:dyDescent="0.25">
      <c r="A22" s="258">
        <v>14</v>
      </c>
      <c r="B22" s="257"/>
      <c r="C22" s="257"/>
      <c r="D22" s="257"/>
      <c r="E22" s="257"/>
      <c r="F22" s="282"/>
      <c r="G22" s="282"/>
      <c r="H22" s="282"/>
      <c r="I22" s="257"/>
      <c r="J22" s="254"/>
      <c r="K22" s="254"/>
      <c r="L22" s="254"/>
    </row>
    <row r="23" spans="1:12" customFormat="1" x14ac:dyDescent="0.25">
      <c r="A23" s="258">
        <v>15</v>
      </c>
      <c r="B23" s="257"/>
      <c r="C23" s="257"/>
      <c r="D23" s="257"/>
      <c r="E23" s="257"/>
      <c r="F23" s="282"/>
      <c r="G23" s="282"/>
      <c r="H23" s="282"/>
      <c r="I23" s="257"/>
      <c r="J23" s="254"/>
      <c r="K23" s="254"/>
      <c r="L23" s="254"/>
    </row>
    <row r="24" spans="1:12" customFormat="1" x14ac:dyDescent="0.25">
      <c r="A24" s="258">
        <v>16</v>
      </c>
      <c r="B24" s="257"/>
      <c r="C24" s="257"/>
      <c r="D24" s="257"/>
      <c r="E24" s="257"/>
      <c r="F24" s="282"/>
      <c r="G24" s="282"/>
      <c r="H24" s="282"/>
      <c r="I24" s="257"/>
      <c r="J24" s="254"/>
      <c r="K24" s="254"/>
      <c r="L24" s="254"/>
    </row>
    <row r="25" spans="1:12" customFormat="1" x14ac:dyDescent="0.25">
      <c r="A25" s="258">
        <v>17</v>
      </c>
      <c r="B25" s="257"/>
      <c r="C25" s="257"/>
      <c r="D25" s="257"/>
      <c r="E25" s="257"/>
      <c r="F25" s="282"/>
      <c r="G25" s="282"/>
      <c r="H25" s="282"/>
      <c r="I25" s="257"/>
      <c r="J25" s="254"/>
      <c r="K25" s="254"/>
      <c r="L25" s="254"/>
    </row>
    <row r="26" spans="1:12" customFormat="1" x14ac:dyDescent="0.25">
      <c r="A26" s="258">
        <v>18</v>
      </c>
      <c r="B26" s="257"/>
      <c r="C26" s="257"/>
      <c r="D26" s="257"/>
      <c r="E26" s="257"/>
      <c r="F26" s="282"/>
      <c r="G26" s="282"/>
      <c r="H26" s="282"/>
      <c r="I26" s="257"/>
      <c r="J26" s="254"/>
      <c r="K26" s="254"/>
      <c r="L26" s="254"/>
    </row>
    <row r="27" spans="1:12" customFormat="1" x14ac:dyDescent="0.25">
      <c r="A27" s="258" t="s">
        <v>12</v>
      </c>
      <c r="B27" s="257"/>
      <c r="C27" s="257"/>
      <c r="D27" s="257"/>
      <c r="E27" s="257"/>
      <c r="F27" s="282"/>
      <c r="G27" s="282"/>
      <c r="H27" s="282"/>
      <c r="I27" s="257"/>
      <c r="J27" s="254"/>
      <c r="K27" s="254"/>
      <c r="L27" s="254"/>
    </row>
    <row r="28" spans="1:12" x14ac:dyDescent="0.25">
      <c r="A28" s="285"/>
      <c r="B28" s="285"/>
      <c r="C28" s="285"/>
      <c r="D28" s="285"/>
      <c r="E28" s="285"/>
      <c r="F28" s="285"/>
      <c r="G28" s="285"/>
      <c r="H28" s="285"/>
      <c r="I28" s="285"/>
      <c r="J28" s="136"/>
      <c r="K28" s="136"/>
      <c r="L28" s="136"/>
    </row>
    <row r="29" spans="1:12" x14ac:dyDescent="0.25">
      <c r="A29" s="285"/>
      <c r="B29" s="285"/>
      <c r="C29" s="285"/>
      <c r="D29" s="285"/>
      <c r="E29" s="285"/>
      <c r="F29" s="285"/>
      <c r="G29" s="285"/>
      <c r="H29" s="285"/>
      <c r="I29" s="285"/>
      <c r="J29" s="136"/>
      <c r="K29" s="136"/>
      <c r="L29" s="136"/>
    </row>
    <row r="30" spans="1:12" x14ac:dyDescent="0.25">
      <c r="A30" s="286"/>
      <c r="B30" s="285"/>
      <c r="C30" s="285"/>
      <c r="D30" s="285"/>
      <c r="E30" s="285"/>
      <c r="F30" s="285"/>
      <c r="G30" s="285"/>
      <c r="H30" s="285"/>
      <c r="I30" s="285"/>
      <c r="J30" s="136"/>
      <c r="K30" s="136"/>
      <c r="L30" s="136"/>
    </row>
    <row r="31" spans="1:12" ht="15.75" x14ac:dyDescent="0.3">
      <c r="A31" s="273"/>
      <c r="B31" s="275" t="s">
        <v>15</v>
      </c>
      <c r="C31" s="273"/>
      <c r="D31" s="273"/>
      <c r="E31" s="276"/>
      <c r="F31" s="273"/>
      <c r="G31" s="273"/>
      <c r="H31" s="273"/>
      <c r="I31" s="273"/>
      <c r="J31" s="5"/>
      <c r="K31" s="5"/>
      <c r="L31" s="5"/>
    </row>
    <row r="32" spans="1:12" ht="15.75" x14ac:dyDescent="0.3">
      <c r="A32" s="273"/>
      <c r="B32" s="273"/>
      <c r="C32" s="277"/>
      <c r="D32" s="273"/>
      <c r="E32" s="256"/>
      <c r="F32" s="277"/>
      <c r="G32" s="287"/>
      <c r="H32" s="256"/>
      <c r="I32" s="256"/>
    </row>
    <row r="33" spans="2:7" ht="15.75" x14ac:dyDescent="0.3">
      <c r="B33" s="273"/>
      <c r="C33" s="278" t="s">
        <v>16</v>
      </c>
      <c r="D33" s="273"/>
      <c r="E33" s="256"/>
      <c r="F33" s="279" t="s">
        <v>17</v>
      </c>
      <c r="G33" s="10"/>
    </row>
    <row r="34" spans="2:7" ht="15.75" x14ac:dyDescent="0.3">
      <c r="B34" s="273"/>
      <c r="C34" s="280" t="s">
        <v>18</v>
      </c>
      <c r="D34" s="273"/>
      <c r="E34" s="256"/>
      <c r="F34" s="273" t="s">
        <v>19</v>
      </c>
      <c r="G34" s="5"/>
    </row>
    <row r="35" spans="2:7" ht="15.75" x14ac:dyDescent="0.3">
      <c r="B35" s="273"/>
      <c r="C35" s="280"/>
      <c r="D35" s="256"/>
      <c r="E35" s="256"/>
      <c r="F35" s="2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I2" sqref="I2:J2"/>
    </sheetView>
  </sheetViews>
  <sheetFormatPr defaultRowHeight="15" x14ac:dyDescent="0.3"/>
  <cols>
    <col min="1" max="1" width="10" style="5" customWidth="1"/>
    <col min="2" max="2" width="20.28515625" style="5" customWidth="1"/>
    <col min="3" max="3" width="30" style="5" customWidth="1"/>
    <col min="4" max="4" width="29" style="5" customWidth="1"/>
    <col min="5" max="5" width="22.5703125" style="5" customWidth="1"/>
    <col min="6" max="6" width="20" style="5" customWidth="1"/>
    <col min="7" max="7" width="29.28515625" style="5" customWidth="1"/>
    <col min="8" max="8" width="27.140625" style="5" customWidth="1"/>
    <col min="9" max="9" width="26.42578125" style="5" customWidth="1"/>
    <col min="10" max="10" width="0.5703125" style="5" customWidth="1"/>
    <col min="11" max="16384" width="9.140625" style="5"/>
  </cols>
  <sheetData>
    <row r="1" spans="1:10" x14ac:dyDescent="0.3">
      <c r="A1" s="1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4"/>
    </row>
    <row r="2" spans="1:10" x14ac:dyDescent="0.3">
      <c r="A2" s="2" t="s">
        <v>2</v>
      </c>
      <c r="B2" s="2"/>
      <c r="C2" s="2"/>
      <c r="D2" s="2"/>
      <c r="E2" s="2"/>
      <c r="F2" s="2"/>
      <c r="G2" s="2"/>
      <c r="H2" s="2"/>
      <c r="I2" s="378" t="s">
        <v>77</v>
      </c>
      <c r="J2" s="379"/>
    </row>
    <row r="3" spans="1:10" x14ac:dyDescent="0.3">
      <c r="A3" s="2"/>
      <c r="B3" s="2"/>
      <c r="C3" s="2"/>
      <c r="D3" s="2"/>
      <c r="E3" s="2"/>
      <c r="F3" s="2"/>
      <c r="G3" s="2"/>
      <c r="H3" s="2"/>
      <c r="I3" s="6"/>
      <c r="J3" s="4"/>
    </row>
    <row r="4" spans="1:10" x14ac:dyDescent="0.3">
      <c r="A4" s="7">
        <f>[2]Sheet1!A4</f>
        <v>0</v>
      </c>
      <c r="B4" s="2"/>
      <c r="C4" s="2"/>
      <c r="D4" s="2"/>
      <c r="E4" s="2"/>
      <c r="F4" s="2"/>
      <c r="G4" s="2"/>
      <c r="H4" s="2"/>
      <c r="I4" s="2"/>
      <c r="J4" s="8"/>
    </row>
    <row r="5" spans="1:10" x14ac:dyDescent="0.3">
      <c r="A5" s="9" t="str">
        <f>'[1]ფორმა N1'!D4</f>
        <v>პავლე ლაცაბიძე</v>
      </c>
      <c r="B5" s="9"/>
      <c r="C5" s="9"/>
      <c r="D5" s="9"/>
      <c r="E5" s="9"/>
      <c r="F5" s="9"/>
      <c r="G5" s="9"/>
      <c r="H5" s="9"/>
      <c r="I5" s="9"/>
      <c r="J5" s="10"/>
    </row>
    <row r="6" spans="1:10" x14ac:dyDescent="0.3">
      <c r="A6" s="7"/>
      <c r="B6" s="2"/>
      <c r="C6" s="2"/>
      <c r="D6" s="2"/>
      <c r="E6" s="2"/>
      <c r="F6" s="2"/>
      <c r="G6" s="2"/>
      <c r="H6" s="2"/>
      <c r="I6" s="2"/>
      <c r="J6" s="8"/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11"/>
    </row>
    <row r="8" spans="1:10" ht="63.75" customHeight="1" x14ac:dyDescent="0.3">
      <c r="A8" s="12" t="s">
        <v>3</v>
      </c>
      <c r="B8" s="13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5" t="s">
        <v>11</v>
      </c>
      <c r="J8" s="11"/>
    </row>
    <row r="9" spans="1:10" x14ac:dyDescent="0.3">
      <c r="A9" s="16">
        <v>1</v>
      </c>
      <c r="B9" s="17"/>
      <c r="C9" s="18"/>
      <c r="D9" s="18"/>
      <c r="E9" s="19"/>
      <c r="F9" s="19"/>
      <c r="G9" s="19"/>
      <c r="H9" s="19"/>
      <c r="I9" s="19"/>
      <c r="J9" s="11"/>
    </row>
    <row r="10" spans="1:10" x14ac:dyDescent="0.3">
      <c r="A10" s="16">
        <v>2</v>
      </c>
      <c r="B10" s="17"/>
      <c r="C10" s="18"/>
      <c r="D10" s="18"/>
      <c r="E10" s="19"/>
      <c r="F10" s="19"/>
      <c r="G10" s="19"/>
      <c r="H10" s="19"/>
      <c r="I10" s="19"/>
      <c r="J10" s="11"/>
    </row>
    <row r="11" spans="1:10" x14ac:dyDescent="0.3">
      <c r="A11" s="16">
        <v>3</v>
      </c>
      <c r="B11" s="17"/>
      <c r="C11" s="18"/>
      <c r="D11" s="18"/>
      <c r="E11" s="19"/>
      <c r="F11" s="19"/>
      <c r="G11" s="19"/>
      <c r="H11" s="19"/>
      <c r="I11" s="19"/>
      <c r="J11" s="11"/>
    </row>
    <row r="12" spans="1:10" x14ac:dyDescent="0.3">
      <c r="A12" s="16">
        <v>4</v>
      </c>
      <c r="B12" s="17"/>
      <c r="C12" s="18"/>
      <c r="D12" s="18"/>
      <c r="E12" s="19"/>
      <c r="F12" s="19"/>
      <c r="G12" s="19"/>
      <c r="H12" s="19"/>
      <c r="I12" s="19"/>
      <c r="J12" s="11"/>
    </row>
    <row r="13" spans="1:10" x14ac:dyDescent="0.3">
      <c r="A13" s="16">
        <v>5</v>
      </c>
      <c r="B13" s="17"/>
      <c r="C13" s="18"/>
      <c r="D13" s="18"/>
      <c r="E13" s="19"/>
      <c r="F13" s="19"/>
      <c r="G13" s="19"/>
      <c r="H13" s="19"/>
      <c r="I13" s="19"/>
      <c r="J13" s="11"/>
    </row>
    <row r="14" spans="1:10" x14ac:dyDescent="0.3">
      <c r="A14" s="16">
        <v>6</v>
      </c>
      <c r="B14" s="17"/>
      <c r="C14" s="18"/>
      <c r="D14" s="18"/>
      <c r="E14" s="19"/>
      <c r="F14" s="19"/>
      <c r="G14" s="19"/>
      <c r="H14" s="19"/>
      <c r="I14" s="19"/>
      <c r="J14" s="11"/>
    </row>
    <row r="15" spans="1:10" x14ac:dyDescent="0.3">
      <c r="A15" s="16">
        <v>7</v>
      </c>
      <c r="B15" s="17"/>
      <c r="C15" s="18"/>
      <c r="D15" s="18"/>
      <c r="E15" s="19"/>
      <c r="F15" s="19"/>
      <c r="G15" s="19"/>
      <c r="H15" s="19"/>
      <c r="I15" s="19"/>
      <c r="J15" s="11"/>
    </row>
    <row r="16" spans="1:10" x14ac:dyDescent="0.3">
      <c r="A16" s="16">
        <v>8</v>
      </c>
      <c r="B16" s="17"/>
      <c r="C16" s="18"/>
      <c r="D16" s="18"/>
      <c r="E16" s="19"/>
      <c r="F16" s="19"/>
      <c r="G16" s="19"/>
      <c r="H16" s="19"/>
      <c r="I16" s="19"/>
      <c r="J16" s="11"/>
    </row>
    <row r="17" spans="1:10" x14ac:dyDescent="0.3">
      <c r="A17" s="16">
        <v>9</v>
      </c>
      <c r="B17" s="17"/>
      <c r="C17" s="18"/>
      <c r="D17" s="18"/>
      <c r="E17" s="19"/>
      <c r="F17" s="19"/>
      <c r="G17" s="19"/>
      <c r="H17" s="19"/>
      <c r="I17" s="19"/>
      <c r="J17" s="11"/>
    </row>
    <row r="18" spans="1:10" x14ac:dyDescent="0.3">
      <c r="A18" s="16">
        <v>10</v>
      </c>
      <c r="B18" s="17"/>
      <c r="C18" s="18"/>
      <c r="D18" s="18"/>
      <c r="E18" s="19"/>
      <c r="F18" s="19"/>
      <c r="G18" s="19"/>
      <c r="H18" s="19"/>
      <c r="I18" s="19"/>
      <c r="J18" s="11"/>
    </row>
    <row r="19" spans="1:10" x14ac:dyDescent="0.3">
      <c r="A19" s="16">
        <v>11</v>
      </c>
      <c r="B19" s="17"/>
      <c r="C19" s="18"/>
      <c r="D19" s="18"/>
      <c r="E19" s="19"/>
      <c r="F19" s="19"/>
      <c r="G19" s="19"/>
      <c r="H19" s="19"/>
      <c r="I19" s="19"/>
      <c r="J19" s="11"/>
    </row>
    <row r="20" spans="1:10" x14ac:dyDescent="0.3">
      <c r="A20" s="16">
        <v>12</v>
      </c>
      <c r="B20" s="17"/>
      <c r="C20" s="18"/>
      <c r="D20" s="18"/>
      <c r="E20" s="19"/>
      <c r="F20" s="19"/>
      <c r="G20" s="19"/>
      <c r="H20" s="19"/>
      <c r="I20" s="19"/>
      <c r="J20" s="11"/>
    </row>
    <row r="21" spans="1:10" x14ac:dyDescent="0.3">
      <c r="A21" s="16">
        <v>13</v>
      </c>
      <c r="B21" s="17"/>
      <c r="C21" s="18"/>
      <c r="D21" s="18"/>
      <c r="E21" s="19"/>
      <c r="F21" s="19"/>
      <c r="G21" s="19"/>
      <c r="H21" s="19"/>
      <c r="I21" s="19"/>
      <c r="J21" s="11"/>
    </row>
    <row r="22" spans="1:10" x14ac:dyDescent="0.3">
      <c r="A22" s="16">
        <v>14</v>
      </c>
      <c r="B22" s="17"/>
      <c r="C22" s="18"/>
      <c r="D22" s="18"/>
      <c r="E22" s="19"/>
      <c r="F22" s="19"/>
      <c r="G22" s="19"/>
      <c r="H22" s="19"/>
      <c r="I22" s="19"/>
      <c r="J22" s="11"/>
    </row>
    <row r="23" spans="1:10" x14ac:dyDescent="0.3">
      <c r="A23" s="16">
        <v>15</v>
      </c>
      <c r="B23" s="17"/>
      <c r="C23" s="18"/>
      <c r="D23" s="18"/>
      <c r="E23" s="19"/>
      <c r="F23" s="19"/>
      <c r="G23" s="19"/>
      <c r="H23" s="19"/>
      <c r="I23" s="19"/>
      <c r="J23" s="11"/>
    </row>
    <row r="24" spans="1:10" x14ac:dyDescent="0.3">
      <c r="A24" s="16">
        <v>16</v>
      </c>
      <c r="B24" s="17"/>
      <c r="C24" s="18"/>
      <c r="D24" s="18"/>
      <c r="E24" s="19"/>
      <c r="F24" s="19"/>
      <c r="G24" s="19"/>
      <c r="H24" s="19"/>
      <c r="I24" s="19"/>
      <c r="J24" s="11"/>
    </row>
    <row r="25" spans="1:10" x14ac:dyDescent="0.3">
      <c r="A25" s="16">
        <v>17</v>
      </c>
      <c r="B25" s="17"/>
      <c r="C25" s="18"/>
      <c r="D25" s="18"/>
      <c r="E25" s="19"/>
      <c r="F25" s="19"/>
      <c r="G25" s="19"/>
      <c r="H25" s="19"/>
      <c r="I25" s="19"/>
      <c r="J25" s="11"/>
    </row>
    <row r="26" spans="1:10" x14ac:dyDescent="0.3">
      <c r="A26" s="16">
        <v>18</v>
      </c>
      <c r="B26" s="17"/>
      <c r="C26" s="18"/>
      <c r="D26" s="18"/>
      <c r="E26" s="19"/>
      <c r="F26" s="19"/>
      <c r="G26" s="19"/>
      <c r="H26" s="19"/>
      <c r="I26" s="19"/>
      <c r="J26" s="11"/>
    </row>
    <row r="27" spans="1:10" x14ac:dyDescent="0.3">
      <c r="A27" s="16">
        <v>19</v>
      </c>
      <c r="B27" s="17"/>
      <c r="C27" s="18"/>
      <c r="D27" s="18"/>
      <c r="E27" s="19"/>
      <c r="F27" s="19"/>
      <c r="G27" s="19"/>
      <c r="H27" s="19"/>
      <c r="I27" s="19"/>
      <c r="J27" s="11"/>
    </row>
    <row r="28" spans="1:10" x14ac:dyDescent="0.3">
      <c r="A28" s="16">
        <v>20</v>
      </c>
      <c r="B28" s="17"/>
      <c r="C28" s="18"/>
      <c r="D28" s="18"/>
      <c r="E28" s="19"/>
      <c r="F28" s="19"/>
      <c r="G28" s="19"/>
      <c r="H28" s="19"/>
      <c r="I28" s="19"/>
      <c r="J28" s="11"/>
    </row>
    <row r="29" spans="1:10" x14ac:dyDescent="0.3">
      <c r="A29" s="16">
        <v>21</v>
      </c>
      <c r="B29" s="17"/>
      <c r="C29" s="20"/>
      <c r="D29" s="20"/>
      <c r="E29" s="21"/>
      <c r="F29" s="21"/>
      <c r="G29" s="21"/>
      <c r="H29" s="22"/>
      <c r="I29" s="19"/>
      <c r="J29" s="11"/>
    </row>
    <row r="30" spans="1:10" x14ac:dyDescent="0.3">
      <c r="A30" s="16">
        <v>22</v>
      </c>
      <c r="B30" s="17"/>
      <c r="C30" s="20"/>
      <c r="D30" s="20"/>
      <c r="E30" s="21"/>
      <c r="F30" s="21"/>
      <c r="G30" s="21"/>
      <c r="H30" s="22"/>
      <c r="I30" s="19"/>
      <c r="J30" s="11"/>
    </row>
    <row r="31" spans="1:10" x14ac:dyDescent="0.3">
      <c r="A31" s="16">
        <v>23</v>
      </c>
      <c r="B31" s="17"/>
      <c r="C31" s="20"/>
      <c r="D31" s="20"/>
      <c r="E31" s="21"/>
      <c r="F31" s="21"/>
      <c r="G31" s="21"/>
      <c r="H31" s="22"/>
      <c r="I31" s="19"/>
      <c r="J31" s="11"/>
    </row>
    <row r="32" spans="1:10" x14ac:dyDescent="0.3">
      <c r="A32" s="16">
        <v>24</v>
      </c>
      <c r="B32" s="17"/>
      <c r="C32" s="20"/>
      <c r="D32" s="20"/>
      <c r="E32" s="21"/>
      <c r="F32" s="21"/>
      <c r="G32" s="21"/>
      <c r="H32" s="22"/>
      <c r="I32" s="19"/>
      <c r="J32" s="11"/>
    </row>
    <row r="33" spans="1:12" x14ac:dyDescent="0.3">
      <c r="A33" s="16">
        <v>25</v>
      </c>
      <c r="B33" s="17"/>
      <c r="C33" s="20"/>
      <c r="D33" s="20"/>
      <c r="E33" s="21"/>
      <c r="F33" s="21"/>
      <c r="G33" s="21"/>
      <c r="H33" s="22"/>
      <c r="I33" s="19"/>
      <c r="J33" s="11"/>
    </row>
    <row r="34" spans="1:12" x14ac:dyDescent="0.3">
      <c r="A34" s="16">
        <v>26</v>
      </c>
      <c r="B34" s="17"/>
      <c r="C34" s="20"/>
      <c r="D34" s="20"/>
      <c r="E34" s="21"/>
      <c r="F34" s="21"/>
      <c r="G34" s="21"/>
      <c r="H34" s="22"/>
      <c r="I34" s="19"/>
      <c r="J34" s="11"/>
    </row>
    <row r="35" spans="1:12" x14ac:dyDescent="0.3">
      <c r="A35" s="16">
        <v>27</v>
      </c>
      <c r="B35" s="17"/>
      <c r="C35" s="20"/>
      <c r="D35" s="20"/>
      <c r="E35" s="21"/>
      <c r="F35" s="21"/>
      <c r="G35" s="21"/>
      <c r="H35" s="22"/>
      <c r="I35" s="19"/>
      <c r="J35" s="11"/>
    </row>
    <row r="36" spans="1:12" x14ac:dyDescent="0.3">
      <c r="A36" s="16">
        <v>28</v>
      </c>
      <c r="B36" s="17"/>
      <c r="C36" s="20"/>
      <c r="D36" s="20"/>
      <c r="E36" s="21"/>
      <c r="F36" s="21"/>
      <c r="G36" s="21"/>
      <c r="H36" s="22"/>
      <c r="I36" s="19"/>
      <c r="J36" s="11"/>
    </row>
    <row r="37" spans="1:12" x14ac:dyDescent="0.3">
      <c r="A37" s="16">
        <v>29</v>
      </c>
      <c r="B37" s="17"/>
      <c r="C37" s="20"/>
      <c r="D37" s="20"/>
      <c r="E37" s="21"/>
      <c r="F37" s="21"/>
      <c r="G37" s="21"/>
      <c r="H37" s="22"/>
      <c r="I37" s="19"/>
      <c r="J37" s="11"/>
    </row>
    <row r="38" spans="1:12" x14ac:dyDescent="0.3">
      <c r="A38" s="16" t="s">
        <v>12</v>
      </c>
      <c r="B38" s="17"/>
      <c r="C38" s="20"/>
      <c r="D38" s="20"/>
      <c r="E38" s="21"/>
      <c r="F38" s="21"/>
      <c r="G38" s="23"/>
      <c r="H38" s="24" t="s">
        <v>13</v>
      </c>
      <c r="I38" s="25">
        <f>SUM(I9:I37)</f>
        <v>0</v>
      </c>
      <c r="J38" s="11"/>
    </row>
    <row r="40" spans="1:12" x14ac:dyDescent="0.3">
      <c r="A40" s="5" t="s">
        <v>14</v>
      </c>
    </row>
    <row r="42" spans="1:12" x14ac:dyDescent="0.3">
      <c r="B42" s="26" t="s">
        <v>15</v>
      </c>
      <c r="F42" s="27"/>
    </row>
    <row r="43" spans="1:12" ht="15.75" x14ac:dyDescent="0.3">
      <c r="F43" s="28"/>
      <c r="I43" s="28"/>
      <c r="J43" s="28"/>
      <c r="K43" s="28"/>
      <c r="L43" s="28"/>
    </row>
    <row r="44" spans="1:12" ht="15.75" x14ac:dyDescent="0.3">
      <c r="C44" s="29"/>
      <c r="F44" s="29"/>
      <c r="G44" s="29"/>
      <c r="H44" s="10"/>
      <c r="I44" s="30"/>
      <c r="J44" s="28"/>
      <c r="K44" s="28"/>
      <c r="L44" s="28"/>
    </row>
    <row r="45" spans="1:12" ht="15.75" x14ac:dyDescent="0.3">
      <c r="A45" s="28"/>
      <c r="C45" s="31" t="s">
        <v>16</v>
      </c>
      <c r="F45" s="10" t="s">
        <v>17</v>
      </c>
      <c r="G45" s="31"/>
      <c r="H45" s="31"/>
      <c r="I45" s="30"/>
      <c r="J45" s="28"/>
      <c r="K45" s="28"/>
      <c r="L45" s="28"/>
    </row>
    <row r="46" spans="1:12" ht="15.75" x14ac:dyDescent="0.3">
      <c r="A46" s="28"/>
      <c r="C46" s="32" t="s">
        <v>18</v>
      </c>
      <c r="F46" s="5" t="s">
        <v>19</v>
      </c>
      <c r="I46" s="28"/>
      <c r="J46" s="28"/>
      <c r="K46" s="28"/>
      <c r="L46" s="28"/>
    </row>
    <row r="47" spans="1:12" s="28" customFormat="1" ht="15.75" x14ac:dyDescent="0.3">
      <c r="B47" s="5"/>
      <c r="C47" s="32"/>
      <c r="G47" s="32"/>
      <c r="H47" s="32"/>
    </row>
    <row r="48" spans="1:12" s="28" customFormat="1" x14ac:dyDescent="0.25"/>
    <row r="49" s="28" customFormat="1" x14ac:dyDescent="0.25"/>
    <row r="50" s="28" customFormat="1" x14ac:dyDescent="0.25"/>
    <row r="51" s="28" customFormat="1" x14ac:dyDescent="0.2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C2" sqref="C2:D2"/>
    </sheetView>
  </sheetViews>
  <sheetFormatPr defaultRowHeight="15" x14ac:dyDescent="0.3"/>
  <cols>
    <col min="1" max="1" width="14.28515625" style="61" bestFit="1" customWidth="1"/>
    <col min="2" max="2" width="80" style="68" customWidth="1"/>
    <col min="3" max="3" width="16.5703125" style="61" customWidth="1"/>
    <col min="4" max="4" width="14.28515625" style="61" customWidth="1"/>
    <col min="5" max="5" width="0.42578125" style="69" customWidth="1"/>
    <col min="6" max="16384" width="9.140625" style="61"/>
  </cols>
  <sheetData>
    <row r="1" spans="1:12" s="35" customFormat="1" x14ac:dyDescent="0.3">
      <c r="A1" s="1" t="s">
        <v>20</v>
      </c>
      <c r="B1" s="33"/>
      <c r="C1" s="385" t="s">
        <v>21</v>
      </c>
      <c r="D1" s="385"/>
      <c r="E1" s="34"/>
    </row>
    <row r="2" spans="1:12" s="35" customFormat="1" x14ac:dyDescent="0.3">
      <c r="A2" s="2" t="s">
        <v>2</v>
      </c>
      <c r="B2" s="33"/>
      <c r="C2" s="378" t="s">
        <v>77</v>
      </c>
      <c r="D2" s="379"/>
      <c r="E2" s="34"/>
    </row>
    <row r="3" spans="1:12" s="35" customFormat="1" x14ac:dyDescent="0.3">
      <c r="A3" s="2"/>
      <c r="B3" s="33"/>
      <c r="C3" s="36"/>
      <c r="D3" s="36"/>
      <c r="E3" s="34"/>
    </row>
    <row r="4" spans="1:12" s="39" customFormat="1" x14ac:dyDescent="0.3">
      <c r="A4" s="7" t="e">
        <f>#REF!</f>
        <v>#REF!</v>
      </c>
      <c r="B4" s="37"/>
      <c r="C4" s="2"/>
      <c r="D4" s="2"/>
      <c r="E4" s="38"/>
      <c r="L4" s="35"/>
    </row>
    <row r="5" spans="1:12" s="39" customFormat="1" x14ac:dyDescent="0.3">
      <c r="A5" s="40" t="str">
        <f>'[1]ფორმა N1'!D4</f>
        <v>პავლე ლაცაბიძე</v>
      </c>
      <c r="B5" s="41"/>
      <c r="C5" s="42"/>
      <c r="D5" s="42"/>
      <c r="E5" s="38"/>
    </row>
    <row r="6" spans="1:12" s="39" customFormat="1" x14ac:dyDescent="0.3">
      <c r="A6" s="7"/>
      <c r="B6" s="37"/>
      <c r="C6" s="2"/>
      <c r="D6" s="2"/>
      <c r="E6" s="38"/>
    </row>
    <row r="7" spans="1:12" s="35" customFormat="1" ht="18" x14ac:dyDescent="0.3">
      <c r="A7" s="43"/>
      <c r="B7" s="44"/>
      <c r="C7" s="45"/>
      <c r="D7" s="45"/>
      <c r="E7" s="34"/>
    </row>
    <row r="8" spans="1:12" s="35" customFormat="1" ht="30" x14ac:dyDescent="0.3">
      <c r="A8" s="46" t="s">
        <v>3</v>
      </c>
      <c r="B8" s="47" t="s">
        <v>22</v>
      </c>
      <c r="C8" s="47" t="s">
        <v>23</v>
      </c>
      <c r="D8" s="47" t="s">
        <v>24</v>
      </c>
      <c r="E8" s="34"/>
      <c r="F8" s="48"/>
    </row>
    <row r="9" spans="1:12" s="51" customFormat="1" x14ac:dyDescent="0.3">
      <c r="A9" s="49">
        <v>1</v>
      </c>
      <c r="B9" s="49" t="s">
        <v>25</v>
      </c>
      <c r="C9" s="50">
        <f>SUM(C10,C26)</f>
        <v>0</v>
      </c>
      <c r="D9" s="50">
        <f>SUM(D10,D26)</f>
        <v>0</v>
      </c>
      <c r="E9" s="34"/>
    </row>
    <row r="10" spans="1:12" s="51" customFormat="1" x14ac:dyDescent="0.3">
      <c r="A10" s="52">
        <v>1.1000000000000001</v>
      </c>
      <c r="B10" s="52" t="s">
        <v>26</v>
      </c>
      <c r="C10" s="50">
        <f>SUM(C11,C12,C16,C19,C25,C26)</f>
        <v>0</v>
      </c>
      <c r="D10" s="50">
        <f>SUM(D11,D12,D16,D19,D24,D25)</f>
        <v>0</v>
      </c>
      <c r="E10" s="34"/>
    </row>
    <row r="11" spans="1:12" s="55" customFormat="1" ht="18" x14ac:dyDescent="0.3">
      <c r="A11" s="53" t="s">
        <v>27</v>
      </c>
      <c r="B11" s="53" t="s">
        <v>28</v>
      </c>
      <c r="C11" s="54"/>
      <c r="D11" s="54"/>
      <c r="E11" s="34"/>
    </row>
    <row r="12" spans="1:12" s="57" customFormat="1" x14ac:dyDescent="0.3">
      <c r="A12" s="53" t="s">
        <v>29</v>
      </c>
      <c r="B12" s="53" t="s">
        <v>30</v>
      </c>
      <c r="C12" s="56">
        <f>SUM(C14:C15)</f>
        <v>0</v>
      </c>
      <c r="D12" s="56">
        <f>SUM(D14:D15)</f>
        <v>0</v>
      </c>
      <c r="E12" s="34"/>
    </row>
    <row r="13" spans="1:12" s="59" customFormat="1" x14ac:dyDescent="0.3">
      <c r="A13" s="58" t="s">
        <v>31</v>
      </c>
      <c r="B13" s="58" t="s">
        <v>32</v>
      </c>
      <c r="C13" s="54"/>
      <c r="D13" s="54"/>
      <c r="E13" s="34"/>
    </row>
    <row r="14" spans="1:12" s="59" customFormat="1" x14ac:dyDescent="0.3">
      <c r="A14" s="58" t="s">
        <v>33</v>
      </c>
      <c r="B14" s="58" t="s">
        <v>34</v>
      </c>
      <c r="C14" s="54"/>
      <c r="D14" s="54"/>
      <c r="E14" s="34"/>
    </row>
    <row r="15" spans="1:12" s="59" customFormat="1" x14ac:dyDescent="0.3">
      <c r="A15" s="58" t="s">
        <v>35</v>
      </c>
      <c r="B15" s="58" t="s">
        <v>36</v>
      </c>
      <c r="C15" s="54"/>
      <c r="D15" s="54"/>
      <c r="E15" s="34"/>
    </row>
    <row r="16" spans="1:12" s="59" customFormat="1" x14ac:dyDescent="0.3">
      <c r="A16" s="53" t="s">
        <v>37</v>
      </c>
      <c r="B16" s="53" t="s">
        <v>38</v>
      </c>
      <c r="C16" s="56">
        <f>SUM(C17:C18)</f>
        <v>0</v>
      </c>
      <c r="D16" s="56">
        <f>SUM(D17:D18)</f>
        <v>0</v>
      </c>
      <c r="E16" s="34"/>
    </row>
    <row r="17" spans="1:5" s="59" customFormat="1" x14ac:dyDescent="0.3">
      <c r="A17" s="58" t="s">
        <v>39</v>
      </c>
      <c r="B17" s="58" t="s">
        <v>40</v>
      </c>
      <c r="C17" s="54"/>
      <c r="D17" s="54"/>
      <c r="E17" s="34"/>
    </row>
    <row r="18" spans="1:5" s="59" customFormat="1" ht="30" x14ac:dyDescent="0.3">
      <c r="A18" s="58" t="s">
        <v>41</v>
      </c>
      <c r="B18" s="58" t="s">
        <v>42</v>
      </c>
      <c r="C18" s="54"/>
      <c r="D18" s="54"/>
      <c r="E18" s="34"/>
    </row>
    <row r="19" spans="1:5" s="59" customFormat="1" x14ac:dyDescent="0.3">
      <c r="A19" s="53" t="s">
        <v>43</v>
      </c>
      <c r="B19" s="53" t="s">
        <v>44</v>
      </c>
      <c r="C19" s="56">
        <f>SUM(C20:C23)</f>
        <v>0</v>
      </c>
      <c r="D19" s="56">
        <f>SUM(D20:D23)</f>
        <v>0</v>
      </c>
      <c r="E19" s="34"/>
    </row>
    <row r="20" spans="1:5" s="59" customFormat="1" x14ac:dyDescent="0.3">
      <c r="A20" s="58" t="s">
        <v>45</v>
      </c>
      <c r="B20" s="58" t="s">
        <v>46</v>
      </c>
      <c r="C20" s="54"/>
      <c r="D20" s="54"/>
      <c r="E20" s="34"/>
    </row>
    <row r="21" spans="1:5" s="59" customFormat="1" ht="30" x14ac:dyDescent="0.3">
      <c r="A21" s="58" t="s">
        <v>47</v>
      </c>
      <c r="B21" s="58" t="s">
        <v>48</v>
      </c>
      <c r="C21" s="54"/>
      <c r="D21" s="54"/>
      <c r="E21" s="34"/>
    </row>
    <row r="22" spans="1:5" s="59" customFormat="1" x14ac:dyDescent="0.3">
      <c r="A22" s="58" t="s">
        <v>49</v>
      </c>
      <c r="B22" s="58" t="s">
        <v>50</v>
      </c>
      <c r="C22" s="54"/>
      <c r="D22" s="54"/>
      <c r="E22" s="34"/>
    </row>
    <row r="23" spans="1:5" s="59" customFormat="1" x14ac:dyDescent="0.3">
      <c r="A23" s="58" t="s">
        <v>51</v>
      </c>
      <c r="B23" s="58" t="s">
        <v>52</v>
      </c>
      <c r="C23" s="54"/>
      <c r="D23" s="54"/>
      <c r="E23" s="34"/>
    </row>
    <row r="24" spans="1:5" s="59" customFormat="1" x14ac:dyDescent="0.3">
      <c r="A24" s="53" t="s">
        <v>53</v>
      </c>
      <c r="B24" s="53" t="s">
        <v>54</v>
      </c>
      <c r="C24" s="60"/>
      <c r="D24" s="54"/>
      <c r="E24" s="34"/>
    </row>
    <row r="25" spans="1:5" s="59" customFormat="1" x14ac:dyDescent="0.3">
      <c r="A25" s="53" t="s">
        <v>55</v>
      </c>
      <c r="B25" s="53" t="s">
        <v>56</v>
      </c>
      <c r="C25" s="54"/>
      <c r="D25" s="54"/>
      <c r="E25" s="34"/>
    </row>
    <row r="26" spans="1:5" x14ac:dyDescent="0.3">
      <c r="A26" s="52">
        <v>1.2</v>
      </c>
      <c r="B26" s="52" t="s">
        <v>57</v>
      </c>
      <c r="C26" s="50">
        <f>SUM(C27,C35)</f>
        <v>0</v>
      </c>
      <c r="D26" s="50">
        <f>SUM(D27,D35)</f>
        <v>0</v>
      </c>
      <c r="E26" s="34"/>
    </row>
    <row r="27" spans="1:5" x14ac:dyDescent="0.3">
      <c r="A27" s="53" t="s">
        <v>58</v>
      </c>
      <c r="B27" s="53" t="s">
        <v>32</v>
      </c>
      <c r="C27" s="56">
        <f>SUM(C28:C30)</f>
        <v>0</v>
      </c>
      <c r="D27" s="56">
        <f>SUM(D28:D30)</f>
        <v>0</v>
      </c>
      <c r="E27" s="34"/>
    </row>
    <row r="28" spans="1:5" x14ac:dyDescent="0.3">
      <c r="A28" s="62" t="s">
        <v>59</v>
      </c>
      <c r="B28" s="62" t="s">
        <v>60</v>
      </c>
      <c r="C28" s="54"/>
      <c r="D28" s="54"/>
      <c r="E28" s="34"/>
    </row>
    <row r="29" spans="1:5" x14ac:dyDescent="0.3">
      <c r="A29" s="62" t="s">
        <v>61</v>
      </c>
      <c r="B29" s="62" t="s">
        <v>62</v>
      </c>
      <c r="C29" s="54"/>
      <c r="D29" s="54"/>
      <c r="E29" s="34"/>
    </row>
    <row r="30" spans="1:5" x14ac:dyDescent="0.3">
      <c r="A30" s="62" t="s">
        <v>63</v>
      </c>
      <c r="B30" s="62" t="s">
        <v>64</v>
      </c>
      <c r="C30" s="54"/>
      <c r="D30" s="54"/>
      <c r="E30" s="34"/>
    </row>
    <row r="31" spans="1:5" x14ac:dyDescent="0.3">
      <c r="A31" s="53" t="s">
        <v>65</v>
      </c>
      <c r="B31" s="53" t="s">
        <v>34</v>
      </c>
      <c r="C31" s="56">
        <f>SUM(C32:C34)</f>
        <v>0</v>
      </c>
      <c r="D31" s="56">
        <f>SUM(D32:D34)</f>
        <v>0</v>
      </c>
      <c r="E31" s="34"/>
    </row>
    <row r="32" spans="1:5" x14ac:dyDescent="0.3">
      <c r="A32" s="62" t="s">
        <v>66</v>
      </c>
      <c r="B32" s="62" t="s">
        <v>67</v>
      </c>
      <c r="C32" s="54"/>
      <c r="D32" s="54"/>
      <c r="E32" s="34"/>
    </row>
    <row r="33" spans="1:9" x14ac:dyDescent="0.3">
      <c r="A33" s="62" t="s">
        <v>68</v>
      </c>
      <c r="B33" s="62" t="s">
        <v>69</v>
      </c>
      <c r="C33" s="54"/>
      <c r="D33" s="54"/>
      <c r="E33" s="34"/>
    </row>
    <row r="34" spans="1:9" x14ac:dyDescent="0.3">
      <c r="A34" s="62" t="s">
        <v>70</v>
      </c>
      <c r="B34" s="62" t="s">
        <v>71</v>
      </c>
      <c r="C34" s="54"/>
      <c r="D34" s="54"/>
      <c r="E34" s="34"/>
    </row>
    <row r="35" spans="1:9" s="64" customFormat="1" ht="15.75" x14ac:dyDescent="0.3">
      <c r="A35" s="53" t="s">
        <v>72</v>
      </c>
      <c r="B35" s="63" t="s">
        <v>73</v>
      </c>
      <c r="C35" s="54"/>
      <c r="D35" s="54"/>
    </row>
    <row r="36" spans="1:9" s="39" customFormat="1" x14ac:dyDescent="0.3">
      <c r="A36" s="65"/>
      <c r="B36" s="66"/>
      <c r="E36" s="67"/>
    </row>
    <row r="37" spans="1:9" s="39" customFormat="1" x14ac:dyDescent="0.3">
      <c r="B37" s="66"/>
      <c r="E37" s="67"/>
    </row>
    <row r="38" spans="1:9" x14ac:dyDescent="0.3">
      <c r="A38" s="65"/>
    </row>
    <row r="39" spans="1:9" x14ac:dyDescent="0.3">
      <c r="A39" s="39"/>
    </row>
    <row r="40" spans="1:9" s="39" customFormat="1" x14ac:dyDescent="0.3">
      <c r="A40" s="70" t="s">
        <v>15</v>
      </c>
      <c r="B40" s="66"/>
      <c r="E40" s="67"/>
    </row>
    <row r="41" spans="1:9" s="39" customFormat="1" ht="15.75" x14ac:dyDescent="0.3">
      <c r="B41" s="66"/>
      <c r="E41"/>
      <c r="F41"/>
      <c r="G41"/>
      <c r="H41"/>
      <c r="I41"/>
    </row>
    <row r="42" spans="1:9" s="39" customFormat="1" ht="15.75" x14ac:dyDescent="0.3">
      <c r="B42" s="66"/>
      <c r="D42" s="71"/>
      <c r="E42"/>
      <c r="F42"/>
      <c r="G42"/>
      <c r="H42"/>
      <c r="I42"/>
    </row>
    <row r="43" spans="1:9" s="39" customFormat="1" ht="15.75" x14ac:dyDescent="0.3">
      <c r="A43"/>
      <c r="B43" s="72" t="s">
        <v>74</v>
      </c>
      <c r="D43" s="71"/>
      <c r="E43"/>
      <c r="F43"/>
      <c r="G43"/>
      <c r="H43"/>
      <c r="I43"/>
    </row>
    <row r="44" spans="1:9" s="39" customFormat="1" ht="15.75" x14ac:dyDescent="0.3">
      <c r="A44"/>
      <c r="B44" s="66" t="s">
        <v>75</v>
      </c>
      <c r="D44" s="71"/>
      <c r="E44"/>
      <c r="F44"/>
      <c r="G44"/>
      <c r="H44"/>
      <c r="I44"/>
    </row>
    <row r="45" spans="1:9" customFormat="1" x14ac:dyDescent="0.25">
      <c r="B45" s="73" t="s">
        <v>18</v>
      </c>
    </row>
    <row r="46" spans="1:9" customFormat="1" x14ac:dyDescent="0.25">
      <c r="B46" s="74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36" sqref="B36"/>
    </sheetView>
  </sheetViews>
  <sheetFormatPr defaultRowHeight="15" x14ac:dyDescent="0.3"/>
  <cols>
    <col min="1" max="1" width="15.7109375" style="61" customWidth="1"/>
    <col min="2" max="2" width="74.140625" style="61" customWidth="1"/>
    <col min="3" max="3" width="14.85546875" style="61" customWidth="1"/>
    <col min="4" max="4" width="13.28515625" style="61" customWidth="1"/>
    <col min="5" max="5" width="0.7109375" style="61" customWidth="1"/>
    <col min="6" max="16384" width="9.140625" style="61"/>
  </cols>
  <sheetData>
    <row r="1" spans="1:12" x14ac:dyDescent="0.3">
      <c r="A1" s="1" t="s">
        <v>76</v>
      </c>
      <c r="B1" s="75"/>
      <c r="C1" s="385" t="s">
        <v>21</v>
      </c>
      <c r="D1" s="385"/>
      <c r="E1" s="76"/>
    </row>
    <row r="2" spans="1:12" x14ac:dyDescent="0.3">
      <c r="A2" s="2" t="s">
        <v>2</v>
      </c>
      <c r="B2" s="75"/>
      <c r="C2" s="378" t="s">
        <v>77</v>
      </c>
      <c r="D2" s="379"/>
      <c r="E2" s="76"/>
    </row>
    <row r="3" spans="1:12" x14ac:dyDescent="0.3">
      <c r="A3" s="2"/>
      <c r="B3" s="75"/>
      <c r="C3" s="36"/>
      <c r="D3" s="36"/>
      <c r="E3" s="76"/>
    </row>
    <row r="4" spans="1:12" s="39" customFormat="1" x14ac:dyDescent="0.3">
      <c r="A4" s="7" t="s">
        <v>78</v>
      </c>
      <c r="B4" s="7"/>
      <c r="C4" s="2"/>
      <c r="D4" s="2"/>
      <c r="E4" s="38"/>
      <c r="L4" s="61"/>
    </row>
    <row r="5" spans="1:12" s="39" customFormat="1" x14ac:dyDescent="0.3">
      <c r="A5" s="40" t="str">
        <f>'[1]ფორმა N1'!D4</f>
        <v>პავლე ლაცაბიძე</v>
      </c>
      <c r="B5" s="77"/>
      <c r="C5" s="42"/>
      <c r="D5" s="42"/>
      <c r="E5" s="38"/>
    </row>
    <row r="6" spans="1:12" s="39" customFormat="1" x14ac:dyDescent="0.3">
      <c r="A6" s="7"/>
      <c r="B6" s="7"/>
      <c r="C6" s="2"/>
      <c r="D6" s="2"/>
      <c r="E6" s="38"/>
    </row>
    <row r="7" spans="1:12" s="35" customFormat="1" x14ac:dyDescent="0.3">
      <c r="A7" s="43"/>
      <c r="B7" s="43"/>
      <c r="C7" s="45"/>
      <c r="D7" s="45"/>
      <c r="E7" s="78"/>
    </row>
    <row r="8" spans="1:12" s="35" customFormat="1" ht="30" x14ac:dyDescent="0.3">
      <c r="A8" s="46" t="s">
        <v>3</v>
      </c>
      <c r="B8" s="47" t="s">
        <v>79</v>
      </c>
      <c r="C8" s="47" t="s">
        <v>80</v>
      </c>
      <c r="D8" s="47" t="s">
        <v>81</v>
      </c>
      <c r="E8" s="78"/>
    </row>
    <row r="9" spans="1:12" s="55" customFormat="1" ht="18" x14ac:dyDescent="0.25">
      <c r="A9" s="79">
        <v>1</v>
      </c>
      <c r="B9" s="79" t="s">
        <v>82</v>
      </c>
      <c r="C9" s="80">
        <f>SUM(C10,C13,C53,C56,C57,C58,C75)</f>
        <v>2614.34</v>
      </c>
      <c r="D9" s="80">
        <f>SUM(D10,D13,D53,D56,D57,D58,D64,D71,D72)</f>
        <v>2027</v>
      </c>
      <c r="E9" s="81"/>
    </row>
    <row r="10" spans="1:12" s="55" customFormat="1" ht="18" x14ac:dyDescent="0.25">
      <c r="A10" s="82">
        <v>1.1000000000000001</v>
      </c>
      <c r="B10" s="82" t="s">
        <v>83</v>
      </c>
      <c r="C10" s="83">
        <f>SUM(C11:C12)</f>
        <v>187.5</v>
      </c>
      <c r="D10" s="83">
        <f>SUM(D11:D12)</f>
        <v>0</v>
      </c>
      <c r="E10" s="81"/>
    </row>
    <row r="11" spans="1:12" s="55" customFormat="1" ht="16.5" customHeight="1" x14ac:dyDescent="0.25">
      <c r="A11" s="84" t="s">
        <v>27</v>
      </c>
      <c r="B11" s="84" t="s">
        <v>84</v>
      </c>
      <c r="C11" s="85">
        <v>187.5</v>
      </c>
      <c r="D11" s="86"/>
      <c r="E11" s="81"/>
    </row>
    <row r="12" spans="1:12" ht="16.5" customHeight="1" x14ac:dyDescent="0.3">
      <c r="A12" s="84" t="s">
        <v>29</v>
      </c>
      <c r="B12" s="84" t="s">
        <v>85</v>
      </c>
      <c r="C12" s="85"/>
      <c r="D12" s="86"/>
      <c r="E12" s="76"/>
    </row>
    <row r="13" spans="1:12" x14ac:dyDescent="0.3">
      <c r="A13" s="82">
        <v>1.2</v>
      </c>
      <c r="B13" s="82" t="s">
        <v>86</v>
      </c>
      <c r="C13" s="83">
        <f>SUM(C14,C17,C29:C32,C35,C36,C43,C44,C45,C46,C47,C51,C52)</f>
        <v>2426.84</v>
      </c>
      <c r="D13" s="83">
        <f>SUM(D14,D17,D29:D32,D35,D36,D43,D44,D45,D46,D47,D51,D52)</f>
        <v>2027</v>
      </c>
      <c r="E13" s="76"/>
    </row>
    <row r="14" spans="1:12" x14ac:dyDescent="0.3">
      <c r="A14" s="84" t="s">
        <v>58</v>
      </c>
      <c r="B14" s="84" t="s">
        <v>87</v>
      </c>
      <c r="C14" s="87">
        <f>SUM(C15:C16)</f>
        <v>0</v>
      </c>
      <c r="D14" s="87">
        <f>SUM(D15:D16)</f>
        <v>0</v>
      </c>
      <c r="E14" s="76"/>
    </row>
    <row r="15" spans="1:12" ht="17.25" customHeight="1" x14ac:dyDescent="0.3">
      <c r="A15" s="88" t="s">
        <v>59</v>
      </c>
      <c r="B15" s="88" t="s">
        <v>88</v>
      </c>
      <c r="C15" s="89"/>
      <c r="D15" s="90"/>
      <c r="E15" s="76"/>
    </row>
    <row r="16" spans="1:12" ht="17.25" customHeight="1" x14ac:dyDescent="0.3">
      <c r="A16" s="88" t="s">
        <v>61</v>
      </c>
      <c r="B16" s="88" t="s">
        <v>89</v>
      </c>
      <c r="C16" s="89"/>
      <c r="D16" s="90"/>
      <c r="E16" s="76"/>
    </row>
    <row r="17" spans="1:5" x14ac:dyDescent="0.3">
      <c r="A17" s="84" t="s">
        <v>65</v>
      </c>
      <c r="B17" s="84" t="s">
        <v>90</v>
      </c>
      <c r="C17" s="87">
        <f>SUM(C18:C23,C28)</f>
        <v>0</v>
      </c>
      <c r="D17" s="87">
        <f>SUM(D18:D23,D28)</f>
        <v>0</v>
      </c>
      <c r="E17" s="76"/>
    </row>
    <row r="18" spans="1:5" ht="30" x14ac:dyDescent="0.3">
      <c r="A18" s="88" t="s">
        <v>66</v>
      </c>
      <c r="B18" s="88" t="s">
        <v>91</v>
      </c>
      <c r="C18" s="91"/>
      <c r="D18" s="92"/>
      <c r="E18" s="76"/>
    </row>
    <row r="19" spans="1:5" x14ac:dyDescent="0.3">
      <c r="A19" s="88" t="s">
        <v>68</v>
      </c>
      <c r="B19" s="88" t="s">
        <v>92</v>
      </c>
      <c r="C19" s="91"/>
      <c r="D19" s="93"/>
      <c r="E19" s="76"/>
    </row>
    <row r="20" spans="1:5" ht="30" x14ac:dyDescent="0.3">
      <c r="A20" s="88" t="s">
        <v>70</v>
      </c>
      <c r="B20" s="88" t="s">
        <v>93</v>
      </c>
      <c r="C20" s="91"/>
      <c r="D20" s="94"/>
      <c r="E20" s="76"/>
    </row>
    <row r="21" spans="1:5" x14ac:dyDescent="0.3">
      <c r="A21" s="88" t="s">
        <v>94</v>
      </c>
      <c r="B21" s="88" t="s">
        <v>95</v>
      </c>
      <c r="C21" s="91"/>
      <c r="D21" s="94"/>
      <c r="E21" s="76"/>
    </row>
    <row r="22" spans="1:5" x14ac:dyDescent="0.3">
      <c r="A22" s="88" t="s">
        <v>96</v>
      </c>
      <c r="B22" s="88" t="s">
        <v>97</v>
      </c>
      <c r="C22" s="91"/>
      <c r="D22" s="94"/>
      <c r="E22" s="76"/>
    </row>
    <row r="23" spans="1:5" x14ac:dyDescent="0.3">
      <c r="A23" s="88" t="s">
        <v>98</v>
      </c>
      <c r="B23" s="88" t="s">
        <v>99</v>
      </c>
      <c r="C23" s="95">
        <f>SUM(C24:C27)</f>
        <v>0</v>
      </c>
      <c r="D23" s="95">
        <f>SUM(D24:D27)</f>
        <v>0</v>
      </c>
      <c r="E23" s="76"/>
    </row>
    <row r="24" spans="1:5" ht="16.5" customHeight="1" x14ac:dyDescent="0.3">
      <c r="A24" s="96" t="s">
        <v>100</v>
      </c>
      <c r="B24" s="96" t="s">
        <v>101</v>
      </c>
      <c r="C24" s="91"/>
      <c r="D24" s="94"/>
      <c r="E24" s="76"/>
    </row>
    <row r="25" spans="1:5" ht="16.5" customHeight="1" x14ac:dyDescent="0.3">
      <c r="A25" s="96" t="s">
        <v>102</v>
      </c>
      <c r="B25" s="96" t="s">
        <v>103</v>
      </c>
      <c r="C25" s="91"/>
      <c r="D25" s="94"/>
      <c r="E25" s="76"/>
    </row>
    <row r="26" spans="1:5" ht="16.5" customHeight="1" x14ac:dyDescent="0.3">
      <c r="A26" s="96" t="s">
        <v>104</v>
      </c>
      <c r="B26" s="96" t="s">
        <v>105</v>
      </c>
      <c r="C26" s="91"/>
      <c r="D26" s="94"/>
      <c r="E26" s="76"/>
    </row>
    <row r="27" spans="1:5" ht="16.5" customHeight="1" x14ac:dyDescent="0.3">
      <c r="A27" s="96" t="s">
        <v>106</v>
      </c>
      <c r="B27" s="96" t="s">
        <v>107</v>
      </c>
      <c r="C27" s="91"/>
      <c r="D27" s="97"/>
      <c r="E27" s="76"/>
    </row>
    <row r="28" spans="1:5" x14ac:dyDescent="0.3">
      <c r="A28" s="88" t="s">
        <v>108</v>
      </c>
      <c r="B28" s="88" t="s">
        <v>109</v>
      </c>
      <c r="C28" s="91"/>
      <c r="D28" s="97"/>
      <c r="E28" s="76"/>
    </row>
    <row r="29" spans="1:5" x14ac:dyDescent="0.3">
      <c r="A29" s="84" t="s">
        <v>72</v>
      </c>
      <c r="B29" s="84" t="s">
        <v>110</v>
      </c>
      <c r="C29" s="85"/>
      <c r="D29" s="86"/>
      <c r="E29" s="76"/>
    </row>
    <row r="30" spans="1:5" x14ac:dyDescent="0.3">
      <c r="A30" s="84" t="s">
        <v>111</v>
      </c>
      <c r="B30" s="84" t="s">
        <v>112</v>
      </c>
      <c r="C30" s="85"/>
      <c r="D30" s="86"/>
      <c r="E30" s="76"/>
    </row>
    <row r="31" spans="1:5" x14ac:dyDescent="0.3">
      <c r="A31" s="84" t="s">
        <v>113</v>
      </c>
      <c r="B31" s="84" t="s">
        <v>114</v>
      </c>
      <c r="C31" s="85"/>
      <c r="D31" s="86"/>
      <c r="E31" s="76"/>
    </row>
    <row r="32" spans="1:5" x14ac:dyDescent="0.3">
      <c r="A32" s="84" t="s">
        <v>115</v>
      </c>
      <c r="B32" s="84" t="s">
        <v>116</v>
      </c>
      <c r="C32" s="87">
        <f>SUM(C33:C34)</f>
        <v>0</v>
      </c>
      <c r="D32" s="87">
        <f>SUM(D33:D34)</f>
        <v>0</v>
      </c>
      <c r="E32" s="76"/>
    </row>
    <row r="33" spans="1:5" x14ac:dyDescent="0.3">
      <c r="A33" s="88" t="s">
        <v>117</v>
      </c>
      <c r="B33" s="88" t="s">
        <v>118</v>
      </c>
      <c r="C33" s="85"/>
      <c r="D33" s="86"/>
      <c r="E33" s="76"/>
    </row>
    <row r="34" spans="1:5" x14ac:dyDescent="0.3">
      <c r="A34" s="88" t="s">
        <v>119</v>
      </c>
      <c r="B34" s="88" t="s">
        <v>120</v>
      </c>
      <c r="C34" s="85"/>
      <c r="D34" s="86"/>
      <c r="E34" s="76"/>
    </row>
    <row r="35" spans="1:5" x14ac:dyDescent="0.3">
      <c r="A35" s="84" t="s">
        <v>121</v>
      </c>
      <c r="B35" s="84" t="s">
        <v>122</v>
      </c>
      <c r="C35" s="85">
        <v>1.55</v>
      </c>
      <c r="D35" s="86">
        <v>2</v>
      </c>
      <c r="E35" s="76"/>
    </row>
    <row r="36" spans="1:5" x14ac:dyDescent="0.3">
      <c r="A36" s="84" t="s">
        <v>123</v>
      </c>
      <c r="B36" s="84" t="s">
        <v>124</v>
      </c>
      <c r="C36" s="87">
        <v>2025.29</v>
      </c>
      <c r="D36" s="87">
        <f>SUM(D37:D42)</f>
        <v>2025</v>
      </c>
      <c r="E36" s="76"/>
    </row>
    <row r="37" spans="1:5" x14ac:dyDescent="0.3">
      <c r="A37" s="88" t="s">
        <v>125</v>
      </c>
      <c r="B37" s="88" t="s">
        <v>126</v>
      </c>
      <c r="C37" s="85"/>
      <c r="D37" s="85"/>
      <c r="E37" s="76"/>
    </row>
    <row r="38" spans="1:5" x14ac:dyDescent="0.3">
      <c r="A38" s="88" t="s">
        <v>127</v>
      </c>
      <c r="B38" s="88" t="s">
        <v>128</v>
      </c>
      <c r="C38" s="85">
        <v>2025.29</v>
      </c>
      <c r="D38" s="85">
        <v>2025</v>
      </c>
      <c r="E38" s="76"/>
    </row>
    <row r="39" spans="1:5" x14ac:dyDescent="0.3">
      <c r="A39" s="88" t="s">
        <v>129</v>
      </c>
      <c r="B39" s="88" t="s">
        <v>130</v>
      </c>
      <c r="C39" s="85"/>
      <c r="D39" s="86"/>
      <c r="E39" s="76"/>
    </row>
    <row r="40" spans="1:5" x14ac:dyDescent="0.3">
      <c r="A40" s="88" t="s">
        <v>131</v>
      </c>
      <c r="B40" s="88" t="s">
        <v>132</v>
      </c>
      <c r="C40" s="85"/>
      <c r="D40" s="86"/>
      <c r="E40" s="76"/>
    </row>
    <row r="41" spans="1:5" x14ac:dyDescent="0.3">
      <c r="A41" s="88" t="s">
        <v>133</v>
      </c>
      <c r="B41" s="88" t="s">
        <v>134</v>
      </c>
      <c r="C41" s="85"/>
      <c r="D41" s="86"/>
      <c r="E41" s="76"/>
    </row>
    <row r="42" spans="1:5" x14ac:dyDescent="0.3">
      <c r="A42" s="88" t="s">
        <v>135</v>
      </c>
      <c r="B42" s="88" t="s">
        <v>136</v>
      </c>
      <c r="C42" s="85"/>
      <c r="D42" s="86"/>
      <c r="E42" s="76"/>
    </row>
    <row r="43" spans="1:5" ht="30" x14ac:dyDescent="0.3">
      <c r="A43" s="84" t="s">
        <v>137</v>
      </c>
      <c r="B43" s="84" t="s">
        <v>138</v>
      </c>
      <c r="C43" s="85"/>
      <c r="D43" s="86"/>
      <c r="E43" s="76"/>
    </row>
    <row r="44" spans="1:5" x14ac:dyDescent="0.3">
      <c r="A44" s="84" t="s">
        <v>139</v>
      </c>
      <c r="B44" s="84" t="s">
        <v>140</v>
      </c>
      <c r="C44" s="85"/>
      <c r="D44" s="86"/>
      <c r="E44" s="76"/>
    </row>
    <row r="45" spans="1:5" x14ac:dyDescent="0.3">
      <c r="A45" s="84" t="s">
        <v>141</v>
      </c>
      <c r="B45" s="84" t="s">
        <v>142</v>
      </c>
      <c r="C45" s="85"/>
      <c r="D45" s="86"/>
      <c r="E45" s="76"/>
    </row>
    <row r="46" spans="1:5" x14ac:dyDescent="0.3">
      <c r="A46" s="84" t="s">
        <v>143</v>
      </c>
      <c r="B46" s="84" t="s">
        <v>144</v>
      </c>
      <c r="C46" s="85"/>
      <c r="D46" s="86"/>
      <c r="E46" s="76"/>
    </row>
    <row r="47" spans="1:5" x14ac:dyDescent="0.3">
      <c r="A47" s="84" t="s">
        <v>145</v>
      </c>
      <c r="B47" s="84" t="s">
        <v>146</v>
      </c>
      <c r="C47" s="87">
        <f>SUM(C48:C50)</f>
        <v>400</v>
      </c>
      <c r="D47" s="87">
        <f>SUM(D48:D50)</f>
        <v>0</v>
      </c>
      <c r="E47" s="76"/>
    </row>
    <row r="48" spans="1:5" x14ac:dyDescent="0.3">
      <c r="A48" s="58" t="s">
        <v>147</v>
      </c>
      <c r="B48" s="58" t="s">
        <v>148</v>
      </c>
      <c r="C48" s="85">
        <v>400</v>
      </c>
      <c r="D48" s="86"/>
      <c r="E48" s="76"/>
    </row>
    <row r="49" spans="1:5" x14ac:dyDescent="0.3">
      <c r="A49" s="58" t="s">
        <v>149</v>
      </c>
      <c r="B49" s="58" t="s">
        <v>150</v>
      </c>
      <c r="C49" s="85"/>
      <c r="D49" s="86"/>
      <c r="E49" s="76"/>
    </row>
    <row r="50" spans="1:5" x14ac:dyDescent="0.3">
      <c r="A50" s="58" t="s">
        <v>151</v>
      </c>
      <c r="B50" s="58" t="s">
        <v>152</v>
      </c>
      <c r="C50" s="85"/>
      <c r="D50" s="86"/>
      <c r="E50" s="76"/>
    </row>
    <row r="51" spans="1:5" ht="26.25" customHeight="1" x14ac:dyDescent="0.3">
      <c r="A51" s="84" t="s">
        <v>153</v>
      </c>
      <c r="B51" s="84" t="s">
        <v>154</v>
      </c>
      <c r="C51" s="85"/>
      <c r="D51" s="86"/>
      <c r="E51" s="76"/>
    </row>
    <row r="52" spans="1:5" x14ac:dyDescent="0.3">
      <c r="A52" s="84" t="s">
        <v>155</v>
      </c>
      <c r="B52" s="84" t="s">
        <v>156</v>
      </c>
      <c r="C52" s="85"/>
      <c r="D52" s="86"/>
      <c r="E52" s="76"/>
    </row>
    <row r="53" spans="1:5" ht="30" x14ac:dyDescent="0.3">
      <c r="A53" s="82">
        <v>1.3</v>
      </c>
      <c r="B53" s="52" t="s">
        <v>157</v>
      </c>
      <c r="C53" s="83">
        <f>SUM(C54:C55)</f>
        <v>0</v>
      </c>
      <c r="D53" s="83">
        <f>SUM(D54:D55)</f>
        <v>0</v>
      </c>
      <c r="E53" s="76"/>
    </row>
    <row r="54" spans="1:5" ht="30" x14ac:dyDescent="0.3">
      <c r="A54" s="84" t="s">
        <v>158</v>
      </c>
      <c r="B54" s="84" t="s">
        <v>159</v>
      </c>
      <c r="C54" s="85"/>
      <c r="D54" s="86"/>
      <c r="E54" s="76"/>
    </row>
    <row r="55" spans="1:5" x14ac:dyDescent="0.3">
      <c r="A55" s="84" t="s">
        <v>160</v>
      </c>
      <c r="B55" s="84" t="s">
        <v>161</v>
      </c>
      <c r="C55" s="85"/>
      <c r="D55" s="86"/>
      <c r="E55" s="76"/>
    </row>
    <row r="56" spans="1:5" x14ac:dyDescent="0.3">
      <c r="A56" s="82">
        <v>1.4</v>
      </c>
      <c r="B56" s="82" t="s">
        <v>162</v>
      </c>
      <c r="C56" s="85"/>
      <c r="D56" s="86"/>
      <c r="E56" s="76"/>
    </row>
    <row r="57" spans="1:5" x14ac:dyDescent="0.3">
      <c r="A57" s="82">
        <v>1.5</v>
      </c>
      <c r="B57" s="82" t="s">
        <v>163</v>
      </c>
      <c r="C57" s="91"/>
      <c r="D57" s="94"/>
      <c r="E57" s="76"/>
    </row>
    <row r="58" spans="1:5" x14ac:dyDescent="0.3">
      <c r="A58" s="82">
        <v>1.6</v>
      </c>
      <c r="B58" s="98" t="s">
        <v>164</v>
      </c>
      <c r="C58" s="83">
        <f>SUM(C59:C63)</f>
        <v>0</v>
      </c>
      <c r="D58" s="83">
        <f>SUM(D59:D63)</f>
        <v>0</v>
      </c>
      <c r="E58" s="76"/>
    </row>
    <row r="59" spans="1:5" x14ac:dyDescent="0.3">
      <c r="A59" s="84" t="s">
        <v>165</v>
      </c>
      <c r="B59" s="99" t="s">
        <v>166</v>
      </c>
      <c r="C59" s="91"/>
      <c r="D59" s="94"/>
      <c r="E59" s="76"/>
    </row>
    <row r="60" spans="1:5" ht="30" x14ac:dyDescent="0.3">
      <c r="A60" s="84" t="s">
        <v>167</v>
      </c>
      <c r="B60" s="99" t="s">
        <v>168</v>
      </c>
      <c r="C60" s="91"/>
      <c r="D60" s="94"/>
      <c r="E60" s="76"/>
    </row>
    <row r="61" spans="1:5" x14ac:dyDescent="0.3">
      <c r="A61" s="84" t="s">
        <v>169</v>
      </c>
      <c r="B61" s="99" t="s">
        <v>170</v>
      </c>
      <c r="C61" s="94"/>
      <c r="D61" s="94"/>
      <c r="E61" s="76"/>
    </row>
    <row r="62" spans="1:5" x14ac:dyDescent="0.3">
      <c r="A62" s="84" t="s">
        <v>171</v>
      </c>
      <c r="B62" s="99" t="s">
        <v>172</v>
      </c>
      <c r="C62" s="91"/>
      <c r="D62" s="94"/>
      <c r="E62" s="76"/>
    </row>
    <row r="63" spans="1:5" x14ac:dyDescent="0.3">
      <c r="A63" s="84" t="s">
        <v>173</v>
      </c>
      <c r="B63" s="100" t="s">
        <v>174</v>
      </c>
      <c r="C63" s="91"/>
      <c r="D63" s="101"/>
      <c r="E63" s="76"/>
    </row>
    <row r="64" spans="1:5" x14ac:dyDescent="0.3">
      <c r="A64" s="79">
        <v>2</v>
      </c>
      <c r="B64" s="102" t="s">
        <v>175</v>
      </c>
      <c r="C64" s="103"/>
      <c r="D64" s="104">
        <f>SUM(D65:D70)</f>
        <v>0</v>
      </c>
      <c r="E64" s="76"/>
    </row>
    <row r="65" spans="1:5" x14ac:dyDescent="0.3">
      <c r="A65" s="105">
        <v>2.1</v>
      </c>
      <c r="B65" s="106" t="s">
        <v>176</v>
      </c>
      <c r="C65" s="103"/>
      <c r="D65" s="107"/>
      <c r="E65" s="76"/>
    </row>
    <row r="66" spans="1:5" x14ac:dyDescent="0.3">
      <c r="A66" s="105">
        <v>2.2000000000000002</v>
      </c>
      <c r="B66" s="106" t="s">
        <v>177</v>
      </c>
      <c r="C66" s="108"/>
      <c r="D66" s="109"/>
      <c r="E66" s="76"/>
    </row>
    <row r="67" spans="1:5" x14ac:dyDescent="0.3">
      <c r="A67" s="105">
        <v>2.2999999999999998</v>
      </c>
      <c r="B67" s="106" t="s">
        <v>178</v>
      </c>
      <c r="C67" s="108"/>
      <c r="D67" s="109"/>
      <c r="E67" s="76"/>
    </row>
    <row r="68" spans="1:5" x14ac:dyDescent="0.3">
      <c r="A68" s="105">
        <v>2.4</v>
      </c>
      <c r="B68" s="106" t="s">
        <v>179</v>
      </c>
      <c r="C68" s="108"/>
      <c r="D68" s="109"/>
      <c r="E68" s="76"/>
    </row>
    <row r="69" spans="1:5" x14ac:dyDescent="0.3">
      <c r="A69" s="105">
        <v>2.5</v>
      </c>
      <c r="B69" s="106" t="s">
        <v>180</v>
      </c>
      <c r="C69" s="108"/>
      <c r="D69" s="109"/>
      <c r="E69" s="76"/>
    </row>
    <row r="70" spans="1:5" x14ac:dyDescent="0.3">
      <c r="A70" s="105">
        <v>2.6</v>
      </c>
      <c r="B70" s="106" t="s">
        <v>181</v>
      </c>
      <c r="C70" s="108"/>
      <c r="D70" s="109"/>
      <c r="E70" s="76"/>
    </row>
    <row r="71" spans="1:5" s="39" customFormat="1" x14ac:dyDescent="0.3">
      <c r="A71" s="79">
        <v>3</v>
      </c>
      <c r="B71" s="110" t="s">
        <v>182</v>
      </c>
      <c r="C71" s="111"/>
      <c r="D71" s="112"/>
      <c r="E71" s="11"/>
    </row>
    <row r="72" spans="1:5" s="39" customFormat="1" x14ac:dyDescent="0.3">
      <c r="A72" s="79">
        <v>4</v>
      </c>
      <c r="B72" s="79" t="s">
        <v>183</v>
      </c>
      <c r="C72" s="111">
        <f>SUM(C73:C74)</f>
        <v>0</v>
      </c>
      <c r="D72" s="50">
        <f>SUM(D73:D74)</f>
        <v>0</v>
      </c>
      <c r="E72" s="11"/>
    </row>
    <row r="73" spans="1:5" s="39" customFormat="1" x14ac:dyDescent="0.3">
      <c r="A73" s="105">
        <v>4.0999999999999996</v>
      </c>
      <c r="B73" s="105" t="s">
        <v>184</v>
      </c>
      <c r="C73" s="54"/>
      <c r="D73" s="54"/>
      <c r="E73" s="11"/>
    </row>
    <row r="74" spans="1:5" s="39" customFormat="1" x14ac:dyDescent="0.3">
      <c r="A74" s="105">
        <v>4.2</v>
      </c>
      <c r="B74" s="105" t="s">
        <v>185</v>
      </c>
      <c r="C74" s="54"/>
      <c r="D74" s="54"/>
      <c r="E74" s="11"/>
    </row>
    <row r="75" spans="1:5" s="39" customFormat="1" x14ac:dyDescent="0.3">
      <c r="A75" s="79">
        <v>5</v>
      </c>
      <c r="B75" s="113" t="s">
        <v>186</v>
      </c>
      <c r="C75" s="54"/>
      <c r="D75" s="50"/>
      <c r="E75" s="11"/>
    </row>
    <row r="76" spans="1:5" s="39" customFormat="1" x14ac:dyDescent="0.3">
      <c r="A76" s="114"/>
      <c r="B76" s="114"/>
      <c r="C76" s="71"/>
      <c r="D76" s="71"/>
      <c r="E76" s="11"/>
    </row>
    <row r="77" spans="1:5" s="39" customFormat="1" x14ac:dyDescent="0.3">
      <c r="A77" s="386" t="s">
        <v>187</v>
      </c>
      <c r="B77" s="386"/>
      <c r="C77" s="386"/>
      <c r="D77" s="386"/>
      <c r="E77" s="11"/>
    </row>
    <row r="78" spans="1:5" s="39" customFormat="1" x14ac:dyDescent="0.3">
      <c r="A78" s="114"/>
      <c r="B78" s="114"/>
      <c r="C78" s="71"/>
      <c r="D78" s="71"/>
      <c r="E78" s="11"/>
    </row>
    <row r="79" spans="1:5" s="64" customFormat="1" x14ac:dyDescent="0.25"/>
    <row r="80" spans="1:5" s="39" customFormat="1" x14ac:dyDescent="0.3">
      <c r="A80" s="70" t="s">
        <v>15</v>
      </c>
      <c r="E80" s="67"/>
    </row>
    <row r="81" spans="1:9" s="39" customFormat="1" ht="15.75" x14ac:dyDescent="0.3">
      <c r="E81"/>
      <c r="F81"/>
      <c r="G81"/>
      <c r="H81"/>
      <c r="I81"/>
    </row>
    <row r="82" spans="1:9" s="39" customFormat="1" ht="15.75" x14ac:dyDescent="0.3">
      <c r="D82" s="71"/>
      <c r="E82"/>
      <c r="F82"/>
      <c r="G82"/>
      <c r="H82"/>
      <c r="I82"/>
    </row>
    <row r="83" spans="1:9" s="39" customFormat="1" ht="15.75" x14ac:dyDescent="0.3">
      <c r="A83"/>
      <c r="B83" s="115" t="s">
        <v>188</v>
      </c>
      <c r="D83" s="71"/>
      <c r="E83"/>
      <c r="F83"/>
      <c r="G83"/>
      <c r="H83"/>
      <c r="I83"/>
    </row>
    <row r="84" spans="1:9" s="39" customFormat="1" ht="15.75" x14ac:dyDescent="0.3">
      <c r="A84"/>
      <c r="B84" s="387" t="s">
        <v>189</v>
      </c>
      <c r="C84" s="387"/>
      <c r="D84" s="387"/>
      <c r="E84"/>
      <c r="F84"/>
      <c r="G84"/>
      <c r="H84"/>
      <c r="I84"/>
    </row>
    <row r="85" spans="1:9" customFormat="1" x14ac:dyDescent="0.25">
      <c r="B85" s="116" t="s">
        <v>190</v>
      </c>
    </row>
    <row r="86" spans="1:9" s="39" customFormat="1" x14ac:dyDescent="0.3">
      <c r="A86" s="117"/>
      <c r="B86" s="387" t="s">
        <v>191</v>
      </c>
      <c r="C86" s="387"/>
      <c r="D86" s="387"/>
    </row>
    <row r="87" spans="1:9" s="64" customFormat="1" x14ac:dyDescent="0.25"/>
    <row r="88" spans="1:9" s="64" customFormat="1" x14ac:dyDescent="0.25"/>
  </sheetData>
  <mergeCells count="5">
    <mergeCell ref="C1:D1"/>
    <mergeCell ref="C2:D2"/>
    <mergeCell ref="A77:D77"/>
    <mergeCell ref="B84:D84"/>
    <mergeCell ref="B86:D8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sqref="A1:XFD1048576"/>
    </sheetView>
  </sheetViews>
  <sheetFormatPr defaultRowHeight="15" x14ac:dyDescent="0.3"/>
  <cols>
    <col min="1" max="1" width="8.85546875" style="39" customWidth="1"/>
    <col min="2" max="2" width="84.85546875" style="39" customWidth="1"/>
    <col min="3" max="3" width="15.85546875" style="39" customWidth="1"/>
    <col min="4" max="4" width="13.5703125" style="39" customWidth="1"/>
    <col min="5" max="5" width="0.7109375" style="39" customWidth="1"/>
    <col min="6" max="16384" width="9.140625" style="39"/>
  </cols>
  <sheetData>
    <row r="1" spans="1:5" s="35" customFormat="1" x14ac:dyDescent="0.3">
      <c r="A1" s="1" t="s">
        <v>192</v>
      </c>
      <c r="B1" s="7"/>
      <c r="C1" s="385" t="s">
        <v>21</v>
      </c>
      <c r="D1" s="385"/>
      <c r="E1" s="118"/>
    </row>
    <row r="2" spans="1:5" s="35" customFormat="1" x14ac:dyDescent="0.3">
      <c r="A2" s="1" t="s">
        <v>193</v>
      </c>
      <c r="B2" s="7"/>
      <c r="C2" s="378" t="s">
        <v>77</v>
      </c>
      <c r="D2" s="378"/>
      <c r="E2" s="118"/>
    </row>
    <row r="3" spans="1:5" s="35" customFormat="1" x14ac:dyDescent="0.3">
      <c r="A3" s="2" t="s">
        <v>2</v>
      </c>
      <c r="B3" s="1"/>
      <c r="C3" s="36"/>
      <c r="D3" s="36"/>
      <c r="E3" s="118"/>
    </row>
    <row r="4" spans="1:5" s="35" customFormat="1" x14ac:dyDescent="0.3">
      <c r="A4" s="2"/>
      <c r="B4" s="2"/>
      <c r="C4" s="36"/>
      <c r="D4" s="36"/>
      <c r="E4" s="118"/>
    </row>
    <row r="5" spans="1:5" x14ac:dyDescent="0.3">
      <c r="A5" s="7" t="e">
        <f>#REF!</f>
        <v>#REF!</v>
      </c>
      <c r="B5" s="7"/>
      <c r="C5" s="2"/>
      <c r="D5" s="2"/>
      <c r="E5" s="119"/>
    </row>
    <row r="6" spans="1:5" x14ac:dyDescent="0.3">
      <c r="A6" s="120" t="str">
        <f>'[1]ფორმა N1'!D4</f>
        <v>პავლე ლაცაბიძე</v>
      </c>
      <c r="B6" s="120"/>
      <c r="C6" s="121"/>
      <c r="D6" s="121"/>
      <c r="E6" s="119"/>
    </row>
    <row r="7" spans="1:5" x14ac:dyDescent="0.3">
      <c r="A7" s="7"/>
      <c r="B7" s="7"/>
      <c r="C7" s="2"/>
      <c r="D7" s="2"/>
      <c r="E7" s="119"/>
    </row>
    <row r="8" spans="1:5" s="35" customFormat="1" x14ac:dyDescent="0.3">
      <c r="A8" s="43"/>
      <c r="B8" s="43"/>
      <c r="C8" s="45"/>
      <c r="D8" s="45"/>
      <c r="E8" s="118"/>
    </row>
    <row r="9" spans="1:5" s="35" customFormat="1" ht="30" x14ac:dyDescent="0.3">
      <c r="A9" s="122" t="s">
        <v>3</v>
      </c>
      <c r="B9" s="122" t="s">
        <v>194</v>
      </c>
      <c r="C9" s="47" t="s">
        <v>80</v>
      </c>
      <c r="D9" s="47" t="s">
        <v>81</v>
      </c>
      <c r="E9" s="118"/>
    </row>
    <row r="10" spans="1:5" s="55" customFormat="1" ht="18" x14ac:dyDescent="0.25">
      <c r="A10" s="123" t="s">
        <v>195</v>
      </c>
      <c r="B10" s="123"/>
      <c r="C10" s="124"/>
      <c r="D10" s="124"/>
      <c r="E10" s="125"/>
    </row>
    <row r="11" spans="1:5" s="57" customFormat="1" x14ac:dyDescent="0.25">
      <c r="A11" s="123" t="s">
        <v>196</v>
      </c>
      <c r="B11" s="123"/>
      <c r="C11" s="124"/>
      <c r="D11" s="124"/>
      <c r="E11" s="126"/>
    </row>
    <row r="12" spans="1:5" s="57" customFormat="1" x14ac:dyDescent="0.25">
      <c r="A12" s="52" t="s">
        <v>12</v>
      </c>
      <c r="B12" s="52"/>
      <c r="C12" s="124"/>
      <c r="D12" s="124"/>
      <c r="E12" s="126"/>
    </row>
    <row r="13" spans="1:5" s="57" customFormat="1" x14ac:dyDescent="0.25">
      <c r="A13" s="52" t="s">
        <v>12</v>
      </c>
      <c r="B13" s="52"/>
      <c r="C13" s="124"/>
      <c r="D13" s="124"/>
      <c r="E13" s="126"/>
    </row>
    <row r="14" spans="1:5" s="57" customFormat="1" x14ac:dyDescent="0.25">
      <c r="A14" s="52" t="s">
        <v>12</v>
      </c>
      <c r="B14" s="52"/>
      <c r="C14" s="124"/>
      <c r="D14" s="124"/>
      <c r="E14" s="126"/>
    </row>
    <row r="15" spans="1:5" s="57" customFormat="1" x14ac:dyDescent="0.25">
      <c r="A15" s="52" t="s">
        <v>12</v>
      </c>
      <c r="B15" s="52"/>
      <c r="C15" s="124"/>
      <c r="D15" s="124"/>
      <c r="E15" s="126"/>
    </row>
    <row r="16" spans="1:5" s="57" customFormat="1" x14ac:dyDescent="0.25">
      <c r="A16" s="52" t="s">
        <v>12</v>
      </c>
      <c r="B16" s="52"/>
      <c r="C16" s="124"/>
      <c r="D16" s="124"/>
      <c r="E16" s="126"/>
    </row>
    <row r="17" spans="1:5" s="57" customFormat="1" x14ac:dyDescent="0.25">
      <c r="A17" s="123" t="s">
        <v>197</v>
      </c>
      <c r="B17" s="52"/>
      <c r="C17" s="124"/>
      <c r="D17" s="124"/>
      <c r="E17" s="126"/>
    </row>
    <row r="18" spans="1:5" s="57" customFormat="1" x14ac:dyDescent="0.25">
      <c r="A18" s="123" t="s">
        <v>198</v>
      </c>
      <c r="B18" s="52"/>
      <c r="C18" s="124"/>
      <c r="D18" s="124"/>
      <c r="E18" s="126"/>
    </row>
    <row r="19" spans="1:5" s="57" customFormat="1" x14ac:dyDescent="0.25">
      <c r="A19" s="52" t="s">
        <v>12</v>
      </c>
      <c r="B19" s="52"/>
      <c r="C19" s="124"/>
      <c r="D19" s="124"/>
      <c r="E19" s="126"/>
    </row>
    <row r="20" spans="1:5" s="57" customFormat="1" x14ac:dyDescent="0.25">
      <c r="A20" s="52" t="s">
        <v>12</v>
      </c>
      <c r="B20" s="52"/>
      <c r="C20" s="124"/>
      <c r="D20" s="124"/>
      <c r="E20" s="126"/>
    </row>
    <row r="21" spans="1:5" s="57" customFormat="1" x14ac:dyDescent="0.25">
      <c r="A21" s="52" t="s">
        <v>12</v>
      </c>
      <c r="B21" s="52"/>
      <c r="C21" s="124"/>
      <c r="D21" s="124"/>
      <c r="E21" s="126"/>
    </row>
    <row r="22" spans="1:5" s="57" customFormat="1" x14ac:dyDescent="0.25">
      <c r="A22" s="52" t="s">
        <v>12</v>
      </c>
      <c r="B22" s="52"/>
      <c r="C22" s="124"/>
      <c r="D22" s="124"/>
      <c r="E22" s="126"/>
    </row>
    <row r="23" spans="1:5" s="57" customFormat="1" x14ac:dyDescent="0.25">
      <c r="A23" s="52" t="s">
        <v>12</v>
      </c>
      <c r="B23" s="52"/>
      <c r="C23" s="124"/>
      <c r="D23" s="124"/>
      <c r="E23" s="126"/>
    </row>
    <row r="24" spans="1:5" s="59" customFormat="1" x14ac:dyDescent="0.25">
      <c r="A24" s="53"/>
      <c r="B24" s="53"/>
      <c r="C24" s="124"/>
      <c r="D24" s="124"/>
      <c r="E24" s="127"/>
    </row>
    <row r="25" spans="1:5" x14ac:dyDescent="0.3">
      <c r="A25" s="128"/>
      <c r="B25" s="128" t="s">
        <v>199</v>
      </c>
      <c r="C25" s="129">
        <f>SUM(C10:C24)</f>
        <v>0</v>
      </c>
      <c r="D25" s="129">
        <f>SUM(D10:D24)</f>
        <v>0</v>
      </c>
      <c r="E25" s="130"/>
    </row>
    <row r="26" spans="1:5" x14ac:dyDescent="0.3">
      <c r="A26" s="115"/>
      <c r="B26" s="115"/>
    </row>
    <row r="27" spans="1:5" x14ac:dyDescent="0.3">
      <c r="A27" s="39" t="s">
        <v>200</v>
      </c>
      <c r="E27" s="67"/>
    </row>
    <row r="28" spans="1:5" x14ac:dyDescent="0.3">
      <c r="A28" s="39" t="s">
        <v>201</v>
      </c>
    </row>
    <row r="29" spans="1:5" x14ac:dyDescent="0.3">
      <c r="A29" s="131" t="s">
        <v>202</v>
      </c>
    </row>
    <row r="30" spans="1:5" x14ac:dyDescent="0.3">
      <c r="A30" s="131"/>
    </row>
    <row r="31" spans="1:5" x14ac:dyDescent="0.3">
      <c r="A31" s="131" t="s">
        <v>203</v>
      </c>
    </row>
    <row r="32" spans="1:5" s="64" customFormat="1" x14ac:dyDescent="0.25"/>
    <row r="33" spans="1:9" x14ac:dyDescent="0.3">
      <c r="A33" s="70" t="s">
        <v>15</v>
      </c>
      <c r="E33" s="67"/>
    </row>
    <row r="34" spans="1:9" ht="15.75" x14ac:dyDescent="0.3">
      <c r="E34"/>
      <c r="F34"/>
      <c r="G34"/>
      <c r="H34"/>
      <c r="I34"/>
    </row>
    <row r="35" spans="1:9" ht="15.75" x14ac:dyDescent="0.3">
      <c r="D35" s="71"/>
      <c r="E35"/>
      <c r="F35"/>
      <c r="G35"/>
      <c r="H35"/>
      <c r="I35"/>
    </row>
    <row r="36" spans="1:9" ht="15.75" x14ac:dyDescent="0.3">
      <c r="A36" s="70"/>
      <c r="B36" s="70" t="s">
        <v>204</v>
      </c>
      <c r="D36" s="71"/>
      <c r="E36"/>
      <c r="F36"/>
      <c r="G36"/>
      <c r="H36"/>
      <c r="I36"/>
    </row>
    <row r="37" spans="1:9" ht="15.75" x14ac:dyDescent="0.3">
      <c r="B37" s="39" t="s">
        <v>75</v>
      </c>
      <c r="D37" s="71"/>
      <c r="E37"/>
      <c r="F37"/>
      <c r="G37"/>
      <c r="H37"/>
      <c r="I37"/>
    </row>
    <row r="38" spans="1:9" customFormat="1" x14ac:dyDescent="0.25">
      <c r="A38" s="116"/>
      <c r="B38" s="116" t="s">
        <v>18</v>
      </c>
    </row>
    <row r="39" spans="1:9" s="64" customFormat="1" x14ac:dyDescent="0.25"/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10" sqref="I10"/>
    </sheetView>
  </sheetViews>
  <sheetFormatPr defaultRowHeight="15" x14ac:dyDescent="0.25"/>
  <cols>
    <col min="1" max="1" width="5.42578125" style="28" customWidth="1"/>
    <col min="2" max="2" width="20.85546875" style="28" customWidth="1"/>
    <col min="3" max="3" width="26" style="28" customWidth="1"/>
    <col min="4" max="4" width="17" style="28" customWidth="1"/>
    <col min="5" max="5" width="18.140625" style="28" customWidth="1"/>
    <col min="6" max="6" width="14.7109375" style="28" customWidth="1"/>
    <col min="7" max="7" width="15.5703125" style="28" customWidth="1"/>
    <col min="8" max="8" width="14.7109375" style="28" customWidth="1"/>
    <col min="9" max="9" width="29.7109375" style="28" customWidth="1"/>
    <col min="10" max="10" width="0" style="28" hidden="1" customWidth="1"/>
    <col min="11" max="16384" width="9.140625" style="28"/>
  </cols>
  <sheetData>
    <row r="1" spans="1:10" ht="15.75" x14ac:dyDescent="0.3">
      <c r="A1" s="1" t="s">
        <v>205</v>
      </c>
      <c r="B1" s="1"/>
      <c r="C1" s="7"/>
      <c r="D1" s="7"/>
      <c r="E1" s="7"/>
      <c r="F1" s="7"/>
      <c r="G1" s="36"/>
      <c r="H1" s="36"/>
      <c r="I1" s="385" t="s">
        <v>21</v>
      </c>
      <c r="J1" s="385"/>
    </row>
    <row r="2" spans="1:10" ht="15.75" x14ac:dyDescent="0.3">
      <c r="A2" s="2" t="s">
        <v>2</v>
      </c>
      <c r="B2" s="1"/>
      <c r="C2" s="7"/>
      <c r="D2" s="7"/>
      <c r="E2" s="7"/>
      <c r="F2" s="7"/>
      <c r="G2" s="36"/>
      <c r="H2" s="36"/>
      <c r="I2" s="378" t="s">
        <v>77</v>
      </c>
      <c r="J2" s="378"/>
    </row>
    <row r="3" spans="1:10" ht="15.75" x14ac:dyDescent="0.3">
      <c r="A3" s="2"/>
      <c r="B3" s="2"/>
      <c r="C3" s="1"/>
      <c r="D3" s="1"/>
      <c r="E3" s="1"/>
      <c r="F3" s="1"/>
      <c r="G3" s="36"/>
      <c r="H3" s="36"/>
      <c r="I3" s="36"/>
    </row>
    <row r="4" spans="1:10" ht="15.75" x14ac:dyDescent="0.3">
      <c r="A4" s="7" t="s">
        <v>78</v>
      </c>
      <c r="B4" s="7"/>
      <c r="C4" s="7"/>
      <c r="D4" s="7"/>
      <c r="E4" s="7"/>
      <c r="F4" s="7"/>
      <c r="G4" s="2"/>
      <c r="H4" s="2"/>
      <c r="I4" s="2"/>
    </row>
    <row r="5" spans="1:10" ht="15.75" x14ac:dyDescent="0.3">
      <c r="A5" s="120" t="str">
        <f>'[1]ფორმა N1'!D4</f>
        <v>პავლე ლაცაბიძე</v>
      </c>
      <c r="B5" s="120"/>
      <c r="C5" s="120"/>
      <c r="D5" s="120"/>
      <c r="E5" s="120"/>
      <c r="F5" s="120"/>
      <c r="G5" s="121"/>
      <c r="H5" s="121"/>
      <c r="I5" s="121"/>
    </row>
    <row r="6" spans="1:10" ht="15.75" x14ac:dyDescent="0.3">
      <c r="A6" s="7"/>
      <c r="B6" s="7"/>
      <c r="C6" s="7"/>
      <c r="D6" s="7"/>
      <c r="E6" s="7"/>
      <c r="F6" s="7"/>
      <c r="G6" s="2"/>
      <c r="H6" s="2"/>
      <c r="I6" s="2"/>
    </row>
    <row r="7" spans="1:10" x14ac:dyDescent="0.25">
      <c r="A7" s="43"/>
      <c r="B7" s="43"/>
      <c r="C7" s="43"/>
      <c r="D7" s="43"/>
      <c r="E7" s="43"/>
      <c r="F7" s="43"/>
      <c r="G7" s="45"/>
      <c r="H7" s="45"/>
      <c r="I7" s="45"/>
    </row>
    <row r="8" spans="1:10" ht="45" x14ac:dyDescent="0.25">
      <c r="A8" s="132" t="s">
        <v>3</v>
      </c>
      <c r="B8" s="132" t="s">
        <v>206</v>
      </c>
      <c r="C8" s="132" t="s">
        <v>207</v>
      </c>
      <c r="D8" s="132" t="s">
        <v>208</v>
      </c>
      <c r="E8" s="132" t="s">
        <v>209</v>
      </c>
      <c r="F8" s="132" t="s">
        <v>210</v>
      </c>
      <c r="G8" s="47" t="s">
        <v>80</v>
      </c>
      <c r="H8" s="47" t="s">
        <v>81</v>
      </c>
      <c r="I8" s="47" t="s">
        <v>211</v>
      </c>
      <c r="J8" s="133" t="s">
        <v>212</v>
      </c>
    </row>
    <row r="9" spans="1:10" x14ac:dyDescent="0.25">
      <c r="A9" s="123">
        <v>1</v>
      </c>
      <c r="B9" s="123" t="s">
        <v>380</v>
      </c>
      <c r="C9" s="123" t="s">
        <v>381</v>
      </c>
      <c r="D9" s="123">
        <v>43001002355</v>
      </c>
      <c r="E9" s="123" t="s">
        <v>382</v>
      </c>
      <c r="F9" s="123" t="s">
        <v>383</v>
      </c>
      <c r="G9" s="124">
        <v>187.5</v>
      </c>
      <c r="H9" s="124"/>
      <c r="I9" s="124">
        <v>37.5</v>
      </c>
      <c r="J9" s="133" t="s">
        <v>85</v>
      </c>
    </row>
    <row r="10" spans="1:10" x14ac:dyDescent="0.25">
      <c r="A10" s="123">
        <v>2</v>
      </c>
      <c r="B10" s="123"/>
      <c r="C10" s="123"/>
      <c r="D10" s="123"/>
      <c r="E10" s="123"/>
      <c r="F10" s="123"/>
      <c r="G10" s="124"/>
      <c r="H10" s="124"/>
      <c r="I10" s="124"/>
    </row>
    <row r="11" spans="1:10" x14ac:dyDescent="0.25">
      <c r="A11" s="123">
        <v>3</v>
      </c>
      <c r="B11" s="52"/>
      <c r="C11" s="52"/>
      <c r="D11" s="52"/>
      <c r="E11" s="52"/>
      <c r="F11" s="123"/>
      <c r="G11" s="124"/>
      <c r="H11" s="124"/>
      <c r="I11" s="124"/>
    </row>
    <row r="12" spans="1:10" x14ac:dyDescent="0.25">
      <c r="A12" s="123">
        <v>4</v>
      </c>
      <c r="B12" s="52"/>
      <c r="C12" s="52"/>
      <c r="D12" s="52"/>
      <c r="E12" s="52"/>
      <c r="F12" s="123"/>
      <c r="G12" s="124"/>
      <c r="H12" s="124"/>
      <c r="I12" s="124"/>
    </row>
    <row r="13" spans="1:10" x14ac:dyDescent="0.25">
      <c r="A13" s="123">
        <v>5</v>
      </c>
      <c r="B13" s="52"/>
      <c r="C13" s="52"/>
      <c r="D13" s="52"/>
      <c r="E13" s="52"/>
      <c r="F13" s="123"/>
      <c r="G13" s="124"/>
      <c r="H13" s="124"/>
      <c r="I13" s="124"/>
    </row>
    <row r="14" spans="1:10" x14ac:dyDescent="0.25">
      <c r="A14" s="123">
        <v>6</v>
      </c>
      <c r="B14" s="52"/>
      <c r="C14" s="52"/>
      <c r="D14" s="52"/>
      <c r="E14" s="52"/>
      <c r="F14" s="123"/>
      <c r="G14" s="124"/>
      <c r="H14" s="124"/>
      <c r="I14" s="124"/>
    </row>
    <row r="15" spans="1:10" x14ac:dyDescent="0.25">
      <c r="A15" s="123">
        <v>7</v>
      </c>
      <c r="B15" s="52"/>
      <c r="C15" s="52"/>
      <c r="D15" s="52"/>
      <c r="E15" s="52"/>
      <c r="F15" s="123"/>
      <c r="G15" s="124"/>
      <c r="H15" s="124"/>
      <c r="I15" s="124"/>
    </row>
    <row r="16" spans="1:10" x14ac:dyDescent="0.25">
      <c r="A16" s="123">
        <v>8</v>
      </c>
      <c r="B16" s="52"/>
      <c r="C16" s="52"/>
      <c r="D16" s="52"/>
      <c r="E16" s="52"/>
      <c r="F16" s="123"/>
      <c r="G16" s="124"/>
      <c r="H16" s="124"/>
      <c r="I16" s="124"/>
    </row>
    <row r="17" spans="1:9" x14ac:dyDescent="0.25">
      <c r="A17" s="123">
        <v>9</v>
      </c>
      <c r="B17" s="52"/>
      <c r="C17" s="52"/>
      <c r="D17" s="52"/>
      <c r="E17" s="52"/>
      <c r="F17" s="123"/>
      <c r="G17" s="124"/>
      <c r="H17" s="124"/>
      <c r="I17" s="124"/>
    </row>
    <row r="18" spans="1:9" x14ac:dyDescent="0.25">
      <c r="A18" s="123">
        <v>10</v>
      </c>
      <c r="B18" s="52"/>
      <c r="C18" s="52"/>
      <c r="D18" s="52"/>
      <c r="E18" s="52"/>
      <c r="F18" s="123"/>
      <c r="G18" s="124"/>
      <c r="H18" s="124"/>
      <c r="I18" s="124"/>
    </row>
    <row r="19" spans="1:9" x14ac:dyDescent="0.25">
      <c r="A19" s="123">
        <v>11</v>
      </c>
      <c r="B19" s="52"/>
      <c r="C19" s="52"/>
      <c r="D19" s="52"/>
      <c r="E19" s="52"/>
      <c r="F19" s="123"/>
      <c r="G19" s="124"/>
      <c r="H19" s="124"/>
      <c r="I19" s="124"/>
    </row>
    <row r="20" spans="1:9" x14ac:dyDescent="0.25">
      <c r="A20" s="123">
        <v>12</v>
      </c>
      <c r="B20" s="52"/>
      <c r="C20" s="52"/>
      <c r="D20" s="52"/>
      <c r="E20" s="52"/>
      <c r="F20" s="123"/>
      <c r="G20" s="124"/>
      <c r="H20" s="124"/>
      <c r="I20" s="124"/>
    </row>
    <row r="21" spans="1:9" x14ac:dyDescent="0.25">
      <c r="A21" s="123">
        <v>13</v>
      </c>
      <c r="B21" s="52"/>
      <c r="C21" s="52"/>
      <c r="D21" s="52"/>
      <c r="E21" s="52"/>
      <c r="F21" s="123"/>
      <c r="G21" s="124"/>
      <c r="H21" s="124"/>
      <c r="I21" s="124"/>
    </row>
    <row r="22" spans="1:9" x14ac:dyDescent="0.25">
      <c r="A22" s="123">
        <v>14</v>
      </c>
      <c r="B22" s="52"/>
      <c r="C22" s="52"/>
      <c r="D22" s="52"/>
      <c r="E22" s="52"/>
      <c r="F22" s="123"/>
      <c r="G22" s="124"/>
      <c r="H22" s="124"/>
      <c r="I22" s="124"/>
    </row>
    <row r="23" spans="1:9" x14ac:dyDescent="0.25">
      <c r="A23" s="123">
        <v>15</v>
      </c>
      <c r="B23" s="52"/>
      <c r="C23" s="52"/>
      <c r="D23" s="52"/>
      <c r="E23" s="52"/>
      <c r="F23" s="123"/>
      <c r="G23" s="124"/>
      <c r="H23" s="124"/>
      <c r="I23" s="124"/>
    </row>
    <row r="24" spans="1:9" x14ac:dyDescent="0.25">
      <c r="A24" s="52" t="s">
        <v>213</v>
      </c>
      <c r="B24" s="52"/>
      <c r="C24" s="52"/>
      <c r="D24" s="52"/>
      <c r="E24" s="52"/>
      <c r="F24" s="123"/>
      <c r="G24" s="124"/>
      <c r="H24" s="124"/>
      <c r="I24" s="124"/>
    </row>
    <row r="25" spans="1:9" ht="15.75" x14ac:dyDescent="0.3">
      <c r="A25" s="52"/>
      <c r="B25" s="128"/>
      <c r="C25" s="128"/>
      <c r="D25" s="128"/>
      <c r="E25" s="128"/>
      <c r="F25" s="52" t="s">
        <v>214</v>
      </c>
      <c r="G25" s="129">
        <f>SUM(G9:G24)</f>
        <v>187.5</v>
      </c>
      <c r="H25" s="129">
        <f>SUM(H9:H24)</f>
        <v>0</v>
      </c>
      <c r="I25" s="129">
        <f>SUM(I9:I24)</f>
        <v>37.5</v>
      </c>
    </row>
    <row r="26" spans="1:9" ht="15.75" x14ac:dyDescent="0.3">
      <c r="A26" s="134"/>
      <c r="B26" s="134"/>
      <c r="C26" s="134"/>
      <c r="D26" s="134"/>
      <c r="E26" s="134"/>
      <c r="F26" s="134"/>
      <c r="G26" s="134"/>
      <c r="H26" s="5"/>
      <c r="I26" s="5"/>
    </row>
    <row r="27" spans="1:9" ht="15.75" x14ac:dyDescent="0.3">
      <c r="A27" s="135" t="s">
        <v>215</v>
      </c>
      <c r="B27" s="135"/>
      <c r="C27" s="134"/>
      <c r="D27" s="134"/>
      <c r="E27" s="134"/>
      <c r="F27" s="134"/>
      <c r="G27" s="134"/>
      <c r="H27" s="5"/>
      <c r="I27" s="5"/>
    </row>
    <row r="28" spans="1:9" ht="15.75" x14ac:dyDescent="0.3">
      <c r="A28" s="135"/>
      <c r="B28" s="135"/>
      <c r="C28" s="134"/>
      <c r="D28" s="134"/>
      <c r="E28" s="134"/>
      <c r="F28" s="134"/>
      <c r="G28" s="134"/>
      <c r="H28" s="5"/>
      <c r="I28" s="5"/>
    </row>
    <row r="29" spans="1:9" ht="15.75" x14ac:dyDescent="0.3">
      <c r="A29" s="135"/>
      <c r="B29" s="135"/>
      <c r="C29" s="5"/>
      <c r="D29" s="5"/>
      <c r="E29" s="5"/>
      <c r="F29" s="5"/>
      <c r="G29" s="5"/>
      <c r="H29" s="5"/>
      <c r="I29" s="5"/>
    </row>
    <row r="30" spans="1:9" ht="15.75" x14ac:dyDescent="0.3">
      <c r="A30" s="135"/>
      <c r="B30" s="135"/>
      <c r="C30" s="5"/>
      <c r="D30" s="5"/>
      <c r="E30" s="5"/>
      <c r="F30" s="5"/>
      <c r="G30" s="5"/>
      <c r="H30" s="5"/>
      <c r="I30" s="5"/>
    </row>
    <row r="31" spans="1:9" x14ac:dyDescent="0.25">
      <c r="A31" s="136"/>
      <c r="B31" s="136"/>
      <c r="C31" s="136"/>
      <c r="D31" s="136"/>
      <c r="E31" s="136"/>
      <c r="F31" s="136"/>
      <c r="G31" s="136"/>
      <c r="H31" s="136"/>
      <c r="I31" s="136"/>
    </row>
    <row r="32" spans="1:9" ht="15.75" x14ac:dyDescent="0.3">
      <c r="A32" s="31" t="s">
        <v>15</v>
      </c>
      <c r="B32" s="31"/>
      <c r="C32" s="5"/>
      <c r="D32" s="5"/>
      <c r="E32" s="5"/>
      <c r="F32" s="5"/>
      <c r="G32" s="5"/>
      <c r="H32" s="5"/>
      <c r="I32" s="5"/>
    </row>
    <row r="33" spans="1:9" ht="15.75" x14ac:dyDescent="0.3">
      <c r="A33" s="5"/>
      <c r="B33" s="5"/>
      <c r="C33" s="5"/>
      <c r="D33" s="5"/>
      <c r="E33" s="5"/>
      <c r="F33" s="5"/>
      <c r="G33" s="5"/>
      <c r="H33" s="5"/>
      <c r="I33" s="5"/>
    </row>
    <row r="34" spans="1:9" ht="15.75" x14ac:dyDescent="0.3">
      <c r="A34" s="5"/>
      <c r="B34" s="5"/>
      <c r="C34" s="5"/>
      <c r="D34" s="5"/>
      <c r="E34" s="29"/>
      <c r="F34" s="29"/>
      <c r="G34" s="29"/>
      <c r="H34" s="5"/>
      <c r="I34" s="5"/>
    </row>
    <row r="35" spans="1:9" ht="15.75" x14ac:dyDescent="0.3">
      <c r="A35" s="31"/>
      <c r="B35" s="31"/>
      <c r="C35" s="31" t="s">
        <v>216</v>
      </c>
      <c r="D35" s="31"/>
      <c r="E35" s="31"/>
      <c r="F35" s="31"/>
      <c r="G35" s="31"/>
      <c r="H35" s="5"/>
      <c r="I35" s="5"/>
    </row>
    <row r="36" spans="1:9" ht="15.75" x14ac:dyDescent="0.3">
      <c r="A36" s="5"/>
      <c r="B36" s="5"/>
      <c r="C36" s="5" t="s">
        <v>217</v>
      </c>
      <c r="D36" s="5"/>
      <c r="E36" s="5"/>
      <c r="F36" s="5"/>
      <c r="G36" s="5"/>
      <c r="H36" s="5"/>
      <c r="I36" s="5"/>
    </row>
    <row r="37" spans="1:9" x14ac:dyDescent="0.25">
      <c r="A37" s="32"/>
      <c r="B37" s="32"/>
      <c r="C37" s="32" t="s">
        <v>18</v>
      </c>
      <c r="D37" s="32"/>
      <c r="E37" s="32"/>
      <c r="F37" s="32"/>
      <c r="G37" s="32"/>
    </row>
  </sheetData>
  <mergeCells count="2">
    <mergeCell ref="I1:J1"/>
    <mergeCell ref="I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2" sqref="G2:H2"/>
    </sheetView>
  </sheetViews>
  <sheetFormatPr defaultRowHeight="15" x14ac:dyDescent="0.2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 x14ac:dyDescent="0.3">
      <c r="A1" s="1" t="s">
        <v>335</v>
      </c>
      <c r="B1" s="7"/>
      <c r="C1" s="7"/>
      <c r="D1" s="7"/>
      <c r="E1" s="7"/>
      <c r="F1" s="7"/>
      <c r="G1" s="385" t="s">
        <v>21</v>
      </c>
      <c r="H1" s="385"/>
      <c r="I1" s="36"/>
    </row>
    <row r="2" spans="1:9" ht="15.75" x14ac:dyDescent="0.3">
      <c r="A2" s="2" t="s">
        <v>2</v>
      </c>
      <c r="B2" s="7"/>
      <c r="C2" s="7"/>
      <c r="D2" s="7"/>
      <c r="E2" s="7"/>
      <c r="F2" s="7"/>
      <c r="G2" s="378" t="s">
        <v>77</v>
      </c>
      <c r="H2" s="379"/>
      <c r="I2" s="2"/>
    </row>
    <row r="3" spans="1:9" ht="15.75" x14ac:dyDescent="0.3">
      <c r="A3" s="2"/>
      <c r="B3" s="2"/>
      <c r="C3" s="2"/>
      <c r="D3" s="2"/>
      <c r="E3" s="2"/>
      <c r="F3" s="2"/>
      <c r="G3" s="36"/>
      <c r="H3" s="36"/>
      <c r="I3" s="36"/>
    </row>
    <row r="4" spans="1:9" ht="15.75" x14ac:dyDescent="0.3">
      <c r="A4" s="7" t="s">
        <v>78</v>
      </c>
      <c r="B4" s="7"/>
      <c r="C4" s="7"/>
      <c r="D4" s="7"/>
      <c r="E4" s="7"/>
      <c r="F4" s="7"/>
      <c r="G4" s="2"/>
      <c r="H4" s="2"/>
      <c r="I4" s="2"/>
    </row>
    <row r="5" spans="1:9" ht="15.75" x14ac:dyDescent="0.3">
      <c r="A5" s="303" t="s">
        <v>379</v>
      </c>
      <c r="B5" s="120"/>
      <c r="C5" s="120"/>
      <c r="D5" s="120"/>
      <c r="E5" s="120"/>
      <c r="F5" s="120"/>
      <c r="G5" s="121"/>
      <c r="H5" s="121"/>
      <c r="I5" s="121"/>
    </row>
    <row r="6" spans="1:9" ht="15.75" x14ac:dyDescent="0.3">
      <c r="A6" s="7"/>
      <c r="B6" s="7"/>
      <c r="C6" s="7"/>
      <c r="D6" s="7"/>
      <c r="E6" s="7"/>
      <c r="F6" s="7"/>
      <c r="G6" s="2"/>
      <c r="H6" s="2"/>
      <c r="I6" s="2"/>
    </row>
    <row r="7" spans="1:9" x14ac:dyDescent="0.25">
      <c r="A7" s="43"/>
      <c r="B7" s="43"/>
      <c r="C7" s="43"/>
      <c r="D7" s="43"/>
      <c r="E7" s="43"/>
      <c r="F7" s="43"/>
      <c r="G7" s="45"/>
      <c r="H7" s="45"/>
      <c r="I7" s="36"/>
    </row>
    <row r="8" spans="1:9" ht="45" x14ac:dyDescent="0.25">
      <c r="A8" s="241" t="s">
        <v>3</v>
      </c>
      <c r="B8" s="47" t="s">
        <v>206</v>
      </c>
      <c r="C8" s="132" t="s">
        <v>207</v>
      </c>
      <c r="D8" s="132" t="s">
        <v>208</v>
      </c>
      <c r="E8" s="132" t="s">
        <v>336</v>
      </c>
      <c r="F8" s="132" t="s">
        <v>337</v>
      </c>
      <c r="G8" s="132" t="s">
        <v>338</v>
      </c>
      <c r="H8" s="47" t="s">
        <v>80</v>
      </c>
      <c r="I8" s="47" t="s">
        <v>81</v>
      </c>
    </row>
    <row r="9" spans="1:9" x14ac:dyDescent="0.25">
      <c r="A9" s="242"/>
      <c r="B9" s="243"/>
      <c r="C9" s="123"/>
      <c r="D9" s="123"/>
      <c r="E9" s="123"/>
      <c r="F9" s="123"/>
      <c r="G9" s="123"/>
      <c r="H9" s="124"/>
      <c r="I9" s="124"/>
    </row>
    <row r="10" spans="1:9" x14ac:dyDescent="0.25">
      <c r="A10" s="242"/>
      <c r="B10" s="243"/>
      <c r="C10" s="123"/>
      <c r="D10" s="123"/>
      <c r="E10" s="123"/>
      <c r="F10" s="123"/>
      <c r="G10" s="123"/>
      <c r="H10" s="124"/>
      <c r="I10" s="124"/>
    </row>
    <row r="11" spans="1:9" x14ac:dyDescent="0.25">
      <c r="A11" s="242"/>
      <c r="B11" s="243"/>
      <c r="C11" s="52"/>
      <c r="D11" s="52"/>
      <c r="E11" s="52"/>
      <c r="F11" s="52"/>
      <c r="G11" s="52"/>
      <c r="H11" s="124"/>
      <c r="I11" s="124"/>
    </row>
    <row r="12" spans="1:9" x14ac:dyDescent="0.25">
      <c r="A12" s="242"/>
      <c r="B12" s="243"/>
      <c r="C12" s="52"/>
      <c r="D12" s="52"/>
      <c r="E12" s="52"/>
      <c r="F12" s="52"/>
      <c r="G12" s="52"/>
      <c r="H12" s="124"/>
      <c r="I12" s="124"/>
    </row>
    <row r="13" spans="1:9" x14ac:dyDescent="0.25">
      <c r="A13" s="242"/>
      <c r="B13" s="243"/>
      <c r="C13" s="52"/>
      <c r="D13" s="52"/>
      <c r="E13" s="52"/>
      <c r="F13" s="52"/>
      <c r="G13" s="52"/>
      <c r="H13" s="124"/>
      <c r="I13" s="124"/>
    </row>
    <row r="14" spans="1:9" x14ac:dyDescent="0.25">
      <c r="A14" s="242"/>
      <c r="B14" s="243"/>
      <c r="C14" s="52"/>
      <c r="D14" s="52"/>
      <c r="E14" s="52"/>
      <c r="F14" s="52"/>
      <c r="G14" s="52"/>
      <c r="H14" s="124"/>
      <c r="I14" s="124"/>
    </row>
    <row r="15" spans="1:9" x14ac:dyDescent="0.25">
      <c r="A15" s="242"/>
      <c r="B15" s="243"/>
      <c r="C15" s="52"/>
      <c r="D15" s="52"/>
      <c r="E15" s="52"/>
      <c r="F15" s="52"/>
      <c r="G15" s="52"/>
      <c r="H15" s="124"/>
      <c r="I15" s="124"/>
    </row>
    <row r="16" spans="1:9" x14ac:dyDescent="0.25">
      <c r="A16" s="242"/>
      <c r="B16" s="243"/>
      <c r="C16" s="52"/>
      <c r="D16" s="52"/>
      <c r="E16" s="52"/>
      <c r="F16" s="52"/>
      <c r="G16" s="52"/>
      <c r="H16" s="124"/>
      <c r="I16" s="124"/>
    </row>
    <row r="17" spans="1:9" x14ac:dyDescent="0.25">
      <c r="A17" s="242"/>
      <c r="B17" s="243"/>
      <c r="C17" s="52"/>
      <c r="D17" s="52"/>
      <c r="E17" s="52"/>
      <c r="F17" s="52"/>
      <c r="G17" s="52"/>
      <c r="H17" s="124"/>
      <c r="I17" s="124"/>
    </row>
    <row r="18" spans="1:9" x14ac:dyDescent="0.25">
      <c r="A18" s="242"/>
      <c r="B18" s="243"/>
      <c r="C18" s="52"/>
      <c r="D18" s="52"/>
      <c r="E18" s="52"/>
      <c r="F18" s="52"/>
      <c r="G18" s="52"/>
      <c r="H18" s="124"/>
      <c r="I18" s="124"/>
    </row>
    <row r="19" spans="1:9" x14ac:dyDescent="0.25">
      <c r="A19" s="242"/>
      <c r="B19" s="243"/>
      <c r="C19" s="52"/>
      <c r="D19" s="52"/>
      <c r="E19" s="52"/>
      <c r="F19" s="52"/>
      <c r="G19" s="52"/>
      <c r="H19" s="124"/>
      <c r="I19" s="124"/>
    </row>
    <row r="20" spans="1:9" x14ac:dyDescent="0.25">
      <c r="A20" s="242"/>
      <c r="B20" s="243"/>
      <c r="C20" s="52"/>
      <c r="D20" s="52"/>
      <c r="E20" s="52"/>
      <c r="F20" s="52"/>
      <c r="G20" s="52"/>
      <c r="H20" s="124"/>
      <c r="I20" s="124"/>
    </row>
    <row r="21" spans="1:9" x14ac:dyDescent="0.25">
      <c r="A21" s="242"/>
      <c r="B21" s="243"/>
      <c r="C21" s="52"/>
      <c r="D21" s="52"/>
      <c r="E21" s="52"/>
      <c r="F21" s="52"/>
      <c r="G21" s="52"/>
      <c r="H21" s="124"/>
      <c r="I21" s="124"/>
    </row>
    <row r="22" spans="1:9" x14ac:dyDescent="0.25">
      <c r="A22" s="242"/>
      <c r="B22" s="243"/>
      <c r="C22" s="52"/>
      <c r="D22" s="52"/>
      <c r="E22" s="52"/>
      <c r="F22" s="52"/>
      <c r="G22" s="52"/>
      <c r="H22" s="124"/>
      <c r="I22" s="124"/>
    </row>
    <row r="23" spans="1:9" x14ac:dyDescent="0.25">
      <c r="A23" s="242"/>
      <c r="B23" s="243"/>
      <c r="C23" s="52"/>
      <c r="D23" s="52"/>
      <c r="E23" s="52"/>
      <c r="F23" s="52"/>
      <c r="G23" s="52"/>
      <c r="H23" s="124"/>
      <c r="I23" s="124"/>
    </row>
    <row r="24" spans="1:9" x14ac:dyDescent="0.25">
      <c r="A24" s="242"/>
      <c r="B24" s="243"/>
      <c r="C24" s="52"/>
      <c r="D24" s="52"/>
      <c r="E24" s="52"/>
      <c r="F24" s="52"/>
      <c r="G24" s="52"/>
      <c r="H24" s="124"/>
      <c r="I24" s="124"/>
    </row>
    <row r="25" spans="1:9" x14ac:dyDescent="0.25">
      <c r="A25" s="242"/>
      <c r="B25" s="243"/>
      <c r="C25" s="52"/>
      <c r="D25" s="52"/>
      <c r="E25" s="52"/>
      <c r="F25" s="52"/>
      <c r="G25" s="52"/>
      <c r="H25" s="124"/>
      <c r="I25" s="124"/>
    </row>
    <row r="26" spans="1:9" x14ac:dyDescent="0.25">
      <c r="A26" s="242"/>
      <c r="B26" s="243"/>
      <c r="C26" s="52"/>
      <c r="D26" s="52"/>
      <c r="E26" s="52"/>
      <c r="F26" s="52"/>
      <c r="G26" s="52"/>
      <c r="H26" s="124"/>
      <c r="I26" s="124"/>
    </row>
    <row r="27" spans="1:9" x14ac:dyDescent="0.25">
      <c r="A27" s="242"/>
      <c r="B27" s="243"/>
      <c r="C27" s="52"/>
      <c r="D27" s="52"/>
      <c r="E27" s="52"/>
      <c r="F27" s="52"/>
      <c r="G27" s="52"/>
      <c r="H27" s="124"/>
      <c r="I27" s="124"/>
    </row>
    <row r="28" spans="1:9" x14ac:dyDescent="0.25">
      <c r="A28" s="242"/>
      <c r="B28" s="243"/>
      <c r="C28" s="52"/>
      <c r="D28" s="52"/>
      <c r="E28" s="52"/>
      <c r="F28" s="52"/>
      <c r="G28" s="52"/>
      <c r="H28" s="124"/>
      <c r="I28" s="124"/>
    </row>
    <row r="29" spans="1:9" x14ac:dyDescent="0.25">
      <c r="A29" s="242"/>
      <c r="B29" s="243"/>
      <c r="C29" s="52"/>
      <c r="D29" s="52"/>
      <c r="E29" s="52"/>
      <c r="F29" s="52"/>
      <c r="G29" s="52"/>
      <c r="H29" s="124"/>
      <c r="I29" s="124"/>
    </row>
    <row r="30" spans="1:9" x14ac:dyDescent="0.25">
      <c r="A30" s="242"/>
      <c r="B30" s="243"/>
      <c r="C30" s="52"/>
      <c r="D30" s="52"/>
      <c r="E30" s="52"/>
      <c r="F30" s="52"/>
      <c r="G30" s="52"/>
      <c r="H30" s="124"/>
      <c r="I30" s="124"/>
    </row>
    <row r="31" spans="1:9" x14ac:dyDescent="0.25">
      <c r="A31" s="242"/>
      <c r="B31" s="243"/>
      <c r="C31" s="52"/>
      <c r="D31" s="52"/>
      <c r="E31" s="52"/>
      <c r="F31" s="52"/>
      <c r="G31" s="52"/>
      <c r="H31" s="124"/>
      <c r="I31" s="124"/>
    </row>
    <row r="32" spans="1:9" x14ac:dyDescent="0.25">
      <c r="A32" s="242"/>
      <c r="B32" s="243"/>
      <c r="C32" s="52"/>
      <c r="D32" s="52"/>
      <c r="E32" s="52"/>
      <c r="F32" s="52"/>
      <c r="G32" s="52"/>
      <c r="H32" s="124"/>
      <c r="I32" s="124"/>
    </row>
    <row r="33" spans="1:9" x14ac:dyDescent="0.25">
      <c r="A33" s="242"/>
      <c r="B33" s="243"/>
      <c r="C33" s="52"/>
      <c r="D33" s="52"/>
      <c r="E33" s="52"/>
      <c r="F33" s="52"/>
      <c r="G33" s="52"/>
      <c r="H33" s="124"/>
      <c r="I33" s="124"/>
    </row>
    <row r="34" spans="1:9" ht="15.75" x14ac:dyDescent="0.3">
      <c r="A34" s="242"/>
      <c r="B34" s="244"/>
      <c r="C34" s="128"/>
      <c r="D34" s="128"/>
      <c r="E34" s="128"/>
      <c r="F34" s="128"/>
      <c r="G34" s="128" t="s">
        <v>339</v>
      </c>
      <c r="H34" s="129">
        <f>SUM(H9:H33)</f>
        <v>0</v>
      </c>
      <c r="I34" s="129">
        <f>SUM(I9:I33)</f>
        <v>0</v>
      </c>
    </row>
    <row r="35" spans="1:9" ht="15.75" x14ac:dyDescent="0.3">
      <c r="A35" s="115"/>
      <c r="B35" s="115"/>
      <c r="C35" s="115"/>
      <c r="D35" s="115"/>
      <c r="E35" s="115"/>
      <c r="F35" s="115"/>
      <c r="G35" s="39"/>
      <c r="H35" s="39"/>
    </row>
    <row r="36" spans="1:9" ht="15.75" x14ac:dyDescent="0.3">
      <c r="A36" s="131" t="s">
        <v>340</v>
      </c>
      <c r="B36" s="115"/>
      <c r="C36" s="115"/>
      <c r="D36" s="115"/>
      <c r="E36" s="115"/>
      <c r="F36" s="115"/>
      <c r="G36" s="39"/>
      <c r="H36" s="39"/>
    </row>
    <row r="37" spans="1:9" ht="15.75" x14ac:dyDescent="0.3">
      <c r="A37" s="131"/>
      <c r="B37" s="115"/>
      <c r="C37" s="115"/>
      <c r="D37" s="115"/>
      <c r="E37" s="115"/>
      <c r="F37" s="115"/>
      <c r="G37" s="39"/>
      <c r="H37" s="39"/>
    </row>
    <row r="38" spans="1:9" ht="15.75" x14ac:dyDescent="0.3">
      <c r="A38" s="131"/>
      <c r="B38" s="39"/>
      <c r="C38" s="39"/>
      <c r="D38" s="39"/>
      <c r="E38" s="39"/>
      <c r="F38" s="39"/>
      <c r="G38" s="39"/>
      <c r="H38" s="39"/>
    </row>
    <row r="39" spans="1:9" ht="15.75" x14ac:dyDescent="0.3">
      <c r="A39" s="131"/>
      <c r="B39" s="39"/>
      <c r="C39" s="39"/>
      <c r="D39" s="39"/>
      <c r="E39" s="39"/>
      <c r="F39" s="39"/>
      <c r="G39" s="39"/>
      <c r="H39" s="39"/>
    </row>
    <row r="40" spans="1:9" x14ac:dyDescent="0.25">
      <c r="A40" s="64"/>
      <c r="B40" s="64"/>
      <c r="C40" s="64"/>
      <c r="D40" s="64"/>
      <c r="E40" s="64"/>
      <c r="F40" s="64"/>
      <c r="G40" s="64"/>
      <c r="H40" s="64"/>
    </row>
    <row r="41" spans="1:9" ht="15.75" x14ac:dyDescent="0.3">
      <c r="A41" s="70" t="s">
        <v>15</v>
      </c>
      <c r="B41" s="39"/>
      <c r="C41" s="39"/>
      <c r="D41" s="39"/>
      <c r="E41" s="39"/>
      <c r="F41" s="39"/>
      <c r="G41" s="39"/>
      <c r="H41" s="39"/>
    </row>
    <row r="42" spans="1:9" ht="15.75" x14ac:dyDescent="0.3">
      <c r="A42" s="39"/>
      <c r="B42" s="39"/>
      <c r="C42" s="39"/>
      <c r="D42" s="39"/>
      <c r="E42" s="39"/>
      <c r="F42" s="39"/>
      <c r="G42" s="39"/>
      <c r="H42" s="39"/>
    </row>
    <row r="43" spans="1:9" ht="15.75" x14ac:dyDescent="0.3">
      <c r="A43" s="39"/>
      <c r="B43" s="39"/>
      <c r="C43" s="39"/>
      <c r="D43" s="39"/>
      <c r="E43" s="39"/>
      <c r="F43" s="39"/>
      <c r="G43" s="39"/>
      <c r="H43" s="71"/>
    </row>
    <row r="44" spans="1:9" ht="15.75" x14ac:dyDescent="0.3">
      <c r="A44" s="70"/>
      <c r="B44" s="70" t="s">
        <v>204</v>
      </c>
      <c r="C44" s="70"/>
      <c r="D44" s="70"/>
      <c r="E44" s="70"/>
      <c r="F44" s="70"/>
      <c r="G44" s="39"/>
      <c r="H44" s="71"/>
    </row>
    <row r="45" spans="1:9" ht="15.75" x14ac:dyDescent="0.3">
      <c r="A45" s="39"/>
      <c r="B45" s="39" t="s">
        <v>75</v>
      </c>
      <c r="C45" s="39"/>
      <c r="D45" s="39"/>
      <c r="E45" s="39"/>
      <c r="F45" s="39"/>
      <c r="G45" s="39"/>
      <c r="H45" s="71"/>
    </row>
    <row r="46" spans="1:9" x14ac:dyDescent="0.25">
      <c r="A46" s="116"/>
      <c r="B46" s="116" t="s">
        <v>18</v>
      </c>
      <c r="C46" s="116"/>
      <c r="D46" s="116"/>
      <c r="E46" s="116"/>
      <c r="F46" s="116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sqref="A1:XFD1048576"/>
    </sheetView>
  </sheetViews>
  <sheetFormatPr defaultRowHeight="15" x14ac:dyDescent="0.25"/>
  <cols>
    <col min="1" max="1" width="5.42578125" style="28" customWidth="1"/>
    <col min="2" max="2" width="13.140625" style="28" customWidth="1"/>
    <col min="3" max="3" width="15.140625" style="28" customWidth="1"/>
    <col min="4" max="4" width="18" style="28" customWidth="1"/>
    <col min="5" max="5" width="20.5703125" style="28" customWidth="1"/>
    <col min="6" max="6" width="21.28515625" style="28" customWidth="1"/>
    <col min="7" max="7" width="15.140625" style="28" customWidth="1"/>
    <col min="8" max="8" width="15.5703125" style="28" customWidth="1"/>
    <col min="9" max="9" width="13.42578125" style="28" customWidth="1"/>
    <col min="10" max="10" width="0" style="28" hidden="1" customWidth="1"/>
    <col min="11" max="16384" width="9.140625" style="28"/>
  </cols>
  <sheetData>
    <row r="1" spans="1:10" ht="15.75" x14ac:dyDescent="0.3">
      <c r="A1" s="1" t="s">
        <v>218</v>
      </c>
      <c r="B1" s="1"/>
      <c r="C1" s="7"/>
      <c r="D1" s="7"/>
      <c r="E1" s="7"/>
      <c r="F1" s="7"/>
      <c r="G1" s="385" t="s">
        <v>21</v>
      </c>
      <c r="H1" s="385"/>
    </row>
    <row r="2" spans="1:10" ht="15.75" x14ac:dyDescent="0.3">
      <c r="A2" s="2" t="s">
        <v>2</v>
      </c>
      <c r="B2" s="1"/>
      <c r="C2" s="7"/>
      <c r="D2" s="7"/>
      <c r="E2" s="7"/>
      <c r="F2" s="7"/>
      <c r="G2" s="378" t="s">
        <v>77</v>
      </c>
      <c r="H2" s="378"/>
    </row>
    <row r="3" spans="1:10" ht="15.75" x14ac:dyDescent="0.3">
      <c r="A3" s="2"/>
      <c r="B3" s="2"/>
      <c r="C3" s="2"/>
      <c r="D3" s="2"/>
      <c r="E3" s="2"/>
      <c r="F3" s="2"/>
      <c r="G3" s="36"/>
      <c r="H3" s="36"/>
    </row>
    <row r="4" spans="1:10" ht="15.75" x14ac:dyDescent="0.3">
      <c r="A4" s="7" t="s">
        <v>78</v>
      </c>
      <c r="B4" s="7"/>
      <c r="C4" s="7"/>
      <c r="D4" s="7"/>
      <c r="E4" s="7"/>
      <c r="F4" s="7"/>
      <c r="G4" s="2"/>
      <c r="H4" s="2"/>
    </row>
    <row r="5" spans="1:10" ht="15.75" x14ac:dyDescent="0.3">
      <c r="A5" s="120" t="str">
        <f>'[1]ფორმა N1'!D4</f>
        <v>პავლე ლაცაბიძე</v>
      </c>
      <c r="B5" s="120"/>
      <c r="C5" s="120"/>
      <c r="D5" s="120"/>
      <c r="E5" s="120"/>
      <c r="F5" s="120"/>
      <c r="G5" s="121"/>
      <c r="H5" s="121"/>
    </row>
    <row r="6" spans="1:10" ht="15.75" x14ac:dyDescent="0.3">
      <c r="A6" s="7"/>
      <c r="B6" s="7"/>
      <c r="C6" s="7"/>
      <c r="D6" s="7"/>
      <c r="E6" s="7"/>
      <c r="F6" s="7"/>
      <c r="G6" s="2"/>
      <c r="H6" s="2"/>
    </row>
    <row r="7" spans="1:10" x14ac:dyDescent="0.25">
      <c r="A7" s="43"/>
      <c r="B7" s="43"/>
      <c r="C7" s="43"/>
      <c r="D7" s="43"/>
      <c r="E7" s="43"/>
      <c r="F7" s="43"/>
      <c r="G7" s="45"/>
      <c r="H7" s="45"/>
    </row>
    <row r="8" spans="1:10" ht="30" x14ac:dyDescent="0.25">
      <c r="A8" s="132" t="s">
        <v>3</v>
      </c>
      <c r="B8" s="132" t="s">
        <v>206</v>
      </c>
      <c r="C8" s="132" t="s">
        <v>207</v>
      </c>
      <c r="D8" s="132" t="s">
        <v>208</v>
      </c>
      <c r="E8" s="132" t="s">
        <v>210</v>
      </c>
      <c r="F8" s="132" t="s">
        <v>219</v>
      </c>
      <c r="G8" s="47" t="s">
        <v>80</v>
      </c>
      <c r="H8" s="47" t="s">
        <v>81</v>
      </c>
      <c r="J8" s="133" t="s">
        <v>212</v>
      </c>
    </row>
    <row r="9" spans="1:10" x14ac:dyDescent="0.25">
      <c r="A9" s="123"/>
      <c r="B9" s="123"/>
      <c r="C9" s="123"/>
      <c r="D9" s="123"/>
      <c r="E9" s="123"/>
      <c r="F9" s="123"/>
      <c r="G9" s="124"/>
      <c r="H9" s="124"/>
      <c r="J9" s="133" t="s">
        <v>85</v>
      </c>
    </row>
    <row r="10" spans="1:10" x14ac:dyDescent="0.25">
      <c r="A10" s="123"/>
      <c r="B10" s="123"/>
      <c r="C10" s="123"/>
      <c r="D10" s="123"/>
      <c r="E10" s="123"/>
      <c r="F10" s="123"/>
      <c r="G10" s="124"/>
      <c r="H10" s="124"/>
    </row>
    <row r="11" spans="1:10" x14ac:dyDescent="0.25">
      <c r="A11" s="52"/>
      <c r="B11" s="52"/>
      <c r="C11" s="52"/>
      <c r="D11" s="52"/>
      <c r="E11" s="52"/>
      <c r="F11" s="52"/>
      <c r="G11" s="124"/>
      <c r="H11" s="124"/>
    </row>
    <row r="12" spans="1:10" x14ac:dyDescent="0.25">
      <c r="A12" s="52"/>
      <c r="B12" s="52"/>
      <c r="C12" s="52"/>
      <c r="D12" s="52"/>
      <c r="E12" s="52"/>
      <c r="F12" s="52"/>
      <c r="G12" s="124"/>
      <c r="H12" s="124"/>
    </row>
    <row r="13" spans="1:10" x14ac:dyDescent="0.25">
      <c r="A13" s="52"/>
      <c r="B13" s="52"/>
      <c r="C13" s="52"/>
      <c r="D13" s="52"/>
      <c r="E13" s="52"/>
      <c r="F13" s="52"/>
      <c r="G13" s="124"/>
      <c r="H13" s="124"/>
    </row>
    <row r="14" spans="1:10" x14ac:dyDescent="0.25">
      <c r="A14" s="52"/>
      <c r="B14" s="52"/>
      <c r="C14" s="52"/>
      <c r="D14" s="52"/>
      <c r="E14" s="52"/>
      <c r="F14" s="52"/>
      <c r="G14" s="124"/>
      <c r="H14" s="124"/>
    </row>
    <row r="15" spans="1:10" x14ac:dyDescent="0.25">
      <c r="A15" s="52"/>
      <c r="B15" s="52"/>
      <c r="C15" s="52"/>
      <c r="D15" s="52"/>
      <c r="E15" s="52"/>
      <c r="F15" s="52"/>
      <c r="G15" s="124"/>
      <c r="H15" s="124"/>
    </row>
    <row r="16" spans="1:10" x14ac:dyDescent="0.25">
      <c r="A16" s="52"/>
      <c r="B16" s="52"/>
      <c r="C16" s="52"/>
      <c r="D16" s="52"/>
      <c r="E16" s="52"/>
      <c r="F16" s="52"/>
      <c r="G16" s="124"/>
      <c r="H16" s="124"/>
    </row>
    <row r="17" spans="1:8" x14ac:dyDescent="0.25">
      <c r="A17" s="52"/>
      <c r="B17" s="52"/>
      <c r="C17" s="52"/>
      <c r="D17" s="52"/>
      <c r="E17" s="52"/>
      <c r="F17" s="52"/>
      <c r="G17" s="124"/>
      <c r="H17" s="124"/>
    </row>
    <row r="18" spans="1:8" x14ac:dyDescent="0.25">
      <c r="A18" s="52"/>
      <c r="B18" s="52"/>
      <c r="C18" s="52"/>
      <c r="D18" s="52"/>
      <c r="E18" s="52"/>
      <c r="F18" s="52"/>
      <c r="G18" s="124"/>
      <c r="H18" s="124"/>
    </row>
    <row r="19" spans="1:8" x14ac:dyDescent="0.25">
      <c r="A19" s="52"/>
      <c r="B19" s="52"/>
      <c r="C19" s="52"/>
      <c r="D19" s="52"/>
      <c r="E19" s="52"/>
      <c r="F19" s="52"/>
      <c r="G19" s="124"/>
      <c r="H19" s="124"/>
    </row>
    <row r="20" spans="1:8" x14ac:dyDescent="0.25">
      <c r="A20" s="52"/>
      <c r="B20" s="52"/>
      <c r="C20" s="52"/>
      <c r="D20" s="52"/>
      <c r="E20" s="52"/>
      <c r="F20" s="52"/>
      <c r="G20" s="124"/>
      <c r="H20" s="124"/>
    </row>
    <row r="21" spans="1:8" x14ac:dyDescent="0.25">
      <c r="A21" s="52"/>
      <c r="B21" s="52"/>
      <c r="C21" s="52"/>
      <c r="D21" s="52"/>
      <c r="E21" s="52"/>
      <c r="F21" s="52"/>
      <c r="G21" s="124"/>
      <c r="H21" s="124"/>
    </row>
    <row r="22" spans="1:8" x14ac:dyDescent="0.25">
      <c r="A22" s="52"/>
      <c r="B22" s="52"/>
      <c r="C22" s="52"/>
      <c r="D22" s="52"/>
      <c r="E22" s="52"/>
      <c r="F22" s="52"/>
      <c r="G22" s="124"/>
      <c r="H22" s="124"/>
    </row>
    <row r="23" spans="1:8" x14ac:dyDescent="0.25">
      <c r="A23" s="52"/>
      <c r="B23" s="52"/>
      <c r="C23" s="52"/>
      <c r="D23" s="52"/>
      <c r="E23" s="52"/>
      <c r="F23" s="52"/>
      <c r="G23" s="124"/>
      <c r="H23" s="124"/>
    </row>
    <row r="24" spans="1:8" x14ac:dyDescent="0.25">
      <c r="A24" s="52"/>
      <c r="B24" s="52"/>
      <c r="C24" s="52"/>
      <c r="D24" s="52"/>
      <c r="E24" s="52"/>
      <c r="F24" s="52"/>
      <c r="G24" s="124"/>
      <c r="H24" s="124"/>
    </row>
    <row r="25" spans="1:8" x14ac:dyDescent="0.25">
      <c r="A25" s="52"/>
      <c r="B25" s="52"/>
      <c r="C25" s="52"/>
      <c r="D25" s="52"/>
      <c r="E25" s="52"/>
      <c r="F25" s="52"/>
      <c r="G25" s="124"/>
      <c r="H25" s="124"/>
    </row>
    <row r="26" spans="1:8" x14ac:dyDescent="0.25">
      <c r="A26" s="52"/>
      <c r="B26" s="52"/>
      <c r="C26" s="52"/>
      <c r="D26" s="52"/>
      <c r="E26" s="52"/>
      <c r="F26" s="52"/>
      <c r="G26" s="124"/>
      <c r="H26" s="124"/>
    </row>
    <row r="27" spans="1:8" x14ac:dyDescent="0.25">
      <c r="A27" s="52"/>
      <c r="B27" s="52"/>
      <c r="C27" s="52"/>
      <c r="D27" s="52"/>
      <c r="E27" s="52"/>
      <c r="F27" s="52"/>
      <c r="G27" s="124"/>
      <c r="H27" s="124"/>
    </row>
    <row r="28" spans="1:8" x14ac:dyDescent="0.25">
      <c r="A28" s="52"/>
      <c r="B28" s="52"/>
      <c r="C28" s="52"/>
      <c r="D28" s="52"/>
      <c r="E28" s="52"/>
      <c r="F28" s="52"/>
      <c r="G28" s="124"/>
      <c r="H28" s="124"/>
    </row>
    <row r="29" spans="1:8" x14ac:dyDescent="0.25">
      <c r="A29" s="52"/>
      <c r="B29" s="52"/>
      <c r="C29" s="52"/>
      <c r="D29" s="52"/>
      <c r="E29" s="52"/>
      <c r="F29" s="52"/>
      <c r="G29" s="124"/>
      <c r="H29" s="124"/>
    </row>
    <row r="30" spans="1:8" x14ac:dyDescent="0.25">
      <c r="A30" s="52"/>
      <c r="B30" s="52"/>
      <c r="C30" s="52"/>
      <c r="D30" s="52"/>
      <c r="E30" s="52"/>
      <c r="F30" s="52"/>
      <c r="G30" s="124"/>
      <c r="H30" s="124"/>
    </row>
    <row r="31" spans="1:8" x14ac:dyDescent="0.25">
      <c r="A31" s="52"/>
      <c r="B31" s="52"/>
      <c r="C31" s="52"/>
      <c r="D31" s="52"/>
      <c r="E31" s="52"/>
      <c r="F31" s="52"/>
      <c r="G31" s="124"/>
      <c r="H31" s="124"/>
    </row>
    <row r="32" spans="1:8" x14ac:dyDescent="0.25">
      <c r="A32" s="52"/>
      <c r="B32" s="52"/>
      <c r="C32" s="52"/>
      <c r="D32" s="52"/>
      <c r="E32" s="52"/>
      <c r="F32" s="52"/>
      <c r="G32" s="124"/>
      <c r="H32" s="124"/>
    </row>
    <row r="33" spans="1:9" x14ac:dyDescent="0.25">
      <c r="A33" s="52"/>
      <c r="B33" s="52"/>
      <c r="C33" s="52"/>
      <c r="D33" s="52"/>
      <c r="E33" s="52"/>
      <c r="F33" s="52"/>
      <c r="G33" s="124"/>
      <c r="H33" s="124"/>
    </row>
    <row r="34" spans="1:9" ht="15.75" x14ac:dyDescent="0.3">
      <c r="A34" s="52"/>
      <c r="B34" s="128"/>
      <c r="C34" s="128"/>
      <c r="D34" s="128"/>
      <c r="E34" s="128"/>
      <c r="F34" s="128" t="s">
        <v>220</v>
      </c>
      <c r="G34" s="129">
        <f>SUM(G9:G33)</f>
        <v>0</v>
      </c>
      <c r="H34" s="129">
        <f>SUM(H9:H33)</f>
        <v>0</v>
      </c>
    </row>
    <row r="35" spans="1:9" ht="15.75" x14ac:dyDescent="0.3">
      <c r="A35" s="134"/>
      <c r="B35" s="134"/>
      <c r="C35" s="134"/>
      <c r="D35" s="134"/>
      <c r="E35" s="134"/>
      <c r="F35" s="134"/>
      <c r="G35" s="134"/>
      <c r="H35" s="5"/>
      <c r="I35" s="5"/>
    </row>
    <row r="36" spans="1:9" ht="15.75" x14ac:dyDescent="0.3">
      <c r="A36" s="135" t="s">
        <v>221</v>
      </c>
      <c r="B36" s="135"/>
      <c r="C36" s="134"/>
      <c r="D36" s="134"/>
      <c r="E36" s="134"/>
      <c r="F36" s="134"/>
      <c r="G36" s="134"/>
      <c r="H36" s="5"/>
      <c r="I36" s="5"/>
    </row>
    <row r="37" spans="1:9" ht="15.75" x14ac:dyDescent="0.3">
      <c r="A37" s="135"/>
      <c r="B37" s="135"/>
      <c r="C37" s="134"/>
      <c r="D37" s="134"/>
      <c r="E37" s="134"/>
      <c r="F37" s="134"/>
      <c r="G37" s="134"/>
      <c r="H37" s="5"/>
      <c r="I37" s="5"/>
    </row>
    <row r="38" spans="1:9" ht="15.75" x14ac:dyDescent="0.3">
      <c r="A38" s="135"/>
      <c r="B38" s="135"/>
      <c r="C38" s="5"/>
      <c r="D38" s="5"/>
      <c r="E38" s="5"/>
      <c r="F38" s="5"/>
      <c r="G38" s="5"/>
      <c r="H38" s="5"/>
      <c r="I38" s="5"/>
    </row>
    <row r="39" spans="1:9" ht="15.75" x14ac:dyDescent="0.3">
      <c r="A39" s="135"/>
      <c r="B39" s="135"/>
      <c r="C39" s="5"/>
      <c r="D39" s="5"/>
      <c r="E39" s="5"/>
      <c r="F39" s="5"/>
      <c r="G39" s="5"/>
      <c r="H39" s="5"/>
      <c r="I39" s="5"/>
    </row>
    <row r="40" spans="1:9" x14ac:dyDescent="0.25">
      <c r="A40" s="136"/>
      <c r="B40" s="136"/>
      <c r="C40" s="136"/>
      <c r="D40" s="136"/>
      <c r="E40" s="136"/>
      <c r="F40" s="136"/>
      <c r="G40" s="136"/>
      <c r="H40" s="136"/>
      <c r="I40" s="136"/>
    </row>
    <row r="41" spans="1:9" ht="15.75" x14ac:dyDescent="0.3">
      <c r="A41" s="31" t="s">
        <v>15</v>
      </c>
      <c r="B41" s="31"/>
      <c r="C41" s="5"/>
      <c r="D41" s="5"/>
      <c r="E41" s="5"/>
      <c r="F41" s="5"/>
      <c r="G41" s="5"/>
      <c r="H41" s="5"/>
      <c r="I41" s="5"/>
    </row>
    <row r="42" spans="1:9" ht="15.75" x14ac:dyDescent="0.3">
      <c r="A42" s="5"/>
      <c r="B42" s="5"/>
      <c r="C42" s="5"/>
      <c r="D42" s="5"/>
      <c r="E42" s="5"/>
      <c r="F42" s="5"/>
      <c r="G42" s="5"/>
      <c r="H42" s="5"/>
      <c r="I42" s="5"/>
    </row>
    <row r="43" spans="1:9" ht="15.75" x14ac:dyDescent="0.3">
      <c r="A43" s="5"/>
      <c r="B43" s="5"/>
      <c r="C43" s="5"/>
      <c r="D43" s="5"/>
      <c r="E43" s="5"/>
      <c r="F43" s="5"/>
      <c r="G43" s="5"/>
      <c r="H43" s="5"/>
      <c r="I43" s="10"/>
    </row>
    <row r="44" spans="1:9" ht="15.75" x14ac:dyDescent="0.3">
      <c r="A44" s="31"/>
      <c r="B44" s="31"/>
      <c r="C44" s="31" t="s">
        <v>222</v>
      </c>
      <c r="D44" s="31"/>
      <c r="E44" s="134"/>
      <c r="F44" s="31"/>
      <c r="G44" s="31"/>
      <c r="H44" s="5"/>
      <c r="I44" s="10"/>
    </row>
    <row r="45" spans="1:9" ht="15.75" x14ac:dyDescent="0.3">
      <c r="A45" s="5"/>
      <c r="B45" s="5"/>
      <c r="C45" s="5" t="s">
        <v>75</v>
      </c>
      <c r="D45" s="5"/>
      <c r="E45" s="5"/>
      <c r="F45" s="5"/>
      <c r="G45" s="5"/>
      <c r="H45" s="5"/>
      <c r="I45" s="10"/>
    </row>
    <row r="46" spans="1:9" x14ac:dyDescent="0.25">
      <c r="A46" s="32"/>
      <c r="B46" s="32"/>
      <c r="C46" s="32" t="s">
        <v>18</v>
      </c>
      <c r="D46" s="32"/>
      <c r="E46" s="32"/>
      <c r="F46" s="32"/>
      <c r="G46" s="32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workbookViewId="0">
      <selection activeCell="K3" sqref="K3:L3"/>
    </sheetView>
  </sheetViews>
  <sheetFormatPr defaultRowHeight="15" x14ac:dyDescent="0.25"/>
  <cols>
    <col min="1" max="1" width="5.42578125" style="28" customWidth="1"/>
    <col min="2" max="2" width="27.5703125" style="28" customWidth="1"/>
    <col min="3" max="3" width="19.28515625" style="28" customWidth="1"/>
    <col min="4" max="4" width="16.85546875" style="28" customWidth="1"/>
    <col min="5" max="5" width="13.140625" style="28" customWidth="1"/>
    <col min="6" max="6" width="17" style="28" customWidth="1"/>
    <col min="7" max="7" width="13.7109375" style="28" customWidth="1"/>
    <col min="8" max="8" width="19.42578125" style="28" bestFit="1" customWidth="1"/>
    <col min="9" max="9" width="18.5703125" style="28" bestFit="1" customWidth="1"/>
    <col min="10" max="10" width="16.7109375" style="28" customWidth="1"/>
    <col min="11" max="11" width="17.7109375" style="28" customWidth="1"/>
    <col min="12" max="12" width="12.85546875" style="28" customWidth="1"/>
    <col min="13" max="16384" width="9.140625" style="28"/>
  </cols>
  <sheetData>
    <row r="2" spans="1:12" ht="15.75" x14ac:dyDescent="0.3">
      <c r="A2" s="394" t="s">
        <v>341</v>
      </c>
      <c r="B2" s="394"/>
      <c r="C2" s="394"/>
      <c r="D2" s="394"/>
      <c r="E2" s="245"/>
      <c r="F2" s="7"/>
      <c r="G2" s="7"/>
      <c r="H2" s="7"/>
      <c r="I2" s="7"/>
      <c r="J2" s="36"/>
      <c r="K2" s="138"/>
      <c r="L2" s="138" t="s">
        <v>21</v>
      </c>
    </row>
    <row r="3" spans="1:12" ht="15.75" x14ac:dyDescent="0.3">
      <c r="A3" s="2" t="s">
        <v>2</v>
      </c>
      <c r="B3" s="1"/>
      <c r="C3" s="7"/>
      <c r="D3" s="7"/>
      <c r="E3" s="7"/>
      <c r="F3" s="7"/>
      <c r="G3" s="7"/>
      <c r="H3" s="7"/>
      <c r="I3" s="7"/>
      <c r="J3" s="36"/>
      <c r="K3" s="378" t="s">
        <v>77</v>
      </c>
      <c r="L3" s="379"/>
    </row>
    <row r="4" spans="1:12" ht="15.75" x14ac:dyDescent="0.3">
      <c r="A4" s="2"/>
      <c r="B4" s="2"/>
      <c r="C4" s="1"/>
      <c r="D4" s="1"/>
      <c r="E4" s="1"/>
      <c r="F4" s="1"/>
      <c r="G4" s="1"/>
      <c r="H4" s="1"/>
      <c r="I4" s="1"/>
      <c r="J4" s="36"/>
      <c r="K4" s="36"/>
      <c r="L4" s="36"/>
    </row>
    <row r="5" spans="1:12" ht="15.75" x14ac:dyDescent="0.3">
      <c r="A5" s="7" t="s">
        <v>78</v>
      </c>
      <c r="B5" s="7"/>
      <c r="C5" s="7"/>
      <c r="D5" s="7"/>
      <c r="E5" s="7"/>
      <c r="F5" s="7"/>
      <c r="G5" s="7"/>
      <c r="H5" s="7"/>
      <c r="I5" s="7"/>
      <c r="J5" s="2"/>
      <c r="K5" s="2"/>
      <c r="L5" s="2"/>
    </row>
    <row r="6" spans="1:12" ht="15.75" x14ac:dyDescent="0.3">
      <c r="A6" s="303" t="s">
        <v>379</v>
      </c>
      <c r="B6" s="120"/>
      <c r="C6" s="120"/>
      <c r="D6" s="120"/>
      <c r="E6" s="120"/>
      <c r="F6" s="120"/>
      <c r="G6" s="120"/>
      <c r="H6" s="120"/>
      <c r="I6" s="120"/>
      <c r="J6" s="121"/>
      <c r="K6" s="121"/>
    </row>
    <row r="7" spans="1:12" ht="15.75" x14ac:dyDescent="0.3">
      <c r="A7" s="7"/>
      <c r="B7" s="7"/>
      <c r="C7" s="7"/>
      <c r="D7" s="7"/>
      <c r="E7" s="7"/>
      <c r="F7" s="7"/>
      <c r="G7" s="7"/>
      <c r="H7" s="7"/>
      <c r="I7" s="7"/>
      <c r="J7" s="2"/>
      <c r="K7" s="2"/>
      <c r="L7" s="2"/>
    </row>
    <row r="8" spans="1:12" x14ac:dyDescent="0.25">
      <c r="A8" s="43"/>
      <c r="B8" s="43"/>
      <c r="C8" s="43"/>
      <c r="D8" s="43"/>
      <c r="E8" s="43"/>
      <c r="F8" s="43"/>
      <c r="G8" s="43"/>
      <c r="H8" s="43"/>
      <c r="I8" s="43"/>
      <c r="J8" s="45"/>
      <c r="K8" s="45"/>
      <c r="L8" s="45"/>
    </row>
    <row r="9" spans="1:12" ht="45" x14ac:dyDescent="0.25">
      <c r="A9" s="132" t="s">
        <v>3</v>
      </c>
      <c r="B9" s="132" t="s">
        <v>342</v>
      </c>
      <c r="C9" s="132" t="s">
        <v>343</v>
      </c>
      <c r="D9" s="132" t="s">
        <v>344</v>
      </c>
      <c r="E9" s="132" t="s">
        <v>345</v>
      </c>
      <c r="F9" s="132" t="s">
        <v>346</v>
      </c>
      <c r="G9" s="132" t="s">
        <v>347</v>
      </c>
      <c r="H9" s="132" t="s">
        <v>348</v>
      </c>
      <c r="I9" s="132" t="s">
        <v>349</v>
      </c>
      <c r="J9" s="132" t="s">
        <v>350</v>
      </c>
      <c r="K9" s="132" t="s">
        <v>351</v>
      </c>
      <c r="L9" s="132" t="s">
        <v>315</v>
      </c>
    </row>
    <row r="10" spans="1:12" ht="30" x14ac:dyDescent="0.25">
      <c r="A10" s="123">
        <v>1</v>
      </c>
      <c r="B10" s="246" t="s">
        <v>400</v>
      </c>
      <c r="C10" s="123" t="s">
        <v>401</v>
      </c>
      <c r="D10" s="123">
        <v>404923277</v>
      </c>
      <c r="E10" s="123" t="s">
        <v>379</v>
      </c>
      <c r="F10" s="123">
        <v>1</v>
      </c>
      <c r="G10" s="123">
        <v>2.89</v>
      </c>
      <c r="H10" s="123" t="s">
        <v>379</v>
      </c>
      <c r="I10" s="123" t="s">
        <v>402</v>
      </c>
      <c r="J10" s="124">
        <v>13</v>
      </c>
      <c r="K10" s="124">
        <v>37.57</v>
      </c>
      <c r="L10" s="123"/>
    </row>
    <row r="11" spans="1:12" ht="30" x14ac:dyDescent="0.25">
      <c r="A11" s="123">
        <v>2</v>
      </c>
      <c r="B11" s="246" t="s">
        <v>400</v>
      </c>
      <c r="C11" s="123" t="s">
        <v>401</v>
      </c>
      <c r="D11" s="123">
        <v>404923277</v>
      </c>
      <c r="E11" s="123" t="s">
        <v>379</v>
      </c>
      <c r="F11" s="123">
        <v>2</v>
      </c>
      <c r="G11" s="123">
        <v>36</v>
      </c>
      <c r="H11" s="123" t="s">
        <v>379</v>
      </c>
      <c r="I11" s="123" t="s">
        <v>402</v>
      </c>
      <c r="J11" s="124">
        <v>13</v>
      </c>
      <c r="K11" s="124">
        <v>468</v>
      </c>
      <c r="L11" s="123"/>
    </row>
    <row r="12" spans="1:12" ht="30" x14ac:dyDescent="0.25">
      <c r="A12" s="123">
        <v>3</v>
      </c>
      <c r="B12" s="246" t="s">
        <v>400</v>
      </c>
      <c r="C12" s="123" t="s">
        <v>401</v>
      </c>
      <c r="D12" s="123">
        <v>404923277</v>
      </c>
      <c r="E12" s="123" t="s">
        <v>379</v>
      </c>
      <c r="F12" s="52">
        <v>2</v>
      </c>
      <c r="G12" s="52">
        <v>0.126</v>
      </c>
      <c r="H12" s="123" t="s">
        <v>379</v>
      </c>
      <c r="I12" s="123" t="s">
        <v>402</v>
      </c>
      <c r="J12" s="124">
        <v>14</v>
      </c>
      <c r="K12" s="124">
        <v>1.76</v>
      </c>
      <c r="L12" s="52"/>
    </row>
    <row r="13" spans="1:12" ht="30" x14ac:dyDescent="0.25">
      <c r="A13" s="123">
        <v>4</v>
      </c>
      <c r="B13" s="246" t="s">
        <v>400</v>
      </c>
      <c r="C13" s="123" t="s">
        <v>401</v>
      </c>
      <c r="D13" s="123">
        <v>404923277</v>
      </c>
      <c r="E13" s="123" t="s">
        <v>379</v>
      </c>
      <c r="F13" s="52">
        <v>1</v>
      </c>
      <c r="G13" s="52">
        <v>0.72</v>
      </c>
      <c r="H13" s="123" t="s">
        <v>379</v>
      </c>
      <c r="I13" s="123" t="s">
        <v>402</v>
      </c>
      <c r="J13" s="124">
        <v>14</v>
      </c>
      <c r="K13" s="124">
        <v>10.08</v>
      </c>
      <c r="L13" s="52"/>
    </row>
    <row r="14" spans="1:12" ht="30" x14ac:dyDescent="0.25">
      <c r="A14" s="123">
        <v>5</v>
      </c>
      <c r="B14" s="246" t="s">
        <v>400</v>
      </c>
      <c r="C14" s="123" t="s">
        <v>401</v>
      </c>
      <c r="D14" s="123">
        <v>404923277</v>
      </c>
      <c r="E14" s="123" t="s">
        <v>379</v>
      </c>
      <c r="F14" s="52">
        <v>1</v>
      </c>
      <c r="G14" s="52">
        <v>0.5625</v>
      </c>
      <c r="H14" s="123" t="s">
        <v>379</v>
      </c>
      <c r="I14" s="123" t="s">
        <v>402</v>
      </c>
      <c r="J14" s="124">
        <v>14</v>
      </c>
      <c r="K14" s="124">
        <v>7.88</v>
      </c>
      <c r="L14" s="52"/>
    </row>
    <row r="15" spans="1:12" ht="30" x14ac:dyDescent="0.25">
      <c r="A15" s="123">
        <v>6</v>
      </c>
      <c r="B15" s="246" t="s">
        <v>400</v>
      </c>
      <c r="C15" s="52" t="s">
        <v>403</v>
      </c>
      <c r="D15" s="52">
        <v>404877380</v>
      </c>
      <c r="E15" s="123" t="s">
        <v>379</v>
      </c>
      <c r="F15" s="52">
        <v>25000</v>
      </c>
      <c r="G15" s="52"/>
      <c r="H15" s="123" t="s">
        <v>379</v>
      </c>
      <c r="I15" s="52" t="s">
        <v>404</v>
      </c>
      <c r="J15" s="374">
        <v>0.04</v>
      </c>
      <c r="K15" s="124">
        <v>1000</v>
      </c>
      <c r="L15" s="52"/>
    </row>
    <row r="16" spans="1:12" ht="30" x14ac:dyDescent="0.25">
      <c r="A16" s="123">
        <v>7</v>
      </c>
      <c r="B16" s="246" t="s">
        <v>400</v>
      </c>
      <c r="C16" s="52" t="s">
        <v>403</v>
      </c>
      <c r="D16" s="52">
        <v>404877380</v>
      </c>
      <c r="E16" s="123" t="s">
        <v>379</v>
      </c>
      <c r="F16" s="52">
        <v>25000</v>
      </c>
      <c r="G16" s="52"/>
      <c r="H16" s="123" t="s">
        <v>379</v>
      </c>
      <c r="I16" s="52" t="s">
        <v>404</v>
      </c>
      <c r="J16" s="374">
        <v>0.01</v>
      </c>
      <c r="K16" s="124">
        <v>300</v>
      </c>
      <c r="L16" s="52"/>
    </row>
    <row r="17" spans="1:12" ht="30" x14ac:dyDescent="0.25">
      <c r="A17" s="123">
        <v>8</v>
      </c>
      <c r="B17" s="246" t="s">
        <v>400</v>
      </c>
      <c r="C17" s="52" t="s">
        <v>403</v>
      </c>
      <c r="D17" s="52">
        <v>404877380</v>
      </c>
      <c r="E17" s="123" t="s">
        <v>379</v>
      </c>
      <c r="F17" s="52">
        <v>300</v>
      </c>
      <c r="G17" s="52"/>
      <c r="H17" s="123" t="s">
        <v>379</v>
      </c>
      <c r="I17" s="52" t="s">
        <v>404</v>
      </c>
      <c r="J17" s="374">
        <v>0.67</v>
      </c>
      <c r="K17" s="124">
        <v>200</v>
      </c>
      <c r="L17" s="52"/>
    </row>
    <row r="18" spans="1:12" x14ac:dyDescent="0.25">
      <c r="A18" s="123">
        <v>9</v>
      </c>
      <c r="B18" s="246"/>
      <c r="C18" s="52"/>
      <c r="D18" s="52"/>
      <c r="E18" s="52"/>
      <c r="F18" s="52"/>
      <c r="G18" s="52"/>
      <c r="H18" s="52"/>
      <c r="I18" s="52"/>
      <c r="J18" s="124"/>
      <c r="K18" s="124"/>
      <c r="L18" s="52"/>
    </row>
    <row r="19" spans="1:12" x14ac:dyDescent="0.25">
      <c r="A19" s="123">
        <v>10</v>
      </c>
      <c r="B19" s="246"/>
      <c r="C19" s="52"/>
      <c r="D19" s="52"/>
      <c r="E19" s="52"/>
      <c r="F19" s="52"/>
      <c r="G19" s="52"/>
      <c r="H19" s="52"/>
      <c r="I19" s="52"/>
      <c r="J19" s="124"/>
      <c r="K19" s="124"/>
      <c r="L19" s="52"/>
    </row>
    <row r="20" spans="1:12" x14ac:dyDescent="0.25">
      <c r="A20" s="123">
        <v>11</v>
      </c>
      <c r="B20" s="246"/>
      <c r="C20" s="52"/>
      <c r="D20" s="52"/>
      <c r="E20" s="52"/>
      <c r="F20" s="52"/>
      <c r="G20" s="52"/>
      <c r="H20" s="52"/>
      <c r="I20" s="52"/>
      <c r="J20" s="124"/>
      <c r="K20" s="124"/>
      <c r="L20" s="52"/>
    </row>
    <row r="21" spans="1:12" x14ac:dyDescent="0.25">
      <c r="A21" s="123">
        <v>12</v>
      </c>
      <c r="B21" s="246"/>
      <c r="C21" s="52"/>
      <c r="D21" s="52"/>
      <c r="E21" s="52"/>
      <c r="F21" s="52"/>
      <c r="G21" s="52"/>
      <c r="H21" s="52"/>
      <c r="I21" s="52"/>
      <c r="J21" s="124"/>
      <c r="K21" s="124"/>
      <c r="L21" s="52"/>
    </row>
    <row r="22" spans="1:12" x14ac:dyDescent="0.25">
      <c r="A22" s="123">
        <v>13</v>
      </c>
      <c r="B22" s="246"/>
      <c r="C22" s="52"/>
      <c r="D22" s="52"/>
      <c r="E22" s="52"/>
      <c r="F22" s="52"/>
      <c r="G22" s="52"/>
      <c r="H22" s="52"/>
      <c r="I22" s="52"/>
      <c r="J22" s="124"/>
      <c r="K22" s="124"/>
      <c r="L22" s="52"/>
    </row>
    <row r="23" spans="1:12" x14ac:dyDescent="0.25">
      <c r="A23" s="123">
        <v>14</v>
      </c>
      <c r="B23" s="246"/>
      <c r="C23" s="52"/>
      <c r="D23" s="52"/>
      <c r="E23" s="52"/>
      <c r="F23" s="52"/>
      <c r="G23" s="52"/>
      <c r="H23" s="52"/>
      <c r="I23" s="52"/>
      <c r="J23" s="124"/>
      <c r="K23" s="124"/>
      <c r="L23" s="52"/>
    </row>
    <row r="24" spans="1:12" x14ac:dyDescent="0.25">
      <c r="A24" s="123">
        <v>15</v>
      </c>
      <c r="B24" s="246"/>
      <c r="C24" s="52"/>
      <c r="D24" s="52"/>
      <c r="E24" s="52"/>
      <c r="F24" s="52"/>
      <c r="G24" s="52"/>
      <c r="H24" s="52"/>
      <c r="I24" s="52"/>
      <c r="J24" s="124"/>
      <c r="K24" s="124"/>
      <c r="L24" s="52"/>
    </row>
    <row r="25" spans="1:12" x14ac:dyDescent="0.25">
      <c r="A25" s="123">
        <v>16</v>
      </c>
      <c r="B25" s="246"/>
      <c r="C25" s="52"/>
      <c r="D25" s="52"/>
      <c r="E25" s="52"/>
      <c r="F25" s="52"/>
      <c r="G25" s="52"/>
      <c r="H25" s="52"/>
      <c r="I25" s="52"/>
      <c r="J25" s="124"/>
      <c r="K25" s="124"/>
      <c r="L25" s="52"/>
    </row>
    <row r="26" spans="1:12" x14ac:dyDescent="0.25">
      <c r="A26" s="123">
        <v>17</v>
      </c>
      <c r="B26" s="246"/>
      <c r="C26" s="52"/>
      <c r="D26" s="52"/>
      <c r="E26" s="52"/>
      <c r="F26" s="52"/>
      <c r="G26" s="52"/>
      <c r="H26" s="52"/>
      <c r="I26" s="52"/>
      <c r="J26" s="124"/>
      <c r="K26" s="124"/>
      <c r="L26" s="52"/>
    </row>
    <row r="27" spans="1:12" x14ac:dyDescent="0.25">
      <c r="A27" s="123">
        <v>18</v>
      </c>
      <c r="B27" s="246"/>
      <c r="C27" s="52"/>
      <c r="D27" s="52"/>
      <c r="E27" s="52"/>
      <c r="F27" s="52"/>
      <c r="G27" s="52"/>
      <c r="H27" s="52"/>
      <c r="I27" s="52"/>
      <c r="J27" s="124"/>
      <c r="K27" s="124"/>
      <c r="L27" s="52"/>
    </row>
    <row r="28" spans="1:12" x14ac:dyDescent="0.25">
      <c r="A28" s="123">
        <v>19</v>
      </c>
      <c r="B28" s="246"/>
      <c r="C28" s="52"/>
      <c r="D28" s="52"/>
      <c r="E28" s="52"/>
      <c r="F28" s="52"/>
      <c r="G28" s="52"/>
      <c r="H28" s="52"/>
      <c r="I28" s="52"/>
      <c r="J28" s="124"/>
      <c r="K28" s="124"/>
      <c r="L28" s="52"/>
    </row>
    <row r="29" spans="1:12" x14ac:dyDescent="0.25">
      <c r="A29" s="123">
        <v>20</v>
      </c>
      <c r="B29" s="246"/>
      <c r="C29" s="52"/>
      <c r="D29" s="52"/>
      <c r="E29" s="52"/>
      <c r="F29" s="52"/>
      <c r="G29" s="52"/>
      <c r="H29" s="52"/>
      <c r="I29" s="52"/>
      <c r="J29" s="124"/>
      <c r="K29" s="124"/>
      <c r="L29" s="52"/>
    </row>
    <row r="30" spans="1:12" x14ac:dyDescent="0.25">
      <c r="A30" s="123">
        <v>21</v>
      </c>
      <c r="B30" s="246"/>
      <c r="C30" s="52"/>
      <c r="D30" s="52"/>
      <c r="E30" s="52"/>
      <c r="F30" s="52"/>
      <c r="G30" s="52"/>
      <c r="H30" s="52"/>
      <c r="I30" s="52"/>
      <c r="J30" s="124"/>
      <c r="K30" s="124"/>
      <c r="L30" s="52"/>
    </row>
    <row r="31" spans="1:12" x14ac:dyDescent="0.25">
      <c r="A31" s="123">
        <v>22</v>
      </c>
      <c r="B31" s="246"/>
      <c r="C31" s="52"/>
      <c r="D31" s="52"/>
      <c r="E31" s="52"/>
      <c r="F31" s="52"/>
      <c r="G31" s="52"/>
      <c r="H31" s="52"/>
      <c r="I31" s="52"/>
      <c r="J31" s="124"/>
      <c r="K31" s="124"/>
      <c r="L31" s="52"/>
    </row>
    <row r="32" spans="1:12" x14ac:dyDescent="0.25">
      <c r="A32" s="123">
        <v>23</v>
      </c>
      <c r="B32" s="246"/>
      <c r="C32" s="52"/>
      <c r="D32" s="52"/>
      <c r="E32" s="52"/>
      <c r="F32" s="52"/>
      <c r="G32" s="52"/>
      <c r="H32" s="52"/>
      <c r="I32" s="52"/>
      <c r="J32" s="124"/>
      <c r="K32" s="124"/>
      <c r="L32" s="52"/>
    </row>
    <row r="33" spans="1:12" x14ac:dyDescent="0.25">
      <c r="A33" s="123">
        <v>24</v>
      </c>
      <c r="B33" s="246"/>
      <c r="C33" s="52"/>
      <c r="D33" s="52"/>
      <c r="E33" s="52"/>
      <c r="F33" s="52"/>
      <c r="G33" s="52"/>
      <c r="H33" s="52"/>
      <c r="I33" s="52"/>
      <c r="J33" s="124"/>
      <c r="K33" s="124"/>
      <c r="L33" s="52"/>
    </row>
    <row r="34" spans="1:12" x14ac:dyDescent="0.25">
      <c r="A34" s="52" t="s">
        <v>213</v>
      </c>
      <c r="B34" s="246"/>
      <c r="C34" s="52"/>
      <c r="D34" s="52"/>
      <c r="E34" s="52"/>
      <c r="F34" s="52"/>
      <c r="G34" s="52"/>
      <c r="H34" s="52"/>
      <c r="I34" s="52"/>
      <c r="J34" s="124"/>
      <c r="K34" s="124"/>
      <c r="L34" s="52"/>
    </row>
    <row r="35" spans="1:12" ht="15.75" x14ac:dyDescent="0.3">
      <c r="A35" s="52"/>
      <c r="B35" s="246"/>
      <c r="C35" s="128"/>
      <c r="D35" s="128"/>
      <c r="E35" s="128"/>
      <c r="F35" s="128"/>
      <c r="G35" s="52"/>
      <c r="H35" s="52"/>
      <c r="I35" s="52"/>
      <c r="J35" s="52" t="s">
        <v>352</v>
      </c>
      <c r="K35" s="129">
        <f>SUM(K10:K34)</f>
        <v>2025.29</v>
      </c>
      <c r="L35" s="52"/>
    </row>
    <row r="36" spans="1:12" ht="15.75" x14ac:dyDescent="0.3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5"/>
    </row>
    <row r="37" spans="1:12" ht="15.75" x14ac:dyDescent="0.3">
      <c r="A37" s="135" t="s">
        <v>353</v>
      </c>
      <c r="B37" s="135"/>
      <c r="C37" s="134"/>
      <c r="D37" s="134"/>
      <c r="E37" s="134"/>
      <c r="F37" s="134"/>
      <c r="G37" s="134"/>
      <c r="H37" s="134"/>
      <c r="I37" s="134"/>
      <c r="J37" s="134"/>
      <c r="K37" s="5"/>
    </row>
    <row r="38" spans="1:12" ht="15.75" x14ac:dyDescent="0.3">
      <c r="A38" s="135" t="s">
        <v>354</v>
      </c>
      <c r="B38" s="135"/>
      <c r="C38" s="134"/>
      <c r="D38" s="134"/>
      <c r="E38" s="134"/>
      <c r="F38" s="134"/>
      <c r="G38" s="134"/>
      <c r="H38" s="134"/>
      <c r="I38" s="134"/>
      <c r="J38" s="134"/>
      <c r="K38" s="5"/>
    </row>
    <row r="39" spans="1:12" ht="15.75" x14ac:dyDescent="0.3">
      <c r="A39" s="131" t="s">
        <v>355</v>
      </c>
      <c r="B39" s="135"/>
      <c r="C39" s="5"/>
      <c r="D39" s="5"/>
      <c r="E39" s="5"/>
      <c r="F39" s="5"/>
      <c r="G39" s="5"/>
      <c r="H39" s="5"/>
      <c r="I39" s="5"/>
      <c r="J39" s="5"/>
      <c r="K39" s="5"/>
    </row>
    <row r="40" spans="1:12" ht="15.75" x14ac:dyDescent="0.3">
      <c r="A40" s="131" t="s">
        <v>356</v>
      </c>
      <c r="B40" s="135"/>
      <c r="C40" s="5"/>
      <c r="D40" s="5"/>
      <c r="E40" s="5"/>
      <c r="F40" s="5"/>
      <c r="G40" s="5"/>
      <c r="H40" s="5"/>
      <c r="I40" s="5"/>
      <c r="J40" s="5"/>
      <c r="K40" s="5"/>
    </row>
    <row r="41" spans="1:12" ht="15" customHeight="1" x14ac:dyDescent="0.25">
      <c r="A41" s="388" t="s">
        <v>357</v>
      </c>
      <c r="B41" s="388"/>
      <c r="C41" s="388"/>
      <c r="D41" s="388"/>
      <c r="E41" s="388"/>
      <c r="F41" s="388"/>
      <c r="G41" s="388"/>
      <c r="H41" s="388"/>
      <c r="I41" s="388"/>
      <c r="J41" s="388"/>
      <c r="K41" s="388"/>
    </row>
    <row r="42" spans="1:12" ht="15" customHeight="1" x14ac:dyDescent="0.25">
      <c r="A42" s="388"/>
      <c r="B42" s="388"/>
      <c r="C42" s="388"/>
      <c r="D42" s="388"/>
      <c r="E42" s="388"/>
      <c r="F42" s="388"/>
      <c r="G42" s="388"/>
      <c r="H42" s="388"/>
      <c r="I42" s="388"/>
      <c r="J42" s="388"/>
      <c r="K42" s="388"/>
    </row>
    <row r="43" spans="1:12" ht="12.75" customHeight="1" x14ac:dyDescent="0.25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</row>
    <row r="44" spans="1:12" ht="15" customHeight="1" x14ac:dyDescent="0.3">
      <c r="A44" s="389" t="s">
        <v>15</v>
      </c>
      <c r="B44" s="389"/>
      <c r="C44" s="248"/>
      <c r="D44" s="249"/>
      <c r="E44" s="249"/>
      <c r="F44" s="248"/>
      <c r="G44" s="248"/>
      <c r="H44" s="248"/>
      <c r="I44" s="248"/>
      <c r="J44" s="248"/>
      <c r="K44" s="5"/>
    </row>
    <row r="45" spans="1:12" ht="15.75" x14ac:dyDescent="0.3">
      <c r="A45" s="248"/>
      <c r="B45" s="249"/>
      <c r="C45" s="248"/>
      <c r="D45" s="249"/>
      <c r="E45" s="249"/>
      <c r="F45" s="248"/>
      <c r="G45" s="248"/>
      <c r="H45" s="248"/>
      <c r="I45" s="248"/>
      <c r="J45" s="250"/>
      <c r="K45" s="5"/>
    </row>
    <row r="46" spans="1:12" ht="15" customHeight="1" x14ac:dyDescent="0.3">
      <c r="A46" s="248"/>
      <c r="B46" s="249"/>
      <c r="C46" s="390" t="s">
        <v>16</v>
      </c>
      <c r="D46" s="390"/>
      <c r="E46" s="251"/>
      <c r="F46" s="252"/>
      <c r="G46" s="391" t="s">
        <v>358</v>
      </c>
      <c r="H46" s="391"/>
      <c r="I46" s="391"/>
      <c r="J46" s="253"/>
      <c r="K46" s="5"/>
    </row>
    <row r="47" spans="1:12" ht="15.75" x14ac:dyDescent="0.3">
      <c r="A47" s="248"/>
      <c r="B47" s="249"/>
      <c r="C47" s="248"/>
      <c r="D47" s="249"/>
      <c r="E47" s="249"/>
      <c r="F47" s="248"/>
      <c r="G47" s="392"/>
      <c r="H47" s="392"/>
      <c r="I47" s="392"/>
      <c r="J47" s="253"/>
      <c r="K47" s="5"/>
    </row>
    <row r="48" spans="1:12" ht="15.75" x14ac:dyDescent="0.3">
      <c r="A48" s="248"/>
      <c r="B48" s="249"/>
      <c r="C48" s="393" t="s">
        <v>18</v>
      </c>
      <c r="D48" s="393"/>
      <c r="E48" s="251"/>
      <c r="F48" s="252"/>
      <c r="G48" s="248"/>
      <c r="H48" s="248"/>
      <c r="I48" s="248"/>
      <c r="J48" s="248"/>
      <c r="K48" s="5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61" workbookViewId="0">
      <selection activeCell="D54" sqref="D54"/>
    </sheetView>
  </sheetViews>
  <sheetFormatPr defaultRowHeight="15" x14ac:dyDescent="0.3"/>
  <cols>
    <col min="1" max="1" width="12.85546875" style="162" customWidth="1"/>
    <col min="2" max="2" width="65.5703125" style="157" customWidth="1"/>
    <col min="3" max="4" width="14.85546875" style="39" customWidth="1"/>
    <col min="5" max="5" width="0.85546875" style="39" customWidth="1"/>
    <col min="6" max="16384" width="9.140625" style="39"/>
  </cols>
  <sheetData>
    <row r="1" spans="1:5" x14ac:dyDescent="0.3">
      <c r="A1" s="1" t="s">
        <v>223</v>
      </c>
      <c r="B1" s="137"/>
      <c r="C1" s="395" t="s">
        <v>1</v>
      </c>
      <c r="D1" s="395"/>
      <c r="E1" s="11"/>
    </row>
    <row r="2" spans="1:5" x14ac:dyDescent="0.3">
      <c r="A2" s="2" t="s">
        <v>2</v>
      </c>
      <c r="B2" s="137"/>
      <c r="C2" s="7"/>
      <c r="D2" s="139" t="s">
        <v>77</v>
      </c>
      <c r="E2" s="11"/>
    </row>
    <row r="3" spans="1:5" x14ac:dyDescent="0.3">
      <c r="A3" s="140"/>
      <c r="B3" s="137"/>
      <c r="C3" s="7"/>
      <c r="D3" s="7"/>
      <c r="E3" s="11"/>
    </row>
    <row r="4" spans="1:5" x14ac:dyDescent="0.3">
      <c r="A4" s="2" t="e">
        <f>#REF!</f>
        <v>#REF!</v>
      </c>
      <c r="B4" s="2"/>
      <c r="C4" s="2"/>
      <c r="D4" s="2"/>
      <c r="E4" s="38"/>
    </row>
    <row r="5" spans="1:5" x14ac:dyDescent="0.3">
      <c r="A5" s="40" t="str">
        <f>'[1]ფორმა N1'!D4</f>
        <v>პავლე ლაცაბიძე</v>
      </c>
      <c r="B5" s="141"/>
      <c r="C5" s="141"/>
      <c r="D5" s="42"/>
      <c r="E5" s="38"/>
    </row>
    <row r="6" spans="1:5" x14ac:dyDescent="0.3">
      <c r="A6" s="7"/>
      <c r="B6" s="2"/>
      <c r="C6" s="2"/>
      <c r="D6" s="2"/>
      <c r="E6" s="38"/>
    </row>
    <row r="7" spans="1:5" x14ac:dyDescent="0.3">
      <c r="A7" s="142"/>
      <c r="B7" s="143"/>
      <c r="C7" s="144"/>
      <c r="D7" s="144"/>
      <c r="E7" s="11"/>
    </row>
    <row r="8" spans="1:5" ht="45" x14ac:dyDescent="0.3">
      <c r="A8" s="145" t="s">
        <v>224</v>
      </c>
      <c r="B8" s="145" t="s">
        <v>225</v>
      </c>
      <c r="C8" s="145" t="s">
        <v>226</v>
      </c>
      <c r="D8" s="145" t="s">
        <v>227</v>
      </c>
      <c r="E8" s="11"/>
    </row>
    <row r="9" spans="1:5" x14ac:dyDescent="0.3">
      <c r="A9" s="146"/>
      <c r="B9" s="147"/>
      <c r="C9" s="148"/>
      <c r="D9" s="148"/>
      <c r="E9" s="11"/>
    </row>
    <row r="10" spans="1:5" x14ac:dyDescent="0.3">
      <c r="A10" s="149" t="s">
        <v>228</v>
      </c>
      <c r="B10" s="150"/>
      <c r="C10" s="151">
        <f>SUM(C11,C34)</f>
        <v>4000</v>
      </c>
      <c r="D10" s="151">
        <f>SUM(D11,D34)</f>
        <v>1973.16</v>
      </c>
      <c r="E10" s="11"/>
    </row>
    <row r="11" spans="1:5" x14ac:dyDescent="0.3">
      <c r="A11" s="152" t="s">
        <v>229</v>
      </c>
      <c r="B11" s="153"/>
      <c r="C11" s="50">
        <f>SUM(C12:C32)</f>
        <v>4000</v>
      </c>
      <c r="D11" s="50">
        <f>SUM(D12:D32)</f>
        <v>1973.16</v>
      </c>
      <c r="E11" s="11"/>
    </row>
    <row r="12" spans="1:5" x14ac:dyDescent="0.3">
      <c r="A12" s="154">
        <v>1110</v>
      </c>
      <c r="B12" s="155" t="s">
        <v>230</v>
      </c>
      <c r="C12" s="54"/>
      <c r="D12" s="54"/>
      <c r="E12" s="11"/>
    </row>
    <row r="13" spans="1:5" x14ac:dyDescent="0.3">
      <c r="A13" s="154">
        <v>1120</v>
      </c>
      <c r="B13" s="155" t="s">
        <v>231</v>
      </c>
      <c r="C13" s="54"/>
      <c r="D13" s="54"/>
      <c r="E13" s="11"/>
    </row>
    <row r="14" spans="1:5" x14ac:dyDescent="0.3">
      <c r="A14" s="154">
        <v>1211</v>
      </c>
      <c r="B14" s="155" t="s">
        <v>232</v>
      </c>
      <c r="C14" s="54">
        <v>4000</v>
      </c>
      <c r="D14" s="54">
        <v>1973.16</v>
      </c>
      <c r="E14" s="11"/>
    </row>
    <row r="15" spans="1:5" x14ac:dyDescent="0.3">
      <c r="A15" s="154">
        <v>1212</v>
      </c>
      <c r="B15" s="155" t="s">
        <v>233</v>
      </c>
      <c r="C15" s="54"/>
      <c r="D15" s="54"/>
      <c r="E15" s="11"/>
    </row>
    <row r="16" spans="1:5" x14ac:dyDescent="0.3">
      <c r="A16" s="154">
        <v>1213</v>
      </c>
      <c r="B16" s="155" t="s">
        <v>234</v>
      </c>
      <c r="C16" s="54"/>
      <c r="D16" s="54"/>
      <c r="E16" s="11"/>
    </row>
    <row r="17" spans="1:5" x14ac:dyDescent="0.3">
      <c r="A17" s="154">
        <v>1214</v>
      </c>
      <c r="B17" s="155" t="s">
        <v>235</v>
      </c>
      <c r="C17" s="54"/>
      <c r="D17" s="54"/>
      <c r="E17" s="11"/>
    </row>
    <row r="18" spans="1:5" x14ac:dyDescent="0.3">
      <c r="A18" s="154">
        <v>1215</v>
      </c>
      <c r="B18" s="155" t="s">
        <v>236</v>
      </c>
      <c r="C18" s="54"/>
      <c r="D18" s="54"/>
      <c r="E18" s="11"/>
    </row>
    <row r="19" spans="1:5" x14ac:dyDescent="0.3">
      <c r="A19" s="154">
        <v>1300</v>
      </c>
      <c r="B19" s="155" t="s">
        <v>237</v>
      </c>
      <c r="C19" s="54"/>
      <c r="D19" s="54"/>
      <c r="E19" s="11"/>
    </row>
    <row r="20" spans="1:5" x14ac:dyDescent="0.3">
      <c r="A20" s="154">
        <v>1410</v>
      </c>
      <c r="B20" s="155" t="s">
        <v>238</v>
      </c>
      <c r="C20" s="54"/>
      <c r="D20" s="54"/>
      <c r="E20" s="11"/>
    </row>
    <row r="21" spans="1:5" x14ac:dyDescent="0.3">
      <c r="A21" s="154">
        <v>1421</v>
      </c>
      <c r="B21" s="155" t="s">
        <v>239</v>
      </c>
      <c r="C21" s="54"/>
      <c r="D21" s="54"/>
      <c r="E21" s="11"/>
    </row>
    <row r="22" spans="1:5" x14ac:dyDescent="0.3">
      <c r="A22" s="154">
        <v>1422</v>
      </c>
      <c r="B22" s="155" t="s">
        <v>240</v>
      </c>
      <c r="C22" s="54"/>
      <c r="D22" s="54"/>
      <c r="E22" s="11"/>
    </row>
    <row r="23" spans="1:5" x14ac:dyDescent="0.3">
      <c r="A23" s="154">
        <v>1423</v>
      </c>
      <c r="B23" s="155" t="s">
        <v>241</v>
      </c>
      <c r="C23" s="54"/>
      <c r="D23" s="54"/>
      <c r="E23" s="11"/>
    </row>
    <row r="24" spans="1:5" x14ac:dyDescent="0.3">
      <c r="A24" s="154">
        <v>1431</v>
      </c>
      <c r="B24" s="155" t="s">
        <v>242</v>
      </c>
      <c r="C24" s="54"/>
      <c r="D24" s="54"/>
      <c r="E24" s="11"/>
    </row>
    <row r="25" spans="1:5" x14ac:dyDescent="0.3">
      <c r="A25" s="154">
        <v>1432</v>
      </c>
      <c r="B25" s="155" t="s">
        <v>243</v>
      </c>
      <c r="C25" s="54"/>
      <c r="D25" s="54"/>
      <c r="E25" s="11"/>
    </row>
    <row r="26" spans="1:5" x14ac:dyDescent="0.3">
      <c r="A26" s="154">
        <v>1433</v>
      </c>
      <c r="B26" s="155" t="s">
        <v>244</v>
      </c>
      <c r="C26" s="54"/>
      <c r="D26" s="54"/>
      <c r="E26" s="11"/>
    </row>
    <row r="27" spans="1:5" x14ac:dyDescent="0.3">
      <c r="A27" s="154">
        <v>1441</v>
      </c>
      <c r="B27" s="155" t="s">
        <v>245</v>
      </c>
      <c r="C27" s="54"/>
      <c r="D27" s="54"/>
      <c r="E27" s="11"/>
    </row>
    <row r="28" spans="1:5" x14ac:dyDescent="0.3">
      <c r="A28" s="154">
        <v>1442</v>
      </c>
      <c r="B28" s="155" t="s">
        <v>246</v>
      </c>
      <c r="C28" s="54"/>
      <c r="D28" s="54"/>
      <c r="E28" s="11"/>
    </row>
    <row r="29" spans="1:5" x14ac:dyDescent="0.3">
      <c r="A29" s="154">
        <v>1443</v>
      </c>
      <c r="B29" s="155" t="s">
        <v>247</v>
      </c>
      <c r="C29" s="54"/>
      <c r="D29" s="54"/>
      <c r="E29" s="11"/>
    </row>
    <row r="30" spans="1:5" x14ac:dyDescent="0.3">
      <c r="A30" s="154">
        <v>1444</v>
      </c>
      <c r="B30" s="155" t="s">
        <v>248</v>
      </c>
      <c r="C30" s="54"/>
      <c r="D30" s="54"/>
      <c r="E30" s="11"/>
    </row>
    <row r="31" spans="1:5" x14ac:dyDescent="0.3">
      <c r="A31" s="154">
        <v>1445</v>
      </c>
      <c r="B31" s="155" t="s">
        <v>249</v>
      </c>
      <c r="C31" s="54"/>
      <c r="D31" s="54"/>
      <c r="E31" s="11"/>
    </row>
    <row r="32" spans="1:5" x14ac:dyDescent="0.3">
      <c r="A32" s="154">
        <v>1446</v>
      </c>
      <c r="B32" s="155" t="s">
        <v>250</v>
      </c>
      <c r="C32" s="54"/>
      <c r="D32" s="54"/>
      <c r="E32" s="11"/>
    </row>
    <row r="33" spans="1:5" x14ac:dyDescent="0.3">
      <c r="A33" s="156"/>
      <c r="E33" s="11"/>
    </row>
    <row r="34" spans="1:5" x14ac:dyDescent="0.3">
      <c r="A34" s="158" t="s">
        <v>251</v>
      </c>
      <c r="B34" s="155"/>
      <c r="C34" s="50">
        <f>SUM(C35:C42)</f>
        <v>0</v>
      </c>
      <c r="D34" s="50">
        <f>SUM(D35:D42)</f>
        <v>0</v>
      </c>
      <c r="E34" s="11"/>
    </row>
    <row r="35" spans="1:5" x14ac:dyDescent="0.3">
      <c r="A35" s="154">
        <v>2110</v>
      </c>
      <c r="B35" s="155" t="s">
        <v>176</v>
      </c>
      <c r="C35" s="54"/>
      <c r="D35" s="54"/>
      <c r="E35" s="11"/>
    </row>
    <row r="36" spans="1:5" x14ac:dyDescent="0.3">
      <c r="A36" s="154">
        <v>2120</v>
      </c>
      <c r="B36" s="155" t="s">
        <v>252</v>
      </c>
      <c r="C36" s="54"/>
      <c r="D36" s="54"/>
      <c r="E36" s="11"/>
    </row>
    <row r="37" spans="1:5" x14ac:dyDescent="0.3">
      <c r="A37" s="154">
        <v>2130</v>
      </c>
      <c r="B37" s="155" t="s">
        <v>180</v>
      </c>
      <c r="C37" s="54"/>
      <c r="D37" s="54"/>
      <c r="E37" s="11"/>
    </row>
    <row r="38" spans="1:5" x14ac:dyDescent="0.3">
      <c r="A38" s="154">
        <v>2140</v>
      </c>
      <c r="B38" s="155" t="s">
        <v>253</v>
      </c>
      <c r="C38" s="54"/>
      <c r="D38" s="54"/>
      <c r="E38" s="11"/>
    </row>
    <row r="39" spans="1:5" x14ac:dyDescent="0.3">
      <c r="A39" s="154">
        <v>2150</v>
      </c>
      <c r="B39" s="155" t="s">
        <v>254</v>
      </c>
      <c r="C39" s="54"/>
      <c r="D39" s="54"/>
      <c r="E39" s="11"/>
    </row>
    <row r="40" spans="1:5" x14ac:dyDescent="0.3">
      <c r="A40" s="154">
        <v>2220</v>
      </c>
      <c r="B40" s="155" t="s">
        <v>181</v>
      </c>
      <c r="C40" s="54"/>
      <c r="D40" s="54"/>
      <c r="E40" s="11"/>
    </row>
    <row r="41" spans="1:5" x14ac:dyDescent="0.3">
      <c r="A41" s="154">
        <v>2300</v>
      </c>
      <c r="B41" s="155" t="s">
        <v>255</v>
      </c>
      <c r="C41" s="54"/>
      <c r="D41" s="54"/>
      <c r="E41" s="11"/>
    </row>
    <row r="42" spans="1:5" x14ac:dyDescent="0.3">
      <c r="A42" s="154">
        <v>2400</v>
      </c>
      <c r="B42" s="155" t="s">
        <v>256</v>
      </c>
      <c r="C42" s="54"/>
      <c r="D42" s="54"/>
      <c r="E42" s="11"/>
    </row>
    <row r="43" spans="1:5" x14ac:dyDescent="0.3">
      <c r="A43" s="159"/>
      <c r="E43" s="11"/>
    </row>
    <row r="44" spans="1:5" x14ac:dyDescent="0.3">
      <c r="A44" s="160" t="s">
        <v>257</v>
      </c>
      <c r="B44" s="155"/>
      <c r="C44" s="50">
        <f>SUM(C45,C64)</f>
        <v>0</v>
      </c>
      <c r="D44" s="50">
        <f>SUM(D45,D64)</f>
        <v>587.5</v>
      </c>
      <c r="E44" s="11"/>
    </row>
    <row r="45" spans="1:5" x14ac:dyDescent="0.3">
      <c r="A45" s="158" t="s">
        <v>258</v>
      </c>
      <c r="B45" s="155"/>
      <c r="C45" s="50">
        <f>SUM(C46:C61)</f>
        <v>0</v>
      </c>
      <c r="D45" s="50">
        <f>SUM(D46:D61)</f>
        <v>587.5</v>
      </c>
      <c r="E45" s="11"/>
    </row>
    <row r="46" spans="1:5" x14ac:dyDescent="0.3">
      <c r="A46" s="154">
        <v>3100</v>
      </c>
      <c r="B46" s="155" t="s">
        <v>259</v>
      </c>
      <c r="C46" s="54"/>
      <c r="D46" s="54"/>
      <c r="E46" s="11"/>
    </row>
    <row r="47" spans="1:5" x14ac:dyDescent="0.3">
      <c r="A47" s="154">
        <v>3210</v>
      </c>
      <c r="B47" s="155" t="s">
        <v>260</v>
      </c>
      <c r="C47" s="54"/>
      <c r="D47" s="54">
        <v>400</v>
      </c>
      <c r="E47" s="11"/>
    </row>
    <row r="48" spans="1:5" x14ac:dyDescent="0.3">
      <c r="A48" s="154">
        <v>3221</v>
      </c>
      <c r="B48" s="155" t="s">
        <v>261</v>
      </c>
      <c r="C48" s="54"/>
      <c r="D48" s="54"/>
      <c r="E48" s="11"/>
    </row>
    <row r="49" spans="1:5" x14ac:dyDescent="0.3">
      <c r="A49" s="154">
        <v>3222</v>
      </c>
      <c r="B49" s="155" t="s">
        <v>262</v>
      </c>
      <c r="C49" s="54"/>
      <c r="D49" s="54">
        <v>37.5</v>
      </c>
      <c r="E49" s="11"/>
    </row>
    <row r="50" spans="1:5" x14ac:dyDescent="0.3">
      <c r="A50" s="154">
        <v>3223</v>
      </c>
      <c r="B50" s="155" t="s">
        <v>263</v>
      </c>
      <c r="C50" s="54"/>
      <c r="D50" s="54"/>
      <c r="E50" s="11"/>
    </row>
    <row r="51" spans="1:5" x14ac:dyDescent="0.3">
      <c r="A51" s="154">
        <v>3224</v>
      </c>
      <c r="B51" s="155" t="s">
        <v>264</v>
      </c>
      <c r="C51" s="54"/>
      <c r="D51" s="54"/>
      <c r="E51" s="11"/>
    </row>
    <row r="52" spans="1:5" x14ac:dyDescent="0.3">
      <c r="A52" s="154">
        <v>3231</v>
      </c>
      <c r="B52" s="155" t="s">
        <v>265</v>
      </c>
      <c r="C52" s="54"/>
      <c r="D52" s="54">
        <v>150</v>
      </c>
      <c r="E52" s="11"/>
    </row>
    <row r="53" spans="1:5" x14ac:dyDescent="0.3">
      <c r="A53" s="154">
        <v>3232</v>
      </c>
      <c r="B53" s="155" t="s">
        <v>266</v>
      </c>
      <c r="C53" s="54"/>
      <c r="D53" s="54"/>
      <c r="E53" s="11"/>
    </row>
    <row r="54" spans="1:5" x14ac:dyDescent="0.3">
      <c r="A54" s="154">
        <v>3234</v>
      </c>
      <c r="B54" s="155" t="s">
        <v>267</v>
      </c>
      <c r="C54" s="54"/>
      <c r="D54" s="54"/>
      <c r="E54" s="11"/>
    </row>
    <row r="55" spans="1:5" ht="30" x14ac:dyDescent="0.3">
      <c r="A55" s="154">
        <v>3236</v>
      </c>
      <c r="B55" s="155" t="s">
        <v>268</v>
      </c>
      <c r="C55" s="54"/>
      <c r="D55" s="54"/>
      <c r="E55" s="11"/>
    </row>
    <row r="56" spans="1:5" ht="45" x14ac:dyDescent="0.3">
      <c r="A56" s="154">
        <v>3237</v>
      </c>
      <c r="B56" s="155" t="s">
        <v>269</v>
      </c>
      <c r="C56" s="54"/>
      <c r="D56" s="54"/>
      <c r="E56" s="11"/>
    </row>
    <row r="57" spans="1:5" x14ac:dyDescent="0.3">
      <c r="A57" s="154">
        <v>3241</v>
      </c>
      <c r="B57" s="155" t="s">
        <v>270</v>
      </c>
      <c r="C57" s="54"/>
      <c r="D57" s="54"/>
      <c r="E57" s="11"/>
    </row>
    <row r="58" spans="1:5" x14ac:dyDescent="0.3">
      <c r="A58" s="154">
        <v>3242</v>
      </c>
      <c r="B58" s="155" t="s">
        <v>271</v>
      </c>
      <c r="C58" s="54"/>
      <c r="D58" s="54"/>
      <c r="E58" s="11"/>
    </row>
    <row r="59" spans="1:5" x14ac:dyDescent="0.3">
      <c r="A59" s="154">
        <v>3243</v>
      </c>
      <c r="B59" s="155" t="s">
        <v>272</v>
      </c>
      <c r="C59" s="54"/>
      <c r="D59" s="54"/>
      <c r="E59" s="11"/>
    </row>
    <row r="60" spans="1:5" x14ac:dyDescent="0.3">
      <c r="A60" s="154">
        <v>3245</v>
      </c>
      <c r="B60" s="155" t="s">
        <v>273</v>
      </c>
      <c r="C60" s="54"/>
      <c r="D60" s="54"/>
      <c r="E60" s="11"/>
    </row>
    <row r="61" spans="1:5" x14ac:dyDescent="0.3">
      <c r="A61" s="154">
        <v>3246</v>
      </c>
      <c r="B61" s="155" t="s">
        <v>274</v>
      </c>
      <c r="C61" s="54"/>
      <c r="D61" s="54"/>
      <c r="E61" s="11"/>
    </row>
    <row r="62" spans="1:5" x14ac:dyDescent="0.3">
      <c r="A62" s="159"/>
      <c r="E62" s="11"/>
    </row>
    <row r="63" spans="1:5" x14ac:dyDescent="0.3">
      <c r="A63" s="161"/>
      <c r="E63" s="11"/>
    </row>
    <row r="64" spans="1:5" x14ac:dyDescent="0.3">
      <c r="A64" s="158" t="s">
        <v>275</v>
      </c>
      <c r="B64" s="155"/>
      <c r="C64" s="50">
        <f>SUM(C65:C67)</f>
        <v>0</v>
      </c>
      <c r="D64" s="50">
        <f>SUM(D65:D67)</f>
        <v>0</v>
      </c>
      <c r="E64" s="11"/>
    </row>
    <row r="65" spans="1:5" x14ac:dyDescent="0.3">
      <c r="A65" s="154">
        <v>5100</v>
      </c>
      <c r="B65" s="155" t="s">
        <v>276</v>
      </c>
      <c r="C65" s="54"/>
      <c r="D65" s="54"/>
      <c r="E65" s="11"/>
    </row>
    <row r="66" spans="1:5" x14ac:dyDescent="0.3">
      <c r="A66" s="154">
        <v>5220</v>
      </c>
      <c r="B66" s="155" t="s">
        <v>277</v>
      </c>
      <c r="C66" s="54"/>
      <c r="D66" s="54"/>
      <c r="E66" s="11"/>
    </row>
    <row r="67" spans="1:5" x14ac:dyDescent="0.3">
      <c r="A67" s="154">
        <v>5230</v>
      </c>
      <c r="B67" s="155" t="s">
        <v>278</v>
      </c>
      <c r="C67" s="54"/>
      <c r="D67" s="54"/>
      <c r="E67" s="11"/>
    </row>
    <row r="68" spans="1:5" x14ac:dyDescent="0.3">
      <c r="A68" s="159"/>
      <c r="E68" s="11"/>
    </row>
    <row r="69" spans="1:5" x14ac:dyDescent="0.3">
      <c r="A69" s="39"/>
      <c r="E69" s="11"/>
    </row>
    <row r="70" spans="1:5" x14ac:dyDescent="0.3">
      <c r="A70" s="160" t="s">
        <v>279</v>
      </c>
      <c r="B70" s="155"/>
      <c r="C70" s="54"/>
      <c r="D70" s="54"/>
      <c r="E70" s="11"/>
    </row>
    <row r="71" spans="1:5" ht="30" x14ac:dyDescent="0.3">
      <c r="A71" s="154">
        <v>1</v>
      </c>
      <c r="B71" s="155" t="s">
        <v>280</v>
      </c>
      <c r="C71" s="54"/>
      <c r="D71" s="54"/>
      <c r="E71" s="11"/>
    </row>
    <row r="72" spans="1:5" x14ac:dyDescent="0.3">
      <c r="A72" s="154">
        <v>2</v>
      </c>
      <c r="B72" s="155" t="s">
        <v>281</v>
      </c>
      <c r="C72" s="54"/>
      <c r="D72" s="54"/>
      <c r="E72" s="11"/>
    </row>
    <row r="73" spans="1:5" x14ac:dyDescent="0.3">
      <c r="A73" s="154">
        <v>3</v>
      </c>
      <c r="B73" s="155" t="s">
        <v>282</v>
      </c>
      <c r="C73" s="54"/>
      <c r="D73" s="54"/>
      <c r="E73" s="11"/>
    </row>
    <row r="74" spans="1:5" x14ac:dyDescent="0.3">
      <c r="A74" s="154">
        <v>4</v>
      </c>
      <c r="B74" s="155" t="s">
        <v>283</v>
      </c>
      <c r="C74" s="54"/>
      <c r="D74" s="54"/>
      <c r="E74" s="11"/>
    </row>
    <row r="75" spans="1:5" x14ac:dyDescent="0.3">
      <c r="A75" s="154">
        <v>5</v>
      </c>
      <c r="B75" s="155" t="s">
        <v>284</v>
      </c>
      <c r="C75" s="54"/>
      <c r="D75" s="54"/>
      <c r="E75" s="11"/>
    </row>
    <row r="76" spans="1:5" x14ac:dyDescent="0.3">
      <c r="A76" s="154">
        <v>6</v>
      </c>
      <c r="B76" s="155" t="s">
        <v>285</v>
      </c>
      <c r="C76" s="54"/>
      <c r="D76" s="54"/>
      <c r="E76" s="11"/>
    </row>
    <row r="77" spans="1:5" x14ac:dyDescent="0.3">
      <c r="A77" s="154">
        <v>7</v>
      </c>
      <c r="B77" s="155" t="s">
        <v>286</v>
      </c>
      <c r="C77" s="54"/>
      <c r="D77" s="54"/>
      <c r="E77" s="11"/>
    </row>
    <row r="78" spans="1:5" x14ac:dyDescent="0.3">
      <c r="A78" s="154">
        <v>8</v>
      </c>
      <c r="B78" s="155" t="s">
        <v>287</v>
      </c>
      <c r="C78" s="54"/>
      <c r="D78" s="54"/>
      <c r="E78" s="11"/>
    </row>
    <row r="79" spans="1:5" x14ac:dyDescent="0.3">
      <c r="A79" s="154">
        <v>9</v>
      </c>
      <c r="B79" s="155" t="s">
        <v>288</v>
      </c>
      <c r="C79" s="54"/>
      <c r="D79" s="54"/>
      <c r="E79" s="11"/>
    </row>
    <row r="83" spans="1:9" x14ac:dyDescent="0.3">
      <c r="A83" s="39"/>
      <c r="B83" s="39"/>
    </row>
    <row r="84" spans="1:9" x14ac:dyDescent="0.3">
      <c r="A84" s="70" t="s">
        <v>15</v>
      </c>
      <c r="B84" s="39"/>
      <c r="E84" s="67"/>
    </row>
    <row r="85" spans="1:9" ht="15.75" x14ac:dyDescent="0.3">
      <c r="A85" s="39"/>
      <c r="B85" s="39"/>
      <c r="E85"/>
      <c r="F85"/>
      <c r="G85"/>
      <c r="H85"/>
      <c r="I85"/>
    </row>
    <row r="86" spans="1:9" ht="15.75" x14ac:dyDescent="0.3">
      <c r="A86" s="39"/>
      <c r="B86" s="39"/>
      <c r="D86" s="71"/>
      <c r="E86"/>
      <c r="F86"/>
      <c r="G86"/>
      <c r="H86"/>
      <c r="I86"/>
    </row>
    <row r="87" spans="1:9" ht="15.75" x14ac:dyDescent="0.3">
      <c r="A87"/>
      <c r="B87" s="70" t="s">
        <v>289</v>
      </c>
      <c r="D87" s="71"/>
      <c r="E87"/>
      <c r="F87"/>
      <c r="G87"/>
      <c r="H87"/>
      <c r="I87"/>
    </row>
    <row r="88" spans="1:9" ht="15.75" x14ac:dyDescent="0.3">
      <c r="A88"/>
      <c r="B88" s="39" t="s">
        <v>290</v>
      </c>
      <c r="D88" s="71"/>
      <c r="E88"/>
      <c r="F88"/>
      <c r="G88"/>
      <c r="H88"/>
      <c r="I88"/>
    </row>
    <row r="89" spans="1:9" customFormat="1" x14ac:dyDescent="0.25">
      <c r="B89" s="116" t="s">
        <v>18</v>
      </c>
    </row>
    <row r="90" spans="1:9" customFormat="1" x14ac:dyDescent="0.25"/>
    <row r="91" spans="1:9" customFormat="1" x14ac:dyDescent="0.25"/>
    <row r="92" spans="1:9" customFormat="1" x14ac:dyDescent="0.25"/>
    <row r="93" spans="1:9" customFormat="1" x14ac:dyDescent="0.25"/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ფორმა #1</vt:lpstr>
      <vt:lpstr>ფორმა #3</vt:lpstr>
      <vt:lpstr>ფორმა #5</vt:lpstr>
      <vt:lpstr>ფორმა #5,1</vt:lpstr>
      <vt:lpstr>ფორმა #5,2</vt:lpstr>
      <vt:lpstr>ფორმა #5,3</vt:lpstr>
      <vt:lpstr>ფორმა #5,4</vt:lpstr>
      <vt:lpstr>ფორმა #5,5</vt:lpstr>
      <vt:lpstr>ფორმა #7</vt:lpstr>
      <vt:lpstr>ფორმა #8</vt:lpstr>
      <vt:lpstr>ფორმა #8,1</vt:lpstr>
      <vt:lpstr>ფორმა #9.3</vt:lpstr>
      <vt:lpstr>ფორმა #9,4</vt:lpstr>
      <vt:lpstr>ფორმა #9,5</vt:lpstr>
      <vt:lpstr>ფორმა #9,6</vt:lpstr>
      <vt:lpstr>ფორმა #9,7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2016-09-23T16:57:57Z</dcterms:modified>
</cp:coreProperties>
</file>