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5.2'!$A$1:$I$507</definedName>
    <definedName name="_xlnm.Print_Area" localSheetId="6">'ფორმა 5.4'!$A$1:$H$46</definedName>
    <definedName name="_xlnm.Print_Area" localSheetId="7">'ფორმა 5.5'!$A$1:$L$48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N7'!$A$2:$D$90</definedName>
    <definedName name="_xlnm.Print_Area" localSheetId="9">'ფორმა N8'!$A$1:$J$23</definedName>
  </definedNames>
  <calcPr calcId="124519"/>
</workbook>
</file>

<file path=xl/calcChain.xml><?xml version="1.0" encoding="utf-8"?>
<calcChain xmlns="http://schemas.openxmlformats.org/spreadsheetml/2006/main">
  <c r="C64" i="12"/>
  <c r="C45"/>
  <c r="C44" s="1"/>
  <c r="C34"/>
  <c r="C11"/>
  <c r="C10" s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/>
  <c r="D31" i="7" l="1"/>
  <c r="C31"/>
  <c r="D27"/>
  <c r="C27"/>
  <c r="C26" s="1"/>
  <c r="D26"/>
  <c r="D19"/>
  <c r="C19"/>
  <c r="D16"/>
  <c r="C16"/>
  <c r="D10"/>
  <c r="D9" s="1"/>
  <c r="C9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4" i="46"/>
  <c r="H34" i="45"/>
  <c r="G34"/>
  <c r="I493" i="43"/>
  <c r="H493"/>
  <c r="G493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D64" i="12" l="1"/>
  <c r="A4" i="9" l="1"/>
  <c r="A4" i="12"/>
  <c r="A4" i="7"/>
  <c r="D45" i="12" l="1"/>
  <c r="D34"/>
  <c r="D11"/>
  <c r="D10" l="1"/>
  <c r="D44"/>
</calcChain>
</file>

<file path=xl/sharedStrings.xml><?xml version="1.0" encoding="utf-8"?>
<sst xmlns="http://schemas.openxmlformats.org/spreadsheetml/2006/main" count="2473" uniqueCount="1260">
  <si>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</si>
  <si>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</si>
  <si>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</si>
  <si>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</si>
  <si>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</si>
  <si>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</si>
  <si>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</si>
  <si>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</si>
  <si>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</si>
  <si>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</si>
  <si>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</si>
  <si>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</si>
  <si>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</si>
  <si>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</si>
  <si>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</si>
  <si>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</si>
  <si>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</si>
  <si>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</si>
  <si>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</si>
  <si>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</si>
  <si>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</si>
  <si>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</si>
  <si>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</si>
  <si>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</si>
  <si>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</si>
  <si>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</si>
  <si>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</si>
  <si>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</si>
  <si>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</si>
  <si>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</si>
  <si>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</si>
  <si>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</si>
  <si>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</si>
  <si>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</si>
  <si>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</si>
  <si>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</si>
  <si>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</si>
  <si>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</si>
  <si>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</si>
  <si>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</si>
  <si>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</si>
  <si>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</si>
  <si>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</si>
  <si>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</si>
  <si>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</si>
  <si>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</si>
  <si>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</si>
  <si>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</si>
  <si>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</si>
  <si>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</si>
  <si>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</si>
  <si>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</si>
  <si>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</si>
  <si>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</si>
  <si>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</si>
  <si>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</si>
  <si>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</si>
  <si>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</si>
  <si>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</si>
  <si>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</si>
  <si>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</si>
  <si>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</si>
  <si>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</si>
  <si>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</si>
  <si>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</si>
  <si>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</si>
  <si>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</si>
  <si>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</si>
  <si>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</si>
  <si>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</si>
  <si>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</si>
  <si>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</si>
  <si>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</si>
  <si>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</si>
  <si>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</si>
  <si>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</si>
  <si>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</si>
  <si>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</si>
  <si>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</si>
  <si>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</si>
  <si>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</si>
  <si>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</si>
  <si>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</si>
  <si>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</si>
  <si>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</si>
  <si>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</si>
  <si>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</si>
  <si>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</si>
  <si>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</si>
  <si>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</si>
  <si>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</si>
  <si>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</si>
  <si>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</si>
  <si>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</si>
  <si>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</si>
  <si>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</si>
  <si>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</si>
  <si>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</si>
  <si>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</si>
  <si>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</si>
  <si>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</si>
  <si>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</si>
  <si>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</si>
  <si>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</si>
  <si>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</si>
  <si>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</si>
  <si>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</si>
  <si>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</si>
  <si>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</si>
  <si>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</si>
  <si>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</si>
  <si>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</si>
  <si>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</si>
  <si>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</si>
  <si>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</si>
  <si>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</si>
  <si>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</si>
  <si>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</si>
  <si>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</si>
  <si>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</si>
  <si>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</si>
  <si>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</si>
  <si>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</si>
  <si>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</si>
  <si>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</si>
  <si>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</si>
  <si>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</si>
  <si>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</si>
  <si>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</si>
  <si>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</si>
  <si>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</si>
  <si>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</si>
  <si>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</si>
  <si>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</si>
  <si>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</si>
  <si>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</si>
  <si>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</si>
  <si>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</si>
  <si>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</si>
  <si>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</si>
  <si>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</si>
  <si>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</si>
  <si>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</si>
  <si>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</si>
  <si>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</si>
  <si>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</si>
  <si>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</si>
  <si>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</si>
  <si>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</si>
  <si>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</si>
  <si>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</si>
  <si>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</si>
  <si>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</si>
  <si>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</si>
  <si>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</si>
  <si>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</si>
  <si>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</si>
  <si>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</si>
  <si>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</si>
  <si>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</si>
  <si>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</si>
  <si>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</si>
  <si>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</si>
  <si>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</si>
  <si>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</si>
  <si>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</si>
  <si>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</si>
  <si>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</si>
  <si>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</si>
  <si>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</si>
  <si>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</si>
  <si>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</si>
  <si>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</si>
  <si>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</si>
  <si>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</si>
  <si>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</si>
  <si>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</si>
  <si>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</si>
  <si>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</si>
  <si>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</si>
  <si>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</si>
  <si>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</si>
  <si>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</si>
  <si>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</si>
  <si>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</si>
  <si>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</si>
  <si>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</si>
  <si>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</si>
  <si>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</si>
  <si>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</si>
  <si>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</si>
  <si>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</si>
  <si>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</si>
  <si>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</si>
  <si>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</si>
  <si>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</si>
  <si>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</si>
  <si>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</si>
  <si>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</si>
  <si>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</si>
  <si>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</si>
  <si>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</si>
  <si>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</si>
  <si>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</si>
  <si>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</si>
  <si>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</si>
  <si>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</si>
  <si>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</si>
  <si>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</si>
  <si>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</si>
  <si>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</si>
  <si>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</si>
  <si>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</si>
  <si>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</si>
  <si>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</si>
  <si>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</si>
  <si>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</si>
  <si>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</si>
  <si>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</si>
  <si>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</si>
  <si>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</si>
  <si>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</si>
  <si>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</si>
  <si>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</si>
  <si>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</si>
  <si>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</si>
  <si>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</si>
  <si>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</si>
  <si>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</si>
  <si>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</si>
  <si>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</si>
  <si>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</si>
  <si>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</si>
  <si>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</si>
  <si>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</si>
  <si>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</si>
  <si>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</si>
  <si>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</si>
  <si>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</si>
  <si>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</si>
  <si>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</si>
  <si>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</si>
  <si>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</si>
  <si>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</si>
  <si>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</si>
  <si>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</si>
  <si>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</si>
  <si>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</si>
  <si>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</si>
  <si>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</si>
  <si>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</si>
  <si>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</si>
  <si>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</si>
  <si>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</si>
  <si>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</si>
  <si>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</si>
  <si>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</si>
  <si>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</si>
  <si>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</si>
  <si>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</si>
  <si>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</si>
  <si>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</si>
  <si>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</si>
  <si>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</si>
  <si>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</si>
  <si>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</si>
  <si>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</si>
  <si>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</si>
  <si>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</si>
  <si>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</si>
  <si>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</si>
  <si>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</si>
  <si>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</si>
  <si>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</si>
  <si>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</si>
  <si>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</si>
  <si>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</si>
  <si>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</si>
  <si>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</si>
  <si>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</si>
  <si>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</si>
  <si>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</si>
  <si>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</si>
  <si>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</si>
  <si>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</si>
  <si>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</si>
  <si>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</si>
  <si>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</si>
  <si>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</si>
  <si>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</si>
  <si>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</si>
  <si>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</si>
  <si>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</si>
  <si>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</si>
  <si>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</si>
  <si>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</si>
  <si>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</si>
  <si>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</si>
  <si>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</si>
  <si>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</si>
  <si>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</si>
  <si>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</si>
  <si>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</si>
  <si>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</si>
  <si>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</si>
  <si>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</si>
  <si>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</si>
  <si>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</si>
  <si>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</si>
  <si>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</si>
  <si>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</si>
  <si>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</si>
  <si>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</si>
  <si>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</si>
  <si>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</si>
  <si>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</si>
  <si>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</si>
  <si>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</si>
  <si>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</si>
  <si>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</si>
  <si>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</si>
  <si>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</si>
  <si>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</si>
  <si>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</si>
  <si>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</si>
  <si>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</si>
  <si>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</si>
  <si>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</si>
  <si>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</si>
  <si>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</si>
  <si>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</si>
  <si>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</si>
  <si>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</si>
  <si>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</si>
  <si>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</si>
  <si>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</si>
  <si>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</si>
  <si>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</si>
  <si>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</si>
  <si>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</si>
  <si>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</si>
  <si>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</si>
  <si>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</si>
  <si>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</si>
  <si>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</si>
  <si>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</si>
  <si>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</si>
  <si>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</si>
  <si>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</si>
  <si>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</si>
  <si>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</si>
  <si>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</si>
  <si>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</si>
  <si>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</si>
  <si>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</si>
  <si>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</si>
  <si>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</si>
  <si>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</si>
  <si>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</si>
  <si>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</si>
  <si>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</si>
  <si>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</si>
  <si>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</si>
  <si>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</si>
  <si>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</si>
  <si>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</si>
  <si>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</si>
  <si>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</si>
  <si>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</si>
  <si>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</si>
  <si>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</si>
  <si>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</si>
  <si>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</si>
  <si>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</si>
  <si>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</si>
  <si>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</si>
  <si>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</si>
  <si>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</si>
  <si>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</si>
  <si>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</si>
  <si>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</si>
  <si>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</si>
  <si>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</si>
  <si>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</si>
  <si>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</si>
  <si>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</si>
  <si>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</si>
  <si>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</si>
  <si>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</si>
  <si>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</si>
  <si>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</si>
  <si>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</si>
  <si>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</si>
  <si>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</si>
  <si>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</si>
  <si>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</si>
  <si>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</si>
  <si>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</si>
  <si>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</si>
  <si>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</si>
  <si>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</si>
  <si>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</si>
  <si>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</si>
  <si>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</si>
  <si>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</si>
  <si>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</si>
  <si>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</si>
  <si>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ქობულეთის მომავლის ფონდი</t>
  </si>
  <si>
    <t>თიბისი</t>
  </si>
  <si>
    <t>GE54TB290836080100005</t>
  </si>
  <si>
    <t>ლარი</t>
  </si>
  <si>
    <t>ფულადი შემოწირულობა</t>
  </si>
  <si>
    <t>08/31/2016-09/20/2016</t>
  </si>
  <si>
    <t>ბეჭდური რეკლამი ხარჯი</t>
  </si>
  <si>
    <t>შ.პ.ს რეზონი</t>
  </si>
  <si>
    <t>203822220</t>
  </si>
  <si>
    <t>09/21/2016-10/08/2016</t>
  </si>
  <si>
    <t>ნატალია ნიკიტჩუკი</t>
  </si>
  <si>
    <t>61004020490</t>
  </si>
  <si>
    <t>GE69TB7544036010100023</t>
  </si>
  <si>
    <t>ჩერნოვეცკი ლეონიდ</t>
  </si>
  <si>
    <t>ვახტანგ გოგიტიძე</t>
  </si>
  <si>
    <t>მირზა მგალობლიშვილი</t>
  </si>
  <si>
    <t>ჭარბაძე ნოდარ</t>
  </si>
  <si>
    <t>ჯაოშვილი სალომე</t>
  </si>
  <si>
    <t>01003006904</t>
  </si>
  <si>
    <t xml:space="preserve">ალექსანდრე ჯიმშელეიშვილი, </t>
  </si>
  <si>
    <t>01017015289</t>
  </si>
  <si>
    <t>01024039576</t>
  </si>
  <si>
    <t>ნინო ტარიელაშვილი</t>
  </si>
  <si>
    <t>ლევან ყაჯრიშვილი</t>
  </si>
  <si>
    <t>მაკა ფხაკაძე</t>
  </si>
  <si>
    <t>61191001782</t>
  </si>
  <si>
    <t>61001011938</t>
  </si>
  <si>
    <t>61005008161</t>
  </si>
  <si>
    <t>61004000501</t>
  </si>
  <si>
    <t>01010010995</t>
  </si>
  <si>
    <t>01008021730</t>
  </si>
  <si>
    <t>GE58BG0000000639920600</t>
  </si>
  <si>
    <t>GE93TB7951645061100032</t>
  </si>
  <si>
    <t>GE86TB7889745063600033</t>
  </si>
  <si>
    <t>GE52TB1090000006109111</t>
  </si>
  <si>
    <t>GE37BG0000000688084000</t>
  </si>
  <si>
    <t>GE26TB1149836010100019</t>
  </si>
  <si>
    <t>GE43BG0000000731381200</t>
  </si>
  <si>
    <t>GE42TB7810845060600001</t>
  </si>
  <si>
    <t>GE81TB7290845067800001</t>
  </si>
  <si>
    <t>დოლარი</t>
  </si>
  <si>
    <t>საქართველოს ბანკი</t>
  </si>
  <si>
    <t>შპს 'ედვაიზ ჯგუფი'</t>
  </si>
  <si>
    <t>მედია წენტრი ღია აფხაზეთისათვის</t>
  </si>
  <si>
    <t>61004062403</t>
  </si>
  <si>
    <t>61004023908</t>
  </si>
  <si>
    <t>61004022046</t>
  </si>
  <si>
    <t>61004017378</t>
  </si>
  <si>
    <t>61004007190</t>
  </si>
  <si>
    <t>61004066708</t>
  </si>
  <si>
    <t>61004035649</t>
  </si>
  <si>
    <t>61004015928</t>
  </si>
  <si>
    <t>კოორდინატორი</t>
  </si>
  <si>
    <t>აგიტატორი</t>
  </si>
  <si>
    <t xml:space="preserve">კახაბერ </t>
  </si>
  <si>
    <t>ვასაძე</t>
  </si>
  <si>
    <t xml:space="preserve">ემზარ </t>
  </si>
  <si>
    <t>გაზაშვილი</t>
  </si>
  <si>
    <t>ანზორ</t>
  </si>
  <si>
    <t xml:space="preserve"> ხალვაში</t>
  </si>
  <si>
    <t xml:space="preserve">ავთანდილ </t>
  </si>
  <si>
    <t>ქათამაძე</t>
  </si>
  <si>
    <t xml:space="preserve">თამაზ </t>
  </si>
  <si>
    <t>მჟავანაძე</t>
  </si>
  <si>
    <t>მახარაძე</t>
  </si>
  <si>
    <t xml:space="preserve">გენადი </t>
  </si>
  <si>
    <t>ბერიძე</t>
  </si>
  <si>
    <t xml:space="preserve">ნუგზარ </t>
  </si>
  <si>
    <t>ცეცხლაძე</t>
  </si>
  <si>
    <t xml:space="preserve">ზაურ </t>
  </si>
  <si>
    <t xml:space="preserve">ზაზა </t>
  </si>
  <si>
    <t>ბალაძე</t>
  </si>
  <si>
    <t>თორნიკე</t>
  </si>
  <si>
    <t>61004022661</t>
  </si>
  <si>
    <t>61001020023</t>
  </si>
  <si>
    <t>61004009312</t>
  </si>
  <si>
    <t>61004003739</t>
  </si>
  <si>
    <t>61004038383</t>
  </si>
  <si>
    <t>61004004006</t>
  </si>
  <si>
    <t>61005006077</t>
  </si>
  <si>
    <t>61004048767</t>
  </si>
  <si>
    <t>61004024474</t>
  </si>
  <si>
    <t>61104076198</t>
  </si>
  <si>
    <t xml:space="preserve">მინდია </t>
  </si>
  <si>
    <t>შაინიძე</t>
  </si>
  <si>
    <t xml:space="preserve">დანიელ </t>
  </si>
  <si>
    <t xml:space="preserve">ნაზიბროლა </t>
  </si>
  <si>
    <t xml:space="preserve">ხათუნა </t>
  </si>
  <si>
    <t>ხოზრევანიძე</t>
  </si>
  <si>
    <t xml:space="preserve">გელოდი </t>
  </si>
  <si>
    <t>ლიანა</t>
  </si>
  <si>
    <t xml:space="preserve"> მახარაძე</t>
  </si>
  <si>
    <t xml:space="preserve">მზია </t>
  </si>
  <si>
    <t xml:space="preserve">გურამ </t>
  </si>
  <si>
    <t>სურმანიძე</t>
  </si>
  <si>
    <t xml:space="preserve">თემურ </t>
  </si>
  <si>
    <t>ამირან</t>
  </si>
  <si>
    <t xml:space="preserve"> დოლიძე</t>
  </si>
  <si>
    <t>მამუკა</t>
  </si>
  <si>
    <t xml:space="preserve">ინგა </t>
  </si>
  <si>
    <t>დოლიძე</t>
  </si>
  <si>
    <t xml:space="preserve">მალხაზ </t>
  </si>
  <si>
    <t>ბესიკი</t>
  </si>
  <si>
    <t xml:space="preserve">ირინე </t>
  </si>
  <si>
    <t xml:space="preserve">რამაზ </t>
  </si>
  <si>
    <t xml:space="preserve">სოფიკო </t>
  </si>
  <si>
    <t>დავითაძე</t>
  </si>
  <si>
    <t>რომანაძე</t>
  </si>
  <si>
    <t xml:space="preserve">ციალა </t>
  </si>
  <si>
    <t xml:space="preserve">მარად </t>
  </si>
  <si>
    <t xml:space="preserve">ჯონი </t>
  </si>
  <si>
    <t>შამანაძე</t>
  </si>
  <si>
    <t xml:space="preserve">მარინა </t>
  </si>
  <si>
    <t>ქამადაძე</t>
  </si>
  <si>
    <t xml:space="preserve">ონისე </t>
  </si>
  <si>
    <t>თეონა</t>
  </si>
  <si>
    <t xml:space="preserve"> ემინაძე</t>
  </si>
  <si>
    <t xml:space="preserve">სერგო </t>
  </si>
  <si>
    <t>მურვანიძე</t>
  </si>
  <si>
    <t>ნონა</t>
  </si>
  <si>
    <t xml:space="preserve"> ევგენიძე</t>
  </si>
  <si>
    <t xml:space="preserve">ელიზბარ </t>
  </si>
  <si>
    <t>წულუკიძე</t>
  </si>
  <si>
    <t>ჯინჭარაძე</t>
  </si>
  <si>
    <t>ნიკო</t>
  </si>
  <si>
    <t xml:space="preserve"> ჩავლეიშვილი</t>
  </si>
  <si>
    <t xml:space="preserve">გიორგი </t>
  </si>
  <si>
    <t>ჯაბნიძე</t>
  </si>
  <si>
    <t xml:space="preserve">ალა </t>
  </si>
  <si>
    <t>პეტრაკოვა</t>
  </si>
  <si>
    <t xml:space="preserve">ლადო </t>
  </si>
  <si>
    <t>ანანიძე</t>
  </si>
  <si>
    <t>ლელა</t>
  </si>
  <si>
    <t xml:space="preserve"> ტაკიძე</t>
  </si>
  <si>
    <t>მერი</t>
  </si>
  <si>
    <t xml:space="preserve"> აფხაზავა</t>
  </si>
  <si>
    <t>ეთერ</t>
  </si>
  <si>
    <t xml:space="preserve"> ნოღაიდელი</t>
  </si>
  <si>
    <t xml:space="preserve">ვიქტორია </t>
  </si>
  <si>
    <t>ფილატოვა</t>
  </si>
  <si>
    <t>ბადრი</t>
  </si>
  <si>
    <t xml:space="preserve"> ხაჯიშვილი</t>
  </si>
  <si>
    <t xml:space="preserve">ელისო </t>
  </si>
  <si>
    <t xml:space="preserve">ლელა </t>
  </si>
  <si>
    <t>ბერაძე</t>
  </si>
  <si>
    <t xml:space="preserve">ვაჟა </t>
  </si>
  <si>
    <t>გუნთაიშვილი</t>
  </si>
  <si>
    <t>ზაქარიაძე</t>
  </si>
  <si>
    <t xml:space="preserve">სოსო </t>
  </si>
  <si>
    <t>ბეჟანიძე</t>
  </si>
  <si>
    <t xml:space="preserve">ამირან </t>
  </si>
  <si>
    <t>ოქროპირიძე</t>
  </si>
  <si>
    <t xml:space="preserve">ნაზი </t>
  </si>
  <si>
    <t xml:space="preserve">ირმა </t>
  </si>
  <si>
    <t xml:space="preserve">თინა </t>
  </si>
  <si>
    <t xml:space="preserve">თეონა </t>
  </si>
  <si>
    <t>მაკარაძე</t>
  </si>
  <si>
    <t xml:space="preserve">ზურაბ </t>
  </si>
  <si>
    <t>ბასილიძე</t>
  </si>
  <si>
    <t xml:space="preserve">რატი </t>
  </si>
  <si>
    <t xml:space="preserve">ხვიჩა </t>
  </si>
  <si>
    <t xml:space="preserve">ნანა </t>
  </si>
  <si>
    <t>გოგმაჩაძე</t>
  </si>
  <si>
    <t xml:space="preserve">ნანი </t>
  </si>
  <si>
    <t>ფუტკარაძე-ანანიძე</t>
  </si>
  <si>
    <t>ინგა</t>
  </si>
  <si>
    <t xml:space="preserve"> ემირიძე</t>
  </si>
  <si>
    <t>ბაჯელიძე</t>
  </si>
  <si>
    <t xml:space="preserve">დიანა </t>
  </si>
  <si>
    <t>ოქროიანი</t>
  </si>
  <si>
    <t xml:space="preserve">ზაირა </t>
  </si>
  <si>
    <t>სალუქვაძე</t>
  </si>
  <si>
    <t xml:space="preserve">ეთერ </t>
  </si>
  <si>
    <t>რუხაძე</t>
  </si>
  <si>
    <t xml:space="preserve">თამარ </t>
  </si>
  <si>
    <t>ლაზაშვილი</t>
  </si>
  <si>
    <t xml:space="preserve">სოფიო </t>
  </si>
  <si>
    <t>ნიჟარაძე</t>
  </si>
  <si>
    <t xml:space="preserve">ნათია </t>
  </si>
  <si>
    <t>ანთიძე</t>
  </si>
  <si>
    <t xml:space="preserve">ბესარიონ </t>
  </si>
  <si>
    <t xml:space="preserve">რევაზ </t>
  </si>
  <si>
    <t>ბაუჟაძე</t>
  </si>
  <si>
    <t>ზოიძე</t>
  </si>
  <si>
    <t xml:space="preserve">ზვიად </t>
  </si>
  <si>
    <t>კომახიძე</t>
  </si>
  <si>
    <t xml:space="preserve">შალვა </t>
  </si>
  <si>
    <t xml:space="preserve">თენგიზ </t>
  </si>
  <si>
    <t xml:space="preserve">ირინა </t>
  </si>
  <si>
    <t>ვდოვიჩენკო</t>
  </si>
  <si>
    <t xml:space="preserve">მიშიკო </t>
  </si>
  <si>
    <t>მიქელაძე</t>
  </si>
  <si>
    <t xml:space="preserve">ლაშა </t>
  </si>
  <si>
    <t>ჯაფარიძე</t>
  </si>
  <si>
    <t>ჭოლაძე</t>
  </si>
  <si>
    <t xml:space="preserve">ნინო </t>
  </si>
  <si>
    <t>გელაშვილი</t>
  </si>
  <si>
    <t xml:space="preserve">ლამზირა </t>
  </si>
  <si>
    <t>შარაშენიძე</t>
  </si>
  <si>
    <t xml:space="preserve">სულხან </t>
  </si>
  <si>
    <t xml:space="preserve">რაულ </t>
  </si>
  <si>
    <t>ვაშაყმაძე</t>
  </si>
  <si>
    <t xml:space="preserve">რუსლანდი </t>
  </si>
  <si>
    <t xml:space="preserve">ნესტან </t>
  </si>
  <si>
    <t>ჭაღალიძე</t>
  </si>
  <si>
    <t>გარაყანიძე</t>
  </si>
  <si>
    <t xml:space="preserve">ირაკლი </t>
  </si>
  <si>
    <t>ბედინაძე</t>
  </si>
  <si>
    <t xml:space="preserve">მურმან </t>
  </si>
  <si>
    <t>ბიბინიძე</t>
  </si>
  <si>
    <t xml:space="preserve">გოდერძი </t>
  </si>
  <si>
    <t xml:space="preserve">ჯემალ </t>
  </si>
  <si>
    <t xml:space="preserve">ნოდარ </t>
  </si>
  <si>
    <t xml:space="preserve">თეა </t>
  </si>
  <si>
    <t>მეგრელიძე</t>
  </si>
  <si>
    <t>ხახუტაიშვილი</t>
  </si>
  <si>
    <t xml:space="preserve">რამაზი </t>
  </si>
  <si>
    <t>ემირიძე</t>
  </si>
  <si>
    <t xml:space="preserve">მახო </t>
  </si>
  <si>
    <t xml:space="preserve">შუქრი </t>
  </si>
  <si>
    <t xml:space="preserve">ნონა </t>
  </si>
  <si>
    <t xml:space="preserve">ლევან </t>
  </si>
  <si>
    <t>მოწყობილი</t>
  </si>
  <si>
    <t xml:space="preserve">მაკა </t>
  </si>
  <si>
    <t>ხაბაზი</t>
  </si>
  <si>
    <t xml:space="preserve">ომარ </t>
  </si>
  <si>
    <t>ანთაძე</t>
  </si>
  <si>
    <t xml:space="preserve">ბესიკ </t>
  </si>
  <si>
    <t>ჭანკურიძე</t>
  </si>
  <si>
    <t xml:space="preserve">ელგუჯა </t>
  </si>
  <si>
    <t xml:space="preserve">გოგიტა </t>
  </si>
  <si>
    <t xml:space="preserve">ასლან </t>
  </si>
  <si>
    <t>კახიძე</t>
  </si>
  <si>
    <t xml:space="preserve">მაგდა </t>
  </si>
  <si>
    <t>გოგიტიძე</t>
  </si>
  <si>
    <t xml:space="preserve">მზიური </t>
  </si>
  <si>
    <t>გურგენიძე</t>
  </si>
  <si>
    <t xml:space="preserve">გელა </t>
  </si>
  <si>
    <t>ვერულიძე</t>
  </si>
  <si>
    <t>მელაძე</t>
  </si>
  <si>
    <t xml:space="preserve">მამუკა </t>
  </si>
  <si>
    <t xml:space="preserve">რუსუდან </t>
  </si>
  <si>
    <t>გოგიბერიძე</t>
  </si>
  <si>
    <t>შავიშვილი</t>
  </si>
  <si>
    <t>ტაკიძე</t>
  </si>
  <si>
    <t xml:space="preserve">ჯეირან </t>
  </si>
  <si>
    <t>ნანეტაშვილი</t>
  </si>
  <si>
    <t xml:space="preserve">ელზა </t>
  </si>
  <si>
    <t xml:space="preserve">მერაბ </t>
  </si>
  <si>
    <t xml:space="preserve">ნუკრი </t>
  </si>
  <si>
    <t>დადიანი</t>
  </si>
  <si>
    <t xml:space="preserve">რობიზონ </t>
  </si>
  <si>
    <t>ინაიშვილი</t>
  </si>
  <si>
    <t xml:space="preserve">ზინაიდა </t>
  </si>
  <si>
    <t>გუდავა</t>
  </si>
  <si>
    <t>სანიკიძე</t>
  </si>
  <si>
    <t>ბროლაძე</t>
  </si>
  <si>
    <t>მამულაძე</t>
  </si>
  <si>
    <t>აბაშიძე</t>
  </si>
  <si>
    <t>დიასამიძე</t>
  </si>
  <si>
    <t xml:space="preserve">ანა </t>
  </si>
  <si>
    <t>ჯორბენაძე</t>
  </si>
  <si>
    <t xml:space="preserve">ჟუჟუნა </t>
  </si>
  <si>
    <t xml:space="preserve">გოჩა </t>
  </si>
  <si>
    <t>მენაფირე</t>
  </si>
  <si>
    <t xml:space="preserve">გია </t>
  </si>
  <si>
    <t>როყვა</t>
  </si>
  <si>
    <t>ბაჟუნაიშვილი</t>
  </si>
  <si>
    <t>ქარცივაძე</t>
  </si>
  <si>
    <t>შავაძე</t>
  </si>
  <si>
    <t>კოჩალიძე</t>
  </si>
  <si>
    <t xml:space="preserve">სულიკო </t>
  </si>
  <si>
    <t>სეფერთელაძე</t>
  </si>
  <si>
    <t>ჭურკვეიძე</t>
  </si>
  <si>
    <t xml:space="preserve">ბადრი </t>
  </si>
  <si>
    <t xml:space="preserve">თეიმურაზ </t>
  </si>
  <si>
    <t xml:space="preserve">უჩა </t>
  </si>
  <si>
    <t>გოხიძე</t>
  </si>
  <si>
    <t xml:space="preserve">შორენა </t>
  </si>
  <si>
    <t>ხალვაში</t>
  </si>
  <si>
    <t xml:space="preserve">რეზო </t>
  </si>
  <si>
    <t xml:space="preserve">ნატრო </t>
  </si>
  <si>
    <t>მენაღარიშვილი</t>
  </si>
  <si>
    <t xml:space="preserve">გიგა </t>
  </si>
  <si>
    <t>გოლიაძე</t>
  </si>
  <si>
    <t xml:space="preserve">მაია </t>
  </si>
  <si>
    <t xml:space="preserve">ლილი </t>
  </si>
  <si>
    <t>ბოლქვაძე</t>
  </si>
  <si>
    <t>მგალობლიშვილი</t>
  </si>
  <si>
    <t xml:space="preserve">გურანდა </t>
  </si>
  <si>
    <t xml:space="preserve">ენვერ </t>
  </si>
  <si>
    <t>ოთიაშვილი</t>
  </si>
  <si>
    <t xml:space="preserve">სანდრო </t>
  </si>
  <si>
    <t>ჯოხაძე</t>
  </si>
  <si>
    <t>ახობაძე</t>
  </si>
  <si>
    <t xml:space="preserve">ვალერიან </t>
  </si>
  <si>
    <t>ლორთქიფანიძე</t>
  </si>
  <si>
    <t>ქანდარია</t>
  </si>
  <si>
    <t xml:space="preserve">მანანა </t>
  </si>
  <si>
    <t>ხაჯიშვილი</t>
  </si>
  <si>
    <t>ჩახარტიშვილი</t>
  </si>
  <si>
    <t xml:space="preserve">ჯაბა </t>
  </si>
  <si>
    <t>ჩიკვაიძე</t>
  </si>
  <si>
    <t>ცხომელიძე</t>
  </si>
  <si>
    <t>სიხარულიძე</t>
  </si>
  <si>
    <t>შაქარიშვილი</t>
  </si>
  <si>
    <t xml:space="preserve">ქეთევან </t>
  </si>
  <si>
    <t>ლაზიშვილი</t>
  </si>
  <si>
    <t xml:space="preserve">ცირა </t>
  </si>
  <si>
    <t xml:space="preserve">კახა </t>
  </si>
  <si>
    <t xml:space="preserve">დავით </t>
  </si>
  <si>
    <t xml:space="preserve">როინ </t>
  </si>
  <si>
    <t xml:space="preserve">რამინ </t>
  </si>
  <si>
    <t xml:space="preserve">მარიკა </t>
  </si>
  <si>
    <t>ღლონტი</t>
  </si>
  <si>
    <t xml:space="preserve">შოთა </t>
  </si>
  <si>
    <t>მგელაძე</t>
  </si>
  <si>
    <t xml:space="preserve">ბაჩი </t>
  </si>
  <si>
    <t xml:space="preserve">სუზანა </t>
  </si>
  <si>
    <t>წილოსანი</t>
  </si>
  <si>
    <t>ართმელაძე</t>
  </si>
  <si>
    <t>ჩავლეიშვილი</t>
  </si>
  <si>
    <t>ნოღაიდელი</t>
  </si>
  <si>
    <t xml:space="preserve">გიგლა </t>
  </si>
  <si>
    <t xml:space="preserve"> ამირან </t>
  </si>
  <si>
    <t xml:space="preserve">ჯუმბერ </t>
  </si>
  <si>
    <t xml:space="preserve">ვახტანგ </t>
  </si>
  <si>
    <t xml:space="preserve">ნარგიზ </t>
  </si>
  <si>
    <t xml:space="preserve">ეკა </t>
  </si>
  <si>
    <t>გედევანიძე</t>
  </si>
  <si>
    <t xml:space="preserve">ოთარ </t>
  </si>
  <si>
    <t xml:space="preserve">ჯიმშერ </t>
  </si>
  <si>
    <t xml:space="preserve">მზევინარ </t>
  </si>
  <si>
    <t xml:space="preserve">გივი </t>
  </si>
  <si>
    <t>კაპანაძე</t>
  </si>
  <si>
    <t>კაიკაციშვილი</t>
  </si>
  <si>
    <t xml:space="preserve">ქეთო </t>
  </si>
  <si>
    <t xml:space="preserve">ეკატერინე </t>
  </si>
  <si>
    <t>ურუშაძე</t>
  </si>
  <si>
    <t xml:space="preserve">ლია </t>
  </si>
  <si>
    <t>ნიღაიდელი</t>
  </si>
  <si>
    <t xml:space="preserve">მარინე </t>
  </si>
  <si>
    <t>ცივაძე</t>
  </si>
  <si>
    <t xml:space="preserve">ნატო </t>
  </si>
  <si>
    <t>კონცელიძე</t>
  </si>
  <si>
    <t xml:space="preserve">ნიკა </t>
  </si>
  <si>
    <t>გუგუნავა</t>
  </si>
  <si>
    <t>ხარაზი</t>
  </si>
  <si>
    <t>მესხიძე</t>
  </si>
  <si>
    <t>მამინაიშვილი</t>
  </si>
  <si>
    <t xml:space="preserve">მურად </t>
  </si>
  <si>
    <t xml:space="preserve">ნათელა </t>
  </si>
  <si>
    <t xml:space="preserve">სოსლან </t>
  </si>
  <si>
    <t xml:space="preserve">ხრისტო </t>
  </si>
  <si>
    <t>ქსანდოპულო</t>
  </si>
  <si>
    <t xml:space="preserve">გულსუნდა </t>
  </si>
  <si>
    <t>61004021349</t>
  </si>
  <si>
    <t>61004038423</t>
  </si>
  <si>
    <t>61004036052</t>
  </si>
  <si>
    <t>61004041855</t>
  </si>
  <si>
    <t>61002009385</t>
  </si>
  <si>
    <t>26001026004</t>
  </si>
  <si>
    <t>61004036509</t>
  </si>
  <si>
    <t>61004005298</t>
  </si>
  <si>
    <t>61004027261</t>
  </si>
  <si>
    <t>61004038733</t>
  </si>
  <si>
    <t>61004048091</t>
  </si>
  <si>
    <t>61004034754</t>
  </si>
  <si>
    <t>61001039890</t>
  </si>
  <si>
    <t>61004048090</t>
  </si>
  <si>
    <t>61004065636</t>
  </si>
  <si>
    <t>61004048579</t>
  </si>
  <si>
    <t>61004015623</t>
  </si>
  <si>
    <t>61004058720</t>
  </si>
  <si>
    <t>61004047624</t>
  </si>
  <si>
    <t>26001008173</t>
  </si>
  <si>
    <t>61004056879</t>
  </si>
  <si>
    <t>61004032649</t>
  </si>
  <si>
    <t>61004034752</t>
  </si>
  <si>
    <t>61009008432</t>
  </si>
  <si>
    <t>61004069831</t>
  </si>
  <si>
    <t>61004020690</t>
  </si>
  <si>
    <t>61004002341</t>
  </si>
  <si>
    <t>61004064700</t>
  </si>
  <si>
    <t>61004020648</t>
  </si>
  <si>
    <t>61004053269</t>
  </si>
  <si>
    <t>61004018480</t>
  </si>
  <si>
    <t>61002008164</t>
  </si>
  <si>
    <t>61004034898</t>
  </si>
  <si>
    <t>61004004629</t>
  </si>
  <si>
    <t>61004021880</t>
  </si>
  <si>
    <t>61004013529</t>
  </si>
  <si>
    <t>61004051489</t>
  </si>
  <si>
    <t>61004052129</t>
  </si>
  <si>
    <t>61004040518</t>
  </si>
  <si>
    <t>61004011214</t>
  </si>
  <si>
    <t>61004008547</t>
  </si>
  <si>
    <t>61004021718</t>
  </si>
  <si>
    <t>61004007028</t>
  </si>
  <si>
    <t>61004018628</t>
  </si>
  <si>
    <t>61004007365</t>
  </si>
  <si>
    <t>61004015834</t>
  </si>
  <si>
    <t>61004046617</t>
  </si>
  <si>
    <t>61004021724</t>
  </si>
  <si>
    <t>61004043493</t>
  </si>
  <si>
    <t>61004072517</t>
  </si>
  <si>
    <t>61004072987</t>
  </si>
  <si>
    <t>61004072949</t>
  </si>
  <si>
    <t>61004000584</t>
  </si>
  <si>
    <t>61004018904</t>
  </si>
  <si>
    <t>61004019760</t>
  </si>
  <si>
    <t>61004060304</t>
  </si>
  <si>
    <t>61004040018</t>
  </si>
  <si>
    <t>61004016874</t>
  </si>
  <si>
    <t>61004012113</t>
  </si>
  <si>
    <t>61004019146</t>
  </si>
  <si>
    <t>61004009163</t>
  </si>
  <si>
    <t>61004019029</t>
  </si>
  <si>
    <t>61004004513</t>
  </si>
  <si>
    <t>26001038046</t>
  </si>
  <si>
    <t>61004067819</t>
  </si>
  <si>
    <t>61004042700</t>
  </si>
  <si>
    <t>61004034979</t>
  </si>
  <si>
    <t>61004004763</t>
  </si>
  <si>
    <t>61004070350</t>
  </si>
  <si>
    <t>61004035032</t>
  </si>
  <si>
    <t>61004030771</t>
  </si>
  <si>
    <t>61004016259</t>
  </si>
  <si>
    <t>61004070788</t>
  </si>
  <si>
    <t>61004070857</t>
  </si>
  <si>
    <t>61005004656</t>
  </si>
  <si>
    <t>61004010672</t>
  </si>
  <si>
    <t>11001033369</t>
  </si>
  <si>
    <t>61004031855</t>
  </si>
  <si>
    <t>61004073071</t>
  </si>
  <si>
    <t>61004067217</t>
  </si>
  <si>
    <t>61004007614</t>
  </si>
  <si>
    <t>61004067242</t>
  </si>
  <si>
    <t>61004061264</t>
  </si>
  <si>
    <t>61004056231</t>
  </si>
  <si>
    <t>61904073603</t>
  </si>
  <si>
    <t>61008017550</t>
  </si>
  <si>
    <t>61004006197</t>
  </si>
  <si>
    <t>61004027273</t>
  </si>
  <si>
    <t>61004001530</t>
  </si>
  <si>
    <t>61004007558</t>
  </si>
  <si>
    <t>61004051054</t>
  </si>
  <si>
    <t>61004059831</t>
  </si>
  <si>
    <t>61004063334</t>
  </si>
  <si>
    <t>61004069218</t>
  </si>
  <si>
    <t>61004068473</t>
  </si>
  <si>
    <t>61004017389</t>
  </si>
  <si>
    <t>61004063397</t>
  </si>
  <si>
    <t>61004014971</t>
  </si>
  <si>
    <t>61004018289</t>
  </si>
  <si>
    <t>61004025356</t>
  </si>
  <si>
    <t>61004067549</t>
  </si>
  <si>
    <t>61004069425</t>
  </si>
  <si>
    <t>61004041832</t>
  </si>
  <si>
    <t>61004013639</t>
  </si>
  <si>
    <t>61004054412</t>
  </si>
  <si>
    <t>61004004481</t>
  </si>
  <si>
    <t>61004051984</t>
  </si>
  <si>
    <t>61004034390</t>
  </si>
  <si>
    <t>61004008445</t>
  </si>
  <si>
    <t>61004038408</t>
  </si>
  <si>
    <t>61004064571</t>
  </si>
  <si>
    <t>61006072115</t>
  </si>
  <si>
    <t>61004054366</t>
  </si>
  <si>
    <t>61004041274</t>
  </si>
  <si>
    <t>61004015527</t>
  </si>
  <si>
    <t>61004035145</t>
  </si>
  <si>
    <t>61004047109</t>
  </si>
  <si>
    <t>61004013470</t>
  </si>
  <si>
    <t>61004039900</t>
  </si>
  <si>
    <t>61004015624</t>
  </si>
  <si>
    <t>61004005908</t>
  </si>
  <si>
    <t>61004017487</t>
  </si>
  <si>
    <t>61004034379</t>
  </si>
  <si>
    <t>35001102739</t>
  </si>
  <si>
    <t>61004026384</t>
  </si>
  <si>
    <t>61004046843</t>
  </si>
  <si>
    <t>61004010411</t>
  </si>
  <si>
    <t>61004038534</t>
  </si>
  <si>
    <t>61004048404</t>
  </si>
  <si>
    <t>61004044246</t>
  </si>
  <si>
    <t>39001041909</t>
  </si>
  <si>
    <t>61004062506</t>
  </si>
  <si>
    <t>61004066449</t>
  </si>
  <si>
    <t>61001032839</t>
  </si>
  <si>
    <t>61004014543</t>
  </si>
  <si>
    <t>61004033485</t>
  </si>
  <si>
    <t>61004015587</t>
  </si>
  <si>
    <t>61004062385</t>
  </si>
  <si>
    <t>61004024471</t>
  </si>
  <si>
    <t>61004038209</t>
  </si>
  <si>
    <t>61004050221</t>
  </si>
  <si>
    <t>61004004917</t>
  </si>
  <si>
    <t>61006023572</t>
  </si>
  <si>
    <t>61004008794</t>
  </si>
  <si>
    <t>61004019403</t>
  </si>
  <si>
    <t>61004048071</t>
  </si>
  <si>
    <t>61004019094</t>
  </si>
  <si>
    <t>61004061882</t>
  </si>
  <si>
    <t>61004064604</t>
  </si>
  <si>
    <t>61004037986</t>
  </si>
  <si>
    <t>61004006374</t>
  </si>
  <si>
    <t>61004024402</t>
  </si>
  <si>
    <t>61004046031</t>
  </si>
  <si>
    <t>61004036616</t>
  </si>
  <si>
    <t>61004064814</t>
  </si>
  <si>
    <t>61004052365</t>
  </si>
  <si>
    <t>61004032304</t>
  </si>
  <si>
    <t>61004007978</t>
  </si>
  <si>
    <t>61004034074</t>
  </si>
  <si>
    <t>61004069445</t>
  </si>
  <si>
    <t>61004028179</t>
  </si>
  <si>
    <t>61004006040</t>
  </si>
  <si>
    <t>61004059242</t>
  </si>
  <si>
    <t>61004019519</t>
  </si>
  <si>
    <t>61004021971</t>
  </si>
  <si>
    <t>61004039708</t>
  </si>
  <si>
    <t>61004054788</t>
  </si>
  <si>
    <t>61004062248</t>
  </si>
  <si>
    <t>61004024202</t>
  </si>
  <si>
    <t>61004010130</t>
  </si>
  <si>
    <t>61004017857</t>
  </si>
  <si>
    <t>61004022629</t>
  </si>
  <si>
    <t>61004054202</t>
  </si>
  <si>
    <t>26001036440</t>
  </si>
  <si>
    <t>61004056633</t>
  </si>
  <si>
    <t>61004028373</t>
  </si>
  <si>
    <t>61004047980</t>
  </si>
  <si>
    <t>33001008215</t>
  </si>
  <si>
    <t>61004033181</t>
  </si>
  <si>
    <t>61004053939</t>
  </si>
  <si>
    <t>61004020318</t>
  </si>
  <si>
    <t>61004057452</t>
  </si>
  <si>
    <t>61004047361</t>
  </si>
  <si>
    <t>61004036496</t>
  </si>
  <si>
    <t>61006060801</t>
  </si>
  <si>
    <t>61004058712</t>
  </si>
  <si>
    <t>61004052449</t>
  </si>
  <si>
    <t>61004063409</t>
  </si>
  <si>
    <t>61004009455</t>
  </si>
  <si>
    <t>61004051677</t>
  </si>
  <si>
    <t>61004057045</t>
  </si>
  <si>
    <t>61004047364</t>
  </si>
  <si>
    <t>61004024863</t>
  </si>
  <si>
    <t>61004003244</t>
  </si>
  <si>
    <t>61004037526</t>
  </si>
  <si>
    <t>61004065240</t>
  </si>
  <si>
    <t>61004024044</t>
  </si>
  <si>
    <t>61004043839</t>
  </si>
  <si>
    <t>61004025425</t>
  </si>
  <si>
    <t>61804077892</t>
  </si>
  <si>
    <t>61004024306</t>
  </si>
  <si>
    <t>61004007026</t>
  </si>
  <si>
    <t>61004063010</t>
  </si>
  <si>
    <t>61004038831</t>
  </si>
  <si>
    <t>61004072422</t>
  </si>
  <si>
    <t>61004050721</t>
  </si>
  <si>
    <t>21001001074</t>
  </si>
  <si>
    <t>61001064427</t>
  </si>
  <si>
    <t>61004040347</t>
  </si>
  <si>
    <t>61004018452</t>
  </si>
  <si>
    <t>61004009036</t>
  </si>
  <si>
    <t>61006014315</t>
  </si>
  <si>
    <t>61004018319</t>
  </si>
  <si>
    <t>61004011660</t>
  </si>
  <si>
    <t>61004014474</t>
  </si>
  <si>
    <t>61004052177</t>
  </si>
  <si>
    <t>61004038254</t>
  </si>
  <si>
    <t>61004016032</t>
  </si>
  <si>
    <t>61004073185</t>
  </si>
  <si>
    <t>61004016759</t>
  </si>
  <si>
    <t>61004003908</t>
  </si>
  <si>
    <t>61004047087</t>
  </si>
  <si>
    <t>61004046967</t>
  </si>
  <si>
    <t>61004050918</t>
  </si>
  <si>
    <t>61004037474</t>
  </si>
  <si>
    <t>61004006508</t>
  </si>
  <si>
    <t>61004022881</t>
  </si>
  <si>
    <t>61004004750</t>
  </si>
  <si>
    <t>61004016056</t>
  </si>
  <si>
    <t>61004005943</t>
  </si>
  <si>
    <t>61004024984</t>
  </si>
  <si>
    <t>61004053189</t>
  </si>
  <si>
    <t>61004025994</t>
  </si>
  <si>
    <t>47001038388</t>
  </si>
  <si>
    <t>61004072242</t>
  </si>
  <si>
    <t>61004044332</t>
  </si>
  <si>
    <t>61004053598</t>
  </si>
  <si>
    <t>61004005608</t>
  </si>
  <si>
    <t>61004037748</t>
  </si>
  <si>
    <t>61004016894</t>
  </si>
  <si>
    <t>61004056153</t>
  </si>
  <si>
    <t>61004052038</t>
  </si>
  <si>
    <t>61804077972</t>
  </si>
  <si>
    <t>61004003031</t>
  </si>
  <si>
    <t>61004069943</t>
  </si>
  <si>
    <t>61004069908</t>
  </si>
  <si>
    <t>61004038854</t>
  </si>
  <si>
    <t>61004063251</t>
  </si>
  <si>
    <t>61004057843</t>
  </si>
  <si>
    <t>61004042846</t>
  </si>
  <si>
    <t>61004056323</t>
  </si>
  <si>
    <t>61004063255</t>
  </si>
  <si>
    <t>61004022074</t>
  </si>
  <si>
    <t>61004017313</t>
  </si>
  <si>
    <t>61004021643</t>
  </si>
  <si>
    <t>61004025103</t>
  </si>
  <si>
    <t>61004065538</t>
  </si>
  <si>
    <t>61004037261</t>
  </si>
  <si>
    <t>61004059780</t>
  </si>
  <si>
    <t>61004064438</t>
  </si>
  <si>
    <t>61004070434</t>
  </si>
  <si>
    <t>61004042554</t>
  </si>
  <si>
    <t>61004003844</t>
  </si>
  <si>
    <t>61004011835</t>
  </si>
  <si>
    <t>61004010431</t>
  </si>
  <si>
    <t>61004047988</t>
  </si>
  <si>
    <t>61004024459</t>
  </si>
  <si>
    <t>61004047393</t>
  </si>
  <si>
    <t>61004031197</t>
  </si>
  <si>
    <t>61004016004</t>
  </si>
  <si>
    <t>61004047409</t>
  </si>
  <si>
    <t>61004049770</t>
  </si>
  <si>
    <t>61004053642</t>
  </si>
  <si>
    <t>61004033646</t>
  </si>
  <si>
    <t>61004060820</t>
  </si>
  <si>
    <t xml:space="preserve">რუსლან </t>
  </si>
  <si>
    <t xml:space="preserve">მიხეილ </t>
  </si>
  <si>
    <t>ყურშუბაძე</t>
  </si>
  <si>
    <t>ცენტერაძე</t>
  </si>
  <si>
    <t xml:space="preserve">ივერი </t>
  </si>
  <si>
    <t>ყადიძე</t>
  </si>
  <si>
    <t>ჩოლობარგია</t>
  </si>
  <si>
    <t xml:space="preserve">ინეზა </t>
  </si>
  <si>
    <t>დედოფალიძე</t>
  </si>
  <si>
    <t xml:space="preserve">იაშარ </t>
  </si>
  <si>
    <t xml:space="preserve">ლეილა </t>
  </si>
  <si>
    <t>გირკელიძე</t>
  </si>
  <si>
    <t xml:space="preserve">კობა </t>
  </si>
  <si>
    <t xml:space="preserve">თორნიკე </t>
  </si>
  <si>
    <t xml:space="preserve">მუხრან </t>
  </si>
  <si>
    <t>ჯაიანი</t>
  </si>
  <si>
    <t xml:space="preserve">ინა </t>
  </si>
  <si>
    <t xml:space="preserve">ზაალი </t>
  </si>
  <si>
    <t xml:space="preserve">ტარიელ </t>
  </si>
  <si>
    <t>ემინაძე</t>
  </si>
  <si>
    <t xml:space="preserve">მადონა </t>
  </si>
  <si>
    <t>მარკოიძე</t>
  </si>
  <si>
    <t xml:space="preserve">უშანგი </t>
  </si>
  <si>
    <t>აფხაზავა</t>
  </si>
  <si>
    <t>შარაშიძე</t>
  </si>
  <si>
    <t xml:space="preserve">ვლადიმერ </t>
  </si>
  <si>
    <t>მამულაიშვილი</t>
  </si>
  <si>
    <t xml:space="preserve">თამაზი </t>
  </si>
  <si>
    <t xml:space="preserve">ზორბეგ </t>
  </si>
  <si>
    <t xml:space="preserve">გოგი </t>
  </si>
  <si>
    <t>მექვაბიშვილი</t>
  </si>
  <si>
    <t xml:space="preserve">ფირუზ </t>
  </si>
  <si>
    <t xml:space="preserve">ელიზა </t>
  </si>
  <si>
    <t xml:space="preserve">ფრიდონ </t>
  </si>
  <si>
    <t xml:space="preserve">გიზო </t>
  </si>
  <si>
    <t>ზურაბი</t>
  </si>
  <si>
    <t>ოთიაიშვილი</t>
  </si>
  <si>
    <t>ბლადაძე</t>
  </si>
  <si>
    <t>გიორხელიძე</t>
  </si>
  <si>
    <t xml:space="preserve">ადელი </t>
  </si>
  <si>
    <t>61004047463</t>
  </si>
  <si>
    <t>61004062049</t>
  </si>
  <si>
    <t>61004001657</t>
  </si>
  <si>
    <t>61004034011</t>
  </si>
  <si>
    <t>61004022692</t>
  </si>
  <si>
    <t>61004017086</t>
  </si>
  <si>
    <t>61004025315</t>
  </si>
  <si>
    <t>61004057404</t>
  </si>
  <si>
    <t>61004003929</t>
  </si>
  <si>
    <t>61004014940</t>
  </si>
  <si>
    <t>61004044376</t>
  </si>
  <si>
    <t>61004058231</t>
  </si>
  <si>
    <t>61004019253</t>
  </si>
  <si>
    <t>61004014991</t>
  </si>
  <si>
    <t>61004045873</t>
  </si>
  <si>
    <t>61004007006</t>
  </si>
  <si>
    <t>61004057884</t>
  </si>
  <si>
    <t>61004070792</t>
  </si>
  <si>
    <t>61004045850</t>
  </si>
  <si>
    <t>61004003354</t>
  </si>
  <si>
    <t>61004003333</t>
  </si>
  <si>
    <t>61004003356</t>
  </si>
  <si>
    <t>61004006907</t>
  </si>
  <si>
    <t>61004060900</t>
  </si>
  <si>
    <t>61004048868</t>
  </si>
  <si>
    <t>61004003364</t>
  </si>
  <si>
    <t>61004000992</t>
  </si>
  <si>
    <t>61004019679</t>
  </si>
  <si>
    <t>61004046097</t>
  </si>
  <si>
    <t>61004003362</t>
  </si>
  <si>
    <t>61004002519</t>
  </si>
  <si>
    <t>61004003355</t>
  </si>
  <si>
    <t>61004019927</t>
  </si>
  <si>
    <t>61004019700</t>
  </si>
  <si>
    <t>61004008856</t>
  </si>
  <si>
    <t>61004008716</t>
  </si>
  <si>
    <t>61004012283</t>
  </si>
  <si>
    <t>61004054515</t>
  </si>
  <si>
    <t>61004010795</t>
  </si>
  <si>
    <t>61004058791</t>
  </si>
  <si>
    <t>61004005504</t>
  </si>
  <si>
    <t>61004015648</t>
  </si>
  <si>
    <t>61004036418</t>
  </si>
  <si>
    <t>61004014436</t>
  </si>
  <si>
    <t>61004009798</t>
  </si>
  <si>
    <t>61004005513</t>
  </si>
  <si>
    <t>61004028155</t>
  </si>
  <si>
    <t>61004053449</t>
  </si>
  <si>
    <t>61004014445</t>
  </si>
  <si>
    <t>61004013605</t>
  </si>
  <si>
    <t>61004002300</t>
  </si>
  <si>
    <t>61004032452</t>
  </si>
  <si>
    <t>61004002072</t>
  </si>
  <si>
    <t>61201091194</t>
  </si>
  <si>
    <t>ანგარიშიდან გადატანა ბარათზე</t>
  </si>
  <si>
    <t>ლარის ანგარიშიდან გადატანა  დოლარის ანგარიშე</t>
  </si>
  <si>
    <t>სალაროში</t>
  </si>
  <si>
    <t>'ADWISE GROUP' LTD</t>
  </si>
  <si>
    <t>205263258</t>
  </si>
  <si>
    <t>ბრენდირებული აქსესუარებით რკლამის ხარჯი</t>
  </si>
  <si>
    <t>შპს რადიო ჰოლდინგი ფორტუნა</t>
  </si>
  <si>
    <t>ინტერნეტ-რეკლამს ხრჯი</t>
  </si>
  <si>
    <t>204892535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</si>
  <si>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  <charset val="204"/>
      </rPr>
      <t>(ან საამისოდ უფლებამოსილი</t>
    </r>
    <r>
      <rPr>
        <b/>
        <sz val="10"/>
        <rFont val="Sylfaen"/>
        <family val="1"/>
        <charset val="204"/>
      </rPr>
      <t xml:space="preserve"> </t>
    </r>
  </si>
  <si>
    <t xml:space="preserve"> მჟავანაძე</t>
  </si>
  <si>
    <t>ავთანდილ</t>
  </si>
  <si>
    <t xml:space="preserve"> ვერულიძე</t>
  </si>
  <si>
    <t>ადელი</t>
  </si>
  <si>
    <t xml:space="preserve"> მაკარაძე</t>
  </si>
  <si>
    <t>ზურაბ</t>
  </si>
  <si>
    <t xml:space="preserve"> რომანიძე</t>
  </si>
  <si>
    <t>ვაჯა</t>
  </si>
  <si>
    <t xml:space="preserve"> ცეცხლაძე</t>
  </si>
  <si>
    <t>მურად</t>
  </si>
  <si>
    <t xml:space="preserve"> გიორხელიძე</t>
  </si>
  <si>
    <t>მიხეილ</t>
  </si>
  <si>
    <t xml:space="preserve"> ბლადაძე</t>
  </si>
  <si>
    <t>ელგუჯა</t>
  </si>
  <si>
    <t xml:space="preserve"> დედოფალიძე</t>
  </si>
  <si>
    <t>მალხაზ</t>
  </si>
  <si>
    <t xml:space="preserve"> მამუკა</t>
  </si>
  <si>
    <t xml:space="preserve">ოთიაშვილი </t>
  </si>
  <si>
    <t xml:space="preserve"> ქათამაძე</t>
  </si>
  <si>
    <t>ფირუზ</t>
  </si>
  <si>
    <t>ხახუტაშვილი</t>
  </si>
  <si>
    <t xml:space="preserve"> კახიძე</t>
  </si>
  <si>
    <t>ფრიდონ</t>
  </si>
  <si>
    <t xml:space="preserve"> ელიზა</t>
  </si>
  <si>
    <t>მერაბ</t>
  </si>
  <si>
    <t xml:space="preserve"> მენაღარიშვილი</t>
  </si>
  <si>
    <t>რამაზ</t>
  </si>
  <si>
    <t>კვესიეიშვილი</t>
  </si>
  <si>
    <t xml:space="preserve">ქაზიმ </t>
  </si>
  <si>
    <t xml:space="preserve"> რომანაძე</t>
  </si>
  <si>
    <t>ნუგზარ</t>
  </si>
  <si>
    <t xml:space="preserve">აივენგო </t>
  </si>
  <si>
    <t xml:space="preserve">მირზა </t>
  </si>
  <si>
    <t xml:space="preserve">ალექსანდრე </t>
  </si>
  <si>
    <t>საგინაძე</t>
  </si>
  <si>
    <t xml:space="preserve"> ჯინჭარაძე</t>
  </si>
  <si>
    <t>გიორგი</t>
  </si>
  <si>
    <t xml:space="preserve"> როყვა</t>
  </si>
  <si>
    <t>არჩილ</t>
  </si>
  <si>
    <t xml:space="preserve"> ანანიძე</t>
  </si>
  <si>
    <t>ნინო</t>
  </si>
  <si>
    <t xml:space="preserve"> მიქელაძე</t>
  </si>
  <si>
    <t xml:space="preserve"> სეფერთელაძე</t>
  </si>
  <si>
    <t xml:space="preserve"> შაინიძე</t>
  </si>
  <si>
    <t>თემურ</t>
  </si>
  <si>
    <t xml:space="preserve"> გიორგაძე</t>
  </si>
  <si>
    <t>ჯუმბერ</t>
  </si>
  <si>
    <t>ედნარ</t>
  </si>
  <si>
    <t>ნაზიკო</t>
  </si>
  <si>
    <t xml:space="preserve"> ჯუმბერ </t>
  </si>
  <si>
    <t xml:space="preserve"> მჟავანაძე,</t>
  </si>
  <si>
    <t>რუსლან</t>
  </si>
  <si>
    <t xml:space="preserve">თამთა </t>
  </si>
  <si>
    <t>სალომე</t>
  </si>
  <si>
    <t xml:space="preserve"> გორგილაძე</t>
  </si>
  <si>
    <t>ხატია</t>
  </si>
  <si>
    <t>ვაჩეიშვილი</t>
  </si>
  <si>
    <t>ჯონდო</t>
  </si>
  <si>
    <t xml:space="preserve"> დავითაძე</t>
  </si>
  <si>
    <t>ოლეგ</t>
  </si>
  <si>
    <t>მადონა</t>
  </si>
  <si>
    <t>კობა</t>
  </si>
  <si>
    <t xml:space="preserve"> კონცელიძე</t>
  </si>
  <si>
    <t>ვაჟა</t>
  </si>
  <si>
    <t xml:space="preserve"> ვაჩეიშვილი</t>
  </si>
  <si>
    <t>ჟუჟუნა</t>
  </si>
  <si>
    <t xml:space="preserve"> ვერულიძე,</t>
  </si>
  <si>
    <t>ელიზბარ</t>
  </si>
  <si>
    <t>მართალიშვილი</t>
  </si>
  <si>
    <t>შოთა</t>
  </si>
  <si>
    <t xml:space="preserve"> ქუთათელაძე</t>
  </si>
  <si>
    <t>ვიტალი</t>
  </si>
  <si>
    <t>ლალი</t>
  </si>
  <si>
    <t>მაია</t>
  </si>
  <si>
    <t>ჩატო</t>
  </si>
  <si>
    <t>პოპოვი</t>
  </si>
  <si>
    <t xml:space="preserve"> დარახველიძე</t>
  </si>
  <si>
    <t xml:space="preserve"> ყიფშიძე</t>
  </si>
  <si>
    <t xml:space="preserve"> ჯაბნიძე</t>
  </si>
  <si>
    <t xml:space="preserve"> ანთაძე</t>
  </si>
  <si>
    <t xml:space="preserve"> ბოლქვაძე</t>
  </si>
  <si>
    <t xml:space="preserve"> დათუნაიშვილი</t>
  </si>
  <si>
    <t xml:space="preserve"> ბალაძე</t>
  </si>
  <si>
    <t>ჯემალ</t>
  </si>
  <si>
    <t>მემარნე</t>
  </si>
  <si>
    <t xml:space="preserve">ილია </t>
  </si>
  <si>
    <t>ზაზა</t>
  </si>
  <si>
    <t>დავით</t>
  </si>
  <si>
    <t>გაბიტაძე</t>
  </si>
  <si>
    <t xml:space="preserve">ანანიძე </t>
  </si>
  <si>
    <t>გურამ</t>
  </si>
  <si>
    <t xml:space="preserve"> შაქარიშვილი</t>
  </si>
  <si>
    <t>ემზარ</t>
  </si>
  <si>
    <t>გულიკი</t>
  </si>
  <si>
    <t>ჩხარტიშვილი</t>
  </si>
  <si>
    <t xml:space="preserve"> მაკეევი</t>
  </si>
  <si>
    <t>ვლადიმერ</t>
  </si>
  <si>
    <t>ნანული</t>
  </si>
  <si>
    <t xml:space="preserve"> კახნიაშვილი</t>
  </si>
  <si>
    <t>ირინე</t>
  </si>
  <si>
    <t xml:space="preserve"> ბერიძე</t>
  </si>
  <si>
    <t>გერონტი</t>
  </si>
  <si>
    <t xml:space="preserve"> გოგიტიძე</t>
  </si>
  <si>
    <t>ილია</t>
  </si>
  <si>
    <t>ელდარ</t>
  </si>
  <si>
    <t xml:space="preserve"> ინაიშვილი</t>
  </si>
  <si>
    <t xml:space="preserve">მამია </t>
  </si>
  <si>
    <t>ავალიანი</t>
  </si>
  <si>
    <t xml:space="preserve">ანზორ </t>
  </si>
  <si>
    <t>ეკატერინე</t>
  </si>
  <si>
    <t>რუსუდან</t>
  </si>
  <si>
    <t xml:space="preserve">ბაჩუკი </t>
  </si>
  <si>
    <t>ლერი</t>
  </si>
  <si>
    <t>ჯიჯავაძე</t>
  </si>
  <si>
    <t xml:space="preserve"> თამაზაშვილი</t>
  </si>
  <si>
    <t>თეიმურაზ</t>
  </si>
  <si>
    <t xml:space="preserve"> კასიტერიდი</t>
  </si>
  <si>
    <t>ალექსეი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</si>
</sst>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70" formatCode="0.00;[Red]0.00"/>
  </numFmts>
  <fonts count="4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8"/>
      <name val="Sylfaen"/>
      <family val="1"/>
      <charset val="204"/>
    </font>
    <font>
      <sz val="9"/>
      <name val="Arial"/>
      <family val="2"/>
      <charset val="204"/>
    </font>
    <font>
      <sz val="9"/>
      <name val="Arial"/>
    </font>
    <font>
      <sz val="9"/>
      <name val="Sylfaen"/>
    </font>
    <font>
      <sz val="12"/>
      <color theme="1"/>
      <name val="Calibri"/>
      <family val="2"/>
      <scheme val="minor"/>
    </font>
    <font>
      <sz val="10"/>
      <name val="Sylfaen"/>
      <family val="1"/>
      <charset val="204"/>
    </font>
    <font>
      <b/>
      <sz val="10"/>
      <color theme="1"/>
      <name val="Calibri"/>
      <family val="2"/>
      <scheme val="minor"/>
    </font>
    <font>
      <b/>
      <sz val="10"/>
      <name val="Sylfae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scheme val="minor"/>
    </font>
    <font>
      <b/>
      <sz val="10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4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7" xfId="2" applyFont="1" applyFill="1" applyBorder="1" applyAlignment="1" applyProtection="1">
      <alignment horizontal="left" vertical="top"/>
      <protection locked="0"/>
    </xf>
    <xf numFmtId="0" fontId="23" fillId="5" borderId="27" xfId="2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1" fontId="23" fillId="5" borderId="28" xfId="2" applyNumberFormat="1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0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1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4" xfId="9" applyFont="1" applyBorder="1" applyAlignment="1" applyProtection="1">
      <alignment vertical="center" wrapText="1"/>
      <protection locked="0"/>
    </xf>
    <xf numFmtId="0" fontId="31" fillId="4" borderId="24" xfId="9" applyFont="1" applyFill="1" applyBorder="1" applyAlignment="1" applyProtection="1">
      <alignment vertical="center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22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vertical="center"/>
      <protection locked="0"/>
    </xf>
    <xf numFmtId="0" fontId="31" fillId="0" borderId="22" xfId="9" applyFont="1" applyBorder="1" applyAlignment="1" applyProtection="1">
      <alignment vertical="center" wrapText="1"/>
      <protection locked="0"/>
    </xf>
    <xf numFmtId="14" fontId="31" fillId="0" borderId="2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5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7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8" xfId="9" applyFont="1" applyFill="1" applyBorder="1" applyAlignment="1" applyProtection="1">
      <alignment vertical="center"/>
    </xf>
    <xf numFmtId="0" fontId="18" fillId="5" borderId="37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8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8" xfId="9" applyFont="1" applyFill="1" applyBorder="1" applyAlignment="1" applyProtection="1">
      <alignment vertical="center"/>
    </xf>
    <xf numFmtId="14" fontId="18" fillId="0" borderId="37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8" xfId="0" applyFont="1" applyFill="1" applyBorder="1" applyAlignment="1" applyProtection="1">
      <alignment vertical="center"/>
    </xf>
    <xf numFmtId="0" fontId="18" fillId="5" borderId="37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8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7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8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horizontal="left"/>
    </xf>
    <xf numFmtId="0" fontId="16" fillId="0" borderId="1" xfId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3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3" xfId="10" applyNumberFormat="1" applyFont="1" applyFill="1" applyBorder="1" applyAlignment="1" applyProtection="1">
      <alignment horizontal="center" vertical="center"/>
    </xf>
    <xf numFmtId="14" fontId="20" fillId="2" borderId="33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31" fillId="4" borderId="39" xfId="9" applyFont="1" applyFill="1" applyBorder="1" applyAlignment="1" applyProtection="1">
      <alignment vertical="center" wrapText="1"/>
      <protection locked="0"/>
    </xf>
    <xf numFmtId="0" fontId="31" fillId="4" borderId="4" xfId="9" applyFont="1" applyFill="1" applyBorder="1" applyAlignment="1" applyProtection="1">
      <alignment vertical="center" wrapText="1"/>
      <protection locked="0"/>
    </xf>
    <xf numFmtId="0" fontId="28" fillId="5" borderId="40" xfId="9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35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4" fontId="35" fillId="0" borderId="1" xfId="0" applyNumberFormat="1" applyFont="1" applyBorder="1" applyAlignment="1">
      <alignment horizontal="right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vertical="center"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28" fillId="5" borderId="42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center" vertical="center"/>
      <protection locked="0"/>
    </xf>
    <xf numFmtId="14" fontId="31" fillId="0" borderId="1" xfId="9" applyNumberFormat="1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horizontal="right" vertical="center"/>
      <protection locked="0"/>
    </xf>
    <xf numFmtId="0" fontId="38" fillId="0" borderId="1" xfId="1" applyFont="1" applyFill="1" applyBorder="1" applyAlignment="1" applyProtection="1">
      <alignment horizontal="left" vertical="center"/>
    </xf>
    <xf numFmtId="0" fontId="38" fillId="2" borderId="1" xfId="1" applyFont="1" applyFill="1" applyBorder="1" applyAlignment="1" applyProtection="1">
      <alignment horizontal="left" vertical="center"/>
    </xf>
    <xf numFmtId="170" fontId="37" fillId="0" borderId="1" xfId="0" applyNumberFormat="1" applyFont="1" applyBorder="1" applyAlignment="1">
      <alignment horizontal="center" vertical="center"/>
    </xf>
    <xf numFmtId="170" fontId="37" fillId="0" borderId="32" xfId="0" applyNumberFormat="1" applyFont="1" applyBorder="1" applyAlignment="1">
      <alignment horizontal="center" vertical="center"/>
    </xf>
    <xf numFmtId="170" fontId="37" fillId="2" borderId="1" xfId="0" applyNumberFormat="1" applyFont="1" applyFill="1" applyBorder="1" applyAlignment="1">
      <alignment horizontal="center" vertical="center"/>
    </xf>
    <xf numFmtId="0" fontId="40" fillId="0" borderId="1" xfId="1" applyFont="1" applyFill="1" applyBorder="1" applyAlignment="1" applyProtection="1">
      <alignment horizontal="left" vertical="center"/>
    </xf>
    <xf numFmtId="170" fontId="39" fillId="2" borderId="1" xfId="0" applyNumberFormat="1" applyFont="1" applyFill="1" applyBorder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170" fontId="41" fillId="0" borderId="1" xfId="0" applyNumberFormat="1" applyFont="1" applyBorder="1" applyAlignment="1">
      <alignment horizontal="center" vertical="center"/>
    </xf>
    <xf numFmtId="170" fontId="39" fillId="0" borderId="32" xfId="0" applyNumberFormat="1" applyFont="1" applyBorder="1" applyAlignment="1">
      <alignment horizontal="center" vertical="center"/>
    </xf>
    <xf numFmtId="0" fontId="16" fillId="5" borderId="0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0" fontId="16" fillId="0" borderId="1" xfId="1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168" fontId="18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38" fillId="0" borderId="1" xfId="0" applyFont="1" applyBorder="1" applyAlignment="1">
      <alignment horizontal="left"/>
    </xf>
    <xf numFmtId="0" fontId="40" fillId="5" borderId="0" xfId="0" applyFont="1" applyFill="1" applyProtection="1"/>
    <xf numFmtId="0" fontId="38" fillId="5" borderId="0" xfId="0" applyFont="1" applyFill="1" applyBorder="1" applyProtection="1"/>
    <xf numFmtId="0" fontId="38" fillId="2" borderId="0" xfId="0" applyFont="1" applyFill="1" applyBorder="1" applyProtection="1"/>
    <xf numFmtId="0" fontId="38" fillId="5" borderId="0" xfId="1" applyFont="1" applyFill="1" applyAlignment="1" applyProtection="1">
      <alignment horizontal="center" vertical="center"/>
    </xf>
    <xf numFmtId="3" fontId="40" fillId="6" borderId="1" xfId="1" applyNumberFormat="1" applyFont="1" applyFill="1" applyBorder="1" applyAlignment="1" applyProtection="1">
      <alignment horizontal="center" vertical="center" wrapText="1"/>
    </xf>
    <xf numFmtId="0" fontId="40" fillId="0" borderId="1" xfId="1" applyFont="1" applyFill="1" applyBorder="1" applyAlignment="1" applyProtection="1">
      <alignment horizontal="left" vertical="center" wrapText="1" indent="1"/>
    </xf>
    <xf numFmtId="0" fontId="44" fillId="0" borderId="1" xfId="0" applyFont="1" applyBorder="1" applyAlignment="1"/>
    <xf numFmtId="0" fontId="44" fillId="2" borderId="1" xfId="0" applyFont="1" applyFill="1" applyBorder="1" applyAlignment="1"/>
    <xf numFmtId="0" fontId="40" fillId="0" borderId="1" xfId="0" applyFont="1" applyFill="1" applyBorder="1" applyProtection="1">
      <protection locked="0"/>
    </xf>
    <xf numFmtId="0" fontId="40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Protection="1">
      <protection locked="0"/>
    </xf>
    <xf numFmtId="0" fontId="40" fillId="2" borderId="0" xfId="0" applyFont="1" applyFill="1" applyProtection="1">
      <protection locked="0"/>
    </xf>
    <xf numFmtId="0" fontId="40" fillId="2" borderId="0" xfId="0" applyFont="1" applyFill="1"/>
    <xf numFmtId="0" fontId="38" fillId="2" borderId="0" xfId="0" applyFont="1" applyFill="1"/>
    <xf numFmtId="0" fontId="21" fillId="5" borderId="0" xfId="0" applyFont="1" applyFill="1" applyAlignment="1" applyProtection="1">
      <alignment horizontal="left"/>
    </xf>
    <xf numFmtId="0" fontId="16" fillId="2" borderId="0" xfId="0" applyFont="1" applyFill="1" applyBorder="1" applyAlignment="1" applyProtection="1">
      <alignment horizontal="left"/>
    </xf>
    <xf numFmtId="0" fontId="16" fillId="5" borderId="0" xfId="1" applyFont="1" applyFill="1" applyAlignment="1" applyProtection="1">
      <alignment horizontal="left" vertical="center"/>
    </xf>
    <xf numFmtId="0" fontId="16" fillId="0" borderId="4" xfId="1" applyFont="1" applyFill="1" applyBorder="1" applyAlignment="1" applyProtection="1">
      <alignment horizontal="left" vertical="center" wrapText="1"/>
    </xf>
    <xf numFmtId="0" fontId="21" fillId="0" borderId="4" xfId="1" applyFont="1" applyFill="1" applyBorder="1" applyAlignment="1" applyProtection="1">
      <alignment horizontal="left" vertical="center" wrapText="1"/>
    </xf>
    <xf numFmtId="0" fontId="39" fillId="2" borderId="1" xfId="0" applyNumberFormat="1" applyFont="1" applyFill="1" applyBorder="1" applyAlignment="1">
      <alignment horizontal="left" vertical="center"/>
    </xf>
    <xf numFmtId="49" fontId="39" fillId="0" borderId="1" xfId="0" applyNumberFormat="1" applyFont="1" applyBorder="1" applyAlignment="1">
      <alignment horizontal="left" vertical="center"/>
    </xf>
    <xf numFmtId="49" fontId="42" fillId="0" borderId="1" xfId="0" applyNumberFormat="1" applyFont="1" applyBorder="1" applyAlignment="1">
      <alignment horizontal="left" vertical="center"/>
    </xf>
    <xf numFmtId="0" fontId="39" fillId="0" borderId="1" xfId="0" applyNumberFormat="1" applyFont="1" applyBorder="1" applyAlignment="1">
      <alignment horizontal="left" vertical="center"/>
    </xf>
    <xf numFmtId="49" fontId="39" fillId="0" borderId="0" xfId="0" applyNumberFormat="1" applyFont="1" applyAlignment="1">
      <alignment horizontal="left"/>
    </xf>
    <xf numFmtId="49" fontId="43" fillId="0" borderId="1" xfId="0" applyNumberFormat="1" applyFont="1" applyBorder="1" applyAlignment="1">
      <alignment horizontal="left" vertical="center"/>
    </xf>
    <xf numFmtId="0" fontId="21" fillId="0" borderId="1" xfId="0" applyFont="1" applyFill="1" applyBorder="1" applyAlignment="1" applyProtection="1">
      <alignment horizontal="left"/>
      <protection locked="0"/>
    </xf>
    <xf numFmtId="0" fontId="15" fillId="2" borderId="0" xfId="0" applyFont="1" applyFill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46" fillId="0" borderId="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49" fontId="46" fillId="0" borderId="1" xfId="0" applyNumberFormat="1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/>
    </xf>
    <xf numFmtId="0" fontId="46" fillId="0" borderId="1" xfId="0" applyNumberFormat="1" applyFont="1" applyBorder="1" applyAlignment="1">
      <alignment horizontal="left" vertical="center"/>
    </xf>
    <xf numFmtId="0" fontId="12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left"/>
    </xf>
    <xf numFmtId="0" fontId="38" fillId="0" borderId="1" xfId="1" applyFont="1" applyFill="1" applyBorder="1" applyAlignment="1" applyProtection="1">
      <alignment vertical="center" wrapText="1"/>
    </xf>
    <xf numFmtId="0" fontId="38" fillId="5" borderId="0" xfId="0" applyFont="1" applyFill="1" applyAlignment="1" applyProtection="1"/>
    <xf numFmtId="0" fontId="38" fillId="5" borderId="0" xfId="0" applyFont="1" applyFill="1" applyBorder="1" applyAlignment="1" applyProtection="1"/>
    <xf numFmtId="0" fontId="38" fillId="2" borderId="0" xfId="0" applyFont="1" applyFill="1" applyBorder="1" applyAlignment="1" applyProtection="1"/>
    <xf numFmtId="0" fontId="38" fillId="5" borderId="0" xfId="1" applyFont="1" applyFill="1" applyAlignment="1" applyProtection="1">
      <alignment vertical="center"/>
    </xf>
    <xf numFmtId="0" fontId="45" fillId="0" borderId="1" xfId="0" applyFont="1" applyBorder="1" applyAlignment="1"/>
    <xf numFmtId="0" fontId="38" fillId="0" borderId="1" xfId="1" applyFont="1" applyFill="1" applyBorder="1" applyAlignment="1" applyProtection="1">
      <alignment vertical="center"/>
    </xf>
    <xf numFmtId="0" fontId="45" fillId="2" borderId="1" xfId="0" applyFont="1" applyFill="1" applyBorder="1" applyAlignment="1"/>
    <xf numFmtId="0" fontId="38" fillId="2" borderId="32" xfId="0" applyFont="1" applyFill="1" applyBorder="1" applyAlignment="1"/>
    <xf numFmtId="0" fontId="45" fillId="2" borderId="1" xfId="0" applyFont="1" applyFill="1" applyBorder="1" applyAlignment="1">
      <alignment vertical="center"/>
    </xf>
    <xf numFmtId="0" fontId="38" fillId="2" borderId="1" xfId="0" applyFont="1" applyFill="1" applyBorder="1" applyAlignment="1"/>
    <xf numFmtId="0" fontId="45" fillId="2" borderId="32" xfId="0" applyFont="1" applyFill="1" applyBorder="1" applyAlignment="1"/>
    <xf numFmtId="0" fontId="38" fillId="0" borderId="1" xfId="0" applyFont="1" applyBorder="1" applyAlignment="1"/>
    <xf numFmtId="0" fontId="38" fillId="0" borderId="32" xfId="0" applyFont="1" applyBorder="1" applyAlignment="1"/>
    <xf numFmtId="0" fontId="38" fillId="0" borderId="1" xfId="0" applyFont="1" applyFill="1" applyBorder="1" applyAlignment="1"/>
    <xf numFmtId="0" fontId="45" fillId="0" borderId="1" xfId="0" applyFont="1" applyFill="1" applyBorder="1" applyAlignment="1"/>
    <xf numFmtId="0" fontId="38" fillId="2" borderId="0" xfId="0" applyFont="1" applyFill="1" applyAlignment="1" applyProtection="1">
      <protection locked="0"/>
    </xf>
    <xf numFmtId="0" fontId="38" fillId="2" borderId="0" xfId="0" applyFont="1" applyFill="1" applyAlignment="1"/>
    <xf numFmtId="3" fontId="38" fillId="6" borderId="1" xfId="1" applyNumberFormat="1" applyFont="1" applyFill="1" applyBorder="1" applyAlignment="1" applyProtection="1">
      <alignment vertical="center" wrapText="1"/>
    </xf>
    <xf numFmtId="0" fontId="38" fillId="0" borderId="1" xfId="0" applyFont="1" applyFill="1" applyBorder="1" applyAlignment="1" applyProtection="1">
      <protection locked="0"/>
    </xf>
    <xf numFmtId="0" fontId="16" fillId="5" borderId="0" xfId="0" applyFont="1" applyFill="1" applyAlignment="1" applyProtection="1">
      <alignment horizontal="center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501</xdr:row>
      <xdr:rowOff>171450</xdr:rowOff>
    </xdr:from>
    <xdr:to>
      <xdr:col>2</xdr:col>
      <xdr:colOff>1495425</xdr:colOff>
      <xdr:row>501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opLeftCell="A16" zoomScaleSheetLayoutView="80" workbookViewId="0">
      <selection activeCell="E23" sqref="E23"/>
    </sheetView>
  </sheetViews>
  <sheetFormatPr defaultRowHeight="15"/>
  <cols>
    <col min="1" max="1" width="6.28515625" style="235" bestFit="1" customWidth="1"/>
    <col min="2" max="2" width="13.140625" style="235" customWidth="1"/>
    <col min="3" max="3" width="17.85546875" style="235" customWidth="1"/>
    <col min="4" max="4" width="15.140625" style="235" customWidth="1"/>
    <col min="5" max="5" width="38.7109375" style="235" customWidth="1"/>
    <col min="6" max="6" width="19.140625" style="236" customWidth="1"/>
    <col min="7" max="7" width="33.140625" style="236" customWidth="1"/>
    <col min="8" max="8" width="21.28515625" style="236" customWidth="1"/>
    <col min="9" max="9" width="16.42578125" style="235" bestFit="1" customWidth="1"/>
    <col min="10" max="10" width="17.42578125" style="235" customWidth="1"/>
    <col min="11" max="11" width="13.140625" style="235" bestFit="1" customWidth="1"/>
    <col min="12" max="12" width="20.140625" style="235" customWidth="1"/>
    <col min="13" max="16384" width="9.140625" style="235"/>
  </cols>
  <sheetData>
    <row r="1" spans="1:12" s="246" customFormat="1">
      <c r="A1" s="309" t="s">
        <v>245</v>
      </c>
      <c r="B1" s="294"/>
      <c r="C1" s="294"/>
      <c r="D1" s="294"/>
      <c r="E1" s="295"/>
      <c r="F1" s="289"/>
      <c r="G1" s="295"/>
      <c r="H1" s="308"/>
      <c r="I1" s="294"/>
      <c r="J1" s="295"/>
      <c r="K1" s="295"/>
      <c r="L1" s="307" t="s">
        <v>97</v>
      </c>
    </row>
    <row r="2" spans="1:12" s="246" customFormat="1">
      <c r="A2" s="306" t="s">
        <v>104</v>
      </c>
      <c r="B2" s="294"/>
      <c r="C2" s="294"/>
      <c r="D2" s="294"/>
      <c r="E2" s="295"/>
      <c r="F2" s="289"/>
      <c r="G2" s="295"/>
      <c r="H2" s="305"/>
      <c r="I2" s="294"/>
      <c r="J2" s="295"/>
      <c r="K2" s="295"/>
      <c r="L2" s="304" t="s">
        <v>416</v>
      </c>
    </row>
    <row r="3" spans="1:12" s="246" customFormat="1">
      <c r="A3" s="303"/>
      <c r="B3" s="294"/>
      <c r="C3" s="302"/>
      <c r="D3" s="301"/>
      <c r="E3" s="295"/>
      <c r="F3" s="300"/>
      <c r="G3" s="295"/>
      <c r="H3" s="295"/>
      <c r="I3" s="289"/>
      <c r="J3" s="294"/>
      <c r="K3" s="294"/>
      <c r="L3" s="293"/>
    </row>
    <row r="4" spans="1:12" s="246" customFormat="1">
      <c r="A4" s="334" t="s">
        <v>218</v>
      </c>
      <c r="B4" s="289"/>
      <c r="C4" s="289"/>
      <c r="D4" s="335" t="s">
        <v>407</v>
      </c>
      <c r="E4" s="326"/>
      <c r="F4" s="245"/>
      <c r="G4" s="238"/>
      <c r="H4" s="327"/>
      <c r="I4" s="326"/>
      <c r="J4" s="328"/>
      <c r="K4" s="238"/>
      <c r="L4" s="329"/>
    </row>
    <row r="5" spans="1:12" s="246" customFormat="1" ht="15.75" thickBot="1">
      <c r="A5" s="299"/>
      <c r="B5" s="295"/>
      <c r="C5" s="298"/>
      <c r="D5" s="297"/>
      <c r="E5" s="295"/>
      <c r="F5" s="296"/>
      <c r="G5" s="296"/>
      <c r="H5" s="296"/>
      <c r="I5" s="295"/>
      <c r="J5" s="294"/>
      <c r="K5" s="294"/>
      <c r="L5" s="293"/>
    </row>
    <row r="6" spans="1:12" ht="15.75" thickBot="1">
      <c r="A6" s="292"/>
      <c r="B6" s="291"/>
      <c r="C6" s="290"/>
      <c r="D6" s="290"/>
      <c r="E6" s="290"/>
      <c r="F6" s="289"/>
      <c r="G6" s="289"/>
      <c r="H6" s="289"/>
      <c r="I6" s="344" t="s">
        <v>369</v>
      </c>
      <c r="J6" s="345"/>
      <c r="K6" s="346"/>
      <c r="L6" s="288"/>
    </row>
    <row r="7" spans="1:12" s="276" customFormat="1" ht="39" thickBot="1">
      <c r="A7" s="287" t="s">
        <v>64</v>
      </c>
      <c r="B7" s="286" t="s">
        <v>105</v>
      </c>
      <c r="C7" s="286" t="s">
        <v>368</v>
      </c>
      <c r="D7" s="285" t="s">
        <v>224</v>
      </c>
      <c r="E7" s="284" t="s">
        <v>367</v>
      </c>
      <c r="F7" s="283" t="s">
        <v>366</v>
      </c>
      <c r="G7" s="282" t="s">
        <v>188</v>
      </c>
      <c r="H7" s="281" t="s">
        <v>185</v>
      </c>
      <c r="I7" s="280" t="s">
        <v>365</v>
      </c>
      <c r="J7" s="279" t="s">
        <v>221</v>
      </c>
      <c r="K7" s="278" t="s">
        <v>189</v>
      </c>
      <c r="L7" s="277" t="s">
        <v>190</v>
      </c>
    </row>
    <row r="8" spans="1:12" s="271" customFormat="1" ht="15.75" thickBot="1">
      <c r="A8" s="374">
        <v>1</v>
      </c>
      <c r="B8" s="364">
        <v>2</v>
      </c>
      <c r="C8" s="365">
        <v>3</v>
      </c>
      <c r="D8" s="365">
        <v>4</v>
      </c>
      <c r="E8" s="374">
        <v>5</v>
      </c>
      <c r="F8" s="364">
        <v>6</v>
      </c>
      <c r="G8" s="365">
        <v>7</v>
      </c>
      <c r="H8" s="364">
        <v>8</v>
      </c>
      <c r="I8" s="275">
        <v>9</v>
      </c>
      <c r="J8" s="274">
        <v>10</v>
      </c>
      <c r="K8" s="273">
        <v>11</v>
      </c>
      <c r="L8" s="272">
        <v>12</v>
      </c>
    </row>
    <row r="9" spans="1:12" ht="25.5">
      <c r="A9" s="375">
        <v>1</v>
      </c>
      <c r="B9" s="376">
        <v>42635</v>
      </c>
      <c r="C9" s="377" t="s">
        <v>411</v>
      </c>
      <c r="D9" s="378">
        <v>7850.8</v>
      </c>
      <c r="E9" s="377" t="s">
        <v>417</v>
      </c>
      <c r="F9" s="262" t="s">
        <v>418</v>
      </c>
      <c r="G9" s="366" t="s">
        <v>419</v>
      </c>
      <c r="H9" s="370" t="s">
        <v>408</v>
      </c>
      <c r="I9" s="362"/>
      <c r="J9" s="270"/>
      <c r="K9" s="269"/>
      <c r="L9" s="268"/>
    </row>
    <row r="10" spans="1:12" ht="25.5">
      <c r="A10" s="375">
        <v>2</v>
      </c>
      <c r="B10" s="376">
        <v>42636</v>
      </c>
      <c r="C10" s="377" t="s">
        <v>411</v>
      </c>
      <c r="D10" s="368">
        <v>33000</v>
      </c>
      <c r="E10" s="367" t="s">
        <v>420</v>
      </c>
      <c r="F10" s="366" t="s">
        <v>432</v>
      </c>
      <c r="G10" s="366" t="s">
        <v>438</v>
      </c>
      <c r="H10" s="338" t="s">
        <v>448</v>
      </c>
      <c r="I10" s="363"/>
      <c r="J10" s="260"/>
      <c r="K10" s="259"/>
      <c r="L10" s="258"/>
    </row>
    <row r="11" spans="1:12" ht="25.5">
      <c r="A11" s="375">
        <v>3</v>
      </c>
      <c r="B11" s="376">
        <v>42643</v>
      </c>
      <c r="C11" s="377" t="s">
        <v>411</v>
      </c>
      <c r="D11" s="368">
        <v>22800</v>
      </c>
      <c r="E11" s="367" t="s">
        <v>420</v>
      </c>
      <c r="F11" s="366" t="s">
        <v>432</v>
      </c>
      <c r="G11" s="366" t="s">
        <v>438</v>
      </c>
      <c r="H11" s="338" t="s">
        <v>448</v>
      </c>
      <c r="I11" s="363"/>
      <c r="J11" s="260"/>
      <c r="K11" s="259"/>
      <c r="L11" s="258"/>
    </row>
    <row r="12" spans="1:12" ht="25.5">
      <c r="A12" s="375">
        <v>4</v>
      </c>
      <c r="B12" s="376">
        <v>42646</v>
      </c>
      <c r="C12" s="377" t="s">
        <v>411</v>
      </c>
      <c r="D12" s="368">
        <v>23250</v>
      </c>
      <c r="E12" s="367" t="s">
        <v>431</v>
      </c>
      <c r="F12" s="366" t="s">
        <v>433</v>
      </c>
      <c r="G12" s="366" t="s">
        <v>439</v>
      </c>
      <c r="H12" s="370" t="s">
        <v>408</v>
      </c>
      <c r="I12" s="363"/>
      <c r="J12" s="260"/>
      <c r="K12" s="259"/>
      <c r="L12" s="258"/>
    </row>
    <row r="13" spans="1:12" ht="25.5">
      <c r="A13" s="375">
        <v>5</v>
      </c>
      <c r="B13" s="376">
        <v>42649</v>
      </c>
      <c r="C13" s="377" t="s">
        <v>411</v>
      </c>
      <c r="D13" s="368">
        <v>23000</v>
      </c>
      <c r="E13" s="367" t="s">
        <v>430</v>
      </c>
      <c r="F13" s="366" t="s">
        <v>425</v>
      </c>
      <c r="G13" s="366" t="s">
        <v>440</v>
      </c>
      <c r="H13" s="370" t="s">
        <v>408</v>
      </c>
      <c r="I13" s="363"/>
      <c r="J13" s="260"/>
      <c r="K13" s="259"/>
      <c r="L13" s="258"/>
    </row>
    <row r="14" spans="1:12" ht="25.5">
      <c r="A14" s="375">
        <v>6</v>
      </c>
      <c r="B14" s="376">
        <v>42649</v>
      </c>
      <c r="C14" s="377" t="s">
        <v>411</v>
      </c>
      <c r="D14" s="368">
        <v>12000</v>
      </c>
      <c r="E14" s="367" t="s">
        <v>417</v>
      </c>
      <c r="F14" s="366" t="s">
        <v>418</v>
      </c>
      <c r="G14" s="366" t="s">
        <v>441</v>
      </c>
      <c r="H14" s="370" t="s">
        <v>408</v>
      </c>
      <c r="I14" s="363"/>
      <c r="J14" s="260"/>
      <c r="K14" s="259"/>
      <c r="L14" s="258"/>
    </row>
    <row r="15" spans="1:12" ht="25.5">
      <c r="A15" s="375">
        <v>7</v>
      </c>
      <c r="B15" s="376">
        <v>42649</v>
      </c>
      <c r="C15" s="377" t="s">
        <v>411</v>
      </c>
      <c r="D15" s="368">
        <v>10000</v>
      </c>
      <c r="E15" s="367" t="s">
        <v>421</v>
      </c>
      <c r="F15" s="366" t="s">
        <v>434</v>
      </c>
      <c r="G15" s="366" t="s">
        <v>441</v>
      </c>
      <c r="H15" s="370" t="s">
        <v>408</v>
      </c>
      <c r="I15" s="363"/>
      <c r="J15" s="260"/>
      <c r="K15" s="259"/>
      <c r="L15" s="258"/>
    </row>
    <row r="16" spans="1:12" ht="25.5">
      <c r="A16" s="375">
        <v>8</v>
      </c>
      <c r="B16" s="376">
        <v>42649</v>
      </c>
      <c r="C16" s="377" t="s">
        <v>411</v>
      </c>
      <c r="D16" s="368">
        <v>10000</v>
      </c>
      <c r="E16" s="367" t="s">
        <v>422</v>
      </c>
      <c r="F16" s="366" t="s">
        <v>435</v>
      </c>
      <c r="G16" s="366" t="s">
        <v>441</v>
      </c>
      <c r="H16" s="370" t="s">
        <v>408</v>
      </c>
      <c r="I16" s="363"/>
      <c r="J16" s="260"/>
      <c r="K16" s="259"/>
      <c r="L16" s="258"/>
    </row>
    <row r="17" spans="1:12" ht="25.5">
      <c r="A17" s="375">
        <v>9</v>
      </c>
      <c r="B17" s="376">
        <v>42649</v>
      </c>
      <c r="C17" s="377" t="s">
        <v>411</v>
      </c>
      <c r="D17" s="368">
        <v>23653.4</v>
      </c>
      <c r="E17" s="367" t="s">
        <v>423</v>
      </c>
      <c r="F17" s="366" t="s">
        <v>436</v>
      </c>
      <c r="G17" s="366" t="s">
        <v>442</v>
      </c>
      <c r="H17" s="338" t="s">
        <v>448</v>
      </c>
      <c r="I17" s="363"/>
      <c r="J17" s="260"/>
      <c r="K17" s="259"/>
      <c r="L17" s="258"/>
    </row>
    <row r="18" spans="1:12" ht="25.5">
      <c r="A18" s="375">
        <v>10</v>
      </c>
      <c r="B18" s="376">
        <v>42649</v>
      </c>
      <c r="C18" s="377" t="s">
        <v>411</v>
      </c>
      <c r="D18" s="368">
        <v>23631</v>
      </c>
      <c r="E18" s="367" t="s">
        <v>426</v>
      </c>
      <c r="F18" s="366" t="s">
        <v>427</v>
      </c>
      <c r="G18" s="366" t="s">
        <v>443</v>
      </c>
      <c r="H18" s="370" t="s">
        <v>408</v>
      </c>
      <c r="I18" s="363"/>
      <c r="J18" s="260"/>
      <c r="K18" s="259"/>
      <c r="L18" s="258"/>
    </row>
    <row r="19" spans="1:12" ht="25.5">
      <c r="A19" s="375">
        <v>11</v>
      </c>
      <c r="B19" s="376">
        <v>42650</v>
      </c>
      <c r="C19" s="377" t="s">
        <v>411</v>
      </c>
      <c r="D19" s="368">
        <v>9133.6</v>
      </c>
      <c r="E19" s="367" t="s">
        <v>424</v>
      </c>
      <c r="F19" s="366" t="s">
        <v>437</v>
      </c>
      <c r="G19" s="366" t="s">
        <v>444</v>
      </c>
      <c r="H19" s="338" t="s">
        <v>448</v>
      </c>
      <c r="I19" s="363"/>
      <c r="J19" s="260"/>
      <c r="K19" s="259"/>
      <c r="L19" s="258"/>
    </row>
    <row r="20" spans="1:12" ht="25.5">
      <c r="A20" s="375">
        <v>12</v>
      </c>
      <c r="B20" s="376">
        <v>42650</v>
      </c>
      <c r="C20" s="377" t="s">
        <v>411</v>
      </c>
      <c r="D20" s="368">
        <v>29770</v>
      </c>
      <c r="E20" s="367" t="s">
        <v>429</v>
      </c>
      <c r="F20" s="366" t="s">
        <v>428</v>
      </c>
      <c r="G20" s="366" t="s">
        <v>445</v>
      </c>
      <c r="H20" s="370" t="s">
        <v>408</v>
      </c>
      <c r="I20" s="363"/>
      <c r="J20" s="260"/>
      <c r="K20" s="259"/>
      <c r="L20" s="258"/>
    </row>
    <row r="21" spans="1:12">
      <c r="A21" s="267">
        <v>13</v>
      </c>
      <c r="B21" s="266"/>
      <c r="C21" s="265"/>
      <c r="D21" s="264"/>
      <c r="E21" s="263"/>
      <c r="F21" s="262"/>
      <c r="G21" s="262"/>
      <c r="H21" s="262"/>
      <c r="I21" s="261"/>
      <c r="J21" s="260"/>
      <c r="K21" s="259"/>
      <c r="L21" s="258"/>
    </row>
    <row r="22" spans="1:12">
      <c r="A22" s="267">
        <v>14</v>
      </c>
      <c r="B22" s="266"/>
      <c r="C22" s="265"/>
      <c r="D22" s="264"/>
      <c r="E22" s="263"/>
      <c r="F22" s="262"/>
      <c r="G22" s="262"/>
      <c r="H22" s="262"/>
      <c r="I22" s="261"/>
      <c r="J22" s="260"/>
      <c r="K22" s="259"/>
      <c r="L22" s="258"/>
    </row>
    <row r="23" spans="1:12">
      <c r="A23" s="267">
        <v>15</v>
      </c>
      <c r="B23" s="266"/>
      <c r="C23" s="265"/>
      <c r="D23" s="264"/>
      <c r="E23" s="263"/>
      <c r="F23" s="262"/>
      <c r="G23" s="262"/>
      <c r="H23" s="262"/>
      <c r="I23" s="261"/>
      <c r="J23" s="260"/>
      <c r="K23" s="259"/>
      <c r="L23" s="258"/>
    </row>
    <row r="24" spans="1:12">
      <c r="A24" s="267">
        <v>16</v>
      </c>
      <c r="B24" s="266"/>
      <c r="C24" s="265"/>
      <c r="D24" s="264"/>
      <c r="E24" s="263"/>
      <c r="F24" s="262"/>
      <c r="G24" s="262"/>
      <c r="H24" s="262"/>
      <c r="I24" s="261"/>
      <c r="J24" s="260"/>
      <c r="K24" s="259"/>
      <c r="L24" s="258"/>
    </row>
    <row r="25" spans="1:12">
      <c r="A25" s="267">
        <v>17</v>
      </c>
      <c r="B25" s="266"/>
      <c r="C25" s="265"/>
      <c r="D25" s="264"/>
      <c r="E25" s="263"/>
      <c r="F25" s="262"/>
      <c r="G25" s="262"/>
      <c r="H25" s="262"/>
      <c r="I25" s="261"/>
      <c r="J25" s="260"/>
      <c r="K25" s="259"/>
      <c r="L25" s="258"/>
    </row>
    <row r="26" spans="1:12">
      <c r="A26" s="267">
        <v>18</v>
      </c>
      <c r="B26" s="266"/>
      <c r="C26" s="265"/>
      <c r="D26" s="264"/>
      <c r="E26" s="263"/>
      <c r="F26" s="262"/>
      <c r="G26" s="262"/>
      <c r="H26" s="262"/>
      <c r="I26" s="261"/>
      <c r="J26" s="260"/>
      <c r="K26" s="259"/>
      <c r="L26" s="258"/>
    </row>
    <row r="27" spans="1:12">
      <c r="A27" s="267">
        <v>19</v>
      </c>
      <c r="B27" s="266"/>
      <c r="C27" s="265"/>
      <c r="D27" s="264"/>
      <c r="E27" s="263"/>
      <c r="F27" s="262"/>
      <c r="G27" s="262"/>
      <c r="H27" s="262"/>
      <c r="I27" s="261"/>
      <c r="J27" s="260"/>
      <c r="K27" s="259"/>
      <c r="L27" s="258"/>
    </row>
    <row r="28" spans="1:12" ht="15.75" thickBot="1">
      <c r="A28" s="257" t="s">
        <v>220</v>
      </c>
      <c r="B28" s="256"/>
      <c r="C28" s="255"/>
      <c r="D28" s="254"/>
      <c r="E28" s="253"/>
      <c r="F28" s="252"/>
      <c r="G28" s="252"/>
      <c r="H28" s="252"/>
      <c r="I28" s="251"/>
      <c r="J28" s="250"/>
      <c r="K28" s="249"/>
      <c r="L28" s="248"/>
    </row>
    <row r="29" spans="1:12">
      <c r="A29" s="238"/>
      <c r="B29" s="239"/>
      <c r="C29" s="238"/>
      <c r="D29" s="239"/>
      <c r="E29" s="238"/>
      <c r="F29" s="239"/>
      <c r="G29" s="238"/>
      <c r="H29" s="239"/>
      <c r="I29" s="238"/>
      <c r="J29" s="239"/>
      <c r="K29" s="238"/>
      <c r="L29" s="239"/>
    </row>
    <row r="30" spans="1:12">
      <c r="A30" s="238"/>
      <c r="B30" s="245"/>
      <c r="C30" s="238"/>
      <c r="D30" s="245"/>
      <c r="E30" s="238"/>
      <c r="F30" s="245"/>
      <c r="G30" s="238"/>
      <c r="H30" s="245"/>
      <c r="I30" s="238"/>
      <c r="J30" s="245"/>
      <c r="K30" s="238"/>
      <c r="L30" s="245"/>
    </row>
    <row r="31" spans="1:12" s="246" customFormat="1">
      <c r="A31" s="343" t="s">
        <v>338</v>
      </c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</row>
    <row r="32" spans="1:12" s="247" customFormat="1" ht="12.75">
      <c r="A32" s="343" t="s">
        <v>364</v>
      </c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</row>
    <row r="33" spans="1:12" s="247" customFormat="1" ht="12.75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</row>
    <row r="34" spans="1:12" s="246" customFormat="1">
      <c r="A34" s="343" t="s">
        <v>363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</row>
    <row r="35" spans="1:12" s="246" customFormat="1">
      <c r="A35" s="343"/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3"/>
    </row>
    <row r="36" spans="1:12" s="246" customFormat="1">
      <c r="A36" s="343" t="s">
        <v>362</v>
      </c>
      <c r="B36" s="343"/>
      <c r="C36" s="343"/>
      <c r="D36" s="343"/>
      <c r="E36" s="343"/>
      <c r="F36" s="343"/>
      <c r="G36" s="343"/>
      <c r="H36" s="343"/>
      <c r="I36" s="343"/>
      <c r="J36" s="343"/>
      <c r="K36" s="343"/>
      <c r="L36" s="343"/>
    </row>
    <row r="37" spans="1:12" s="246" customFormat="1">
      <c r="A37" s="238"/>
      <c r="B37" s="239"/>
      <c r="C37" s="238"/>
      <c r="D37" s="239"/>
      <c r="E37" s="238"/>
      <c r="F37" s="239"/>
      <c r="G37" s="238"/>
      <c r="H37" s="239"/>
      <c r="I37" s="238"/>
      <c r="J37" s="239"/>
      <c r="K37" s="238"/>
      <c r="L37" s="239"/>
    </row>
    <row r="38" spans="1:12" s="246" customFormat="1">
      <c r="A38" s="238"/>
      <c r="B38" s="245"/>
      <c r="C38" s="238"/>
      <c r="D38" s="245"/>
      <c r="E38" s="238"/>
      <c r="F38" s="245"/>
      <c r="G38" s="238"/>
      <c r="H38" s="245"/>
      <c r="I38" s="238"/>
      <c r="J38" s="245"/>
      <c r="K38" s="238"/>
      <c r="L38" s="245"/>
    </row>
    <row r="39" spans="1:12" s="246" customFormat="1">
      <c r="A39" s="238"/>
      <c r="B39" s="239"/>
      <c r="C39" s="238"/>
      <c r="D39" s="239"/>
      <c r="E39" s="238"/>
      <c r="F39" s="239"/>
      <c r="G39" s="238"/>
      <c r="H39" s="239"/>
      <c r="I39" s="238"/>
      <c r="J39" s="239"/>
      <c r="K39" s="238"/>
      <c r="L39" s="239"/>
    </row>
    <row r="40" spans="1:12">
      <c r="A40" s="238"/>
      <c r="B40" s="245"/>
      <c r="C40" s="238"/>
      <c r="D40" s="245"/>
      <c r="E40" s="238"/>
      <c r="F40" s="245"/>
      <c r="G40" s="238"/>
      <c r="H40" s="245"/>
      <c r="I40" s="238"/>
      <c r="J40" s="245"/>
      <c r="K40" s="238"/>
      <c r="L40" s="245"/>
    </row>
    <row r="41" spans="1:12" s="240" customFormat="1">
      <c r="A41" s="349" t="s">
        <v>96</v>
      </c>
      <c r="B41" s="349"/>
      <c r="C41" s="239"/>
      <c r="D41" s="238"/>
      <c r="E41" s="239"/>
      <c r="F41" s="239"/>
      <c r="G41" s="238"/>
      <c r="H41" s="239"/>
      <c r="I41" s="239"/>
      <c r="J41" s="238"/>
      <c r="K41" s="239"/>
      <c r="L41" s="238"/>
    </row>
    <row r="42" spans="1:12" s="240" customFormat="1">
      <c r="A42" s="239"/>
      <c r="B42" s="238"/>
      <c r="C42" s="243"/>
      <c r="D42" s="244"/>
      <c r="E42" s="243"/>
      <c r="F42" s="239"/>
      <c r="G42" s="238"/>
      <c r="H42" s="242"/>
      <c r="I42" s="239"/>
      <c r="J42" s="238"/>
      <c r="K42" s="239"/>
      <c r="L42" s="238"/>
    </row>
    <row r="43" spans="1:12" s="240" customFormat="1" ht="15" customHeight="1">
      <c r="A43" s="239"/>
      <c r="B43" s="238"/>
      <c r="C43" s="342" t="s">
        <v>212</v>
      </c>
      <c r="D43" s="342"/>
      <c r="E43" s="342"/>
      <c r="F43" s="239"/>
      <c r="G43" s="238"/>
      <c r="H43" s="347" t="s">
        <v>361</v>
      </c>
      <c r="I43" s="241"/>
      <c r="J43" s="238"/>
      <c r="K43" s="239"/>
      <c r="L43" s="238"/>
    </row>
    <row r="44" spans="1:12" s="240" customFormat="1">
      <c r="A44" s="239"/>
      <c r="B44" s="238"/>
      <c r="C44" s="239"/>
      <c r="D44" s="238"/>
      <c r="E44" s="239"/>
      <c r="F44" s="239"/>
      <c r="G44" s="238"/>
      <c r="H44" s="348"/>
      <c r="I44" s="241"/>
      <c r="J44" s="238"/>
      <c r="K44" s="239"/>
      <c r="L44" s="238"/>
    </row>
    <row r="45" spans="1:12" s="237" customFormat="1">
      <c r="A45" s="239"/>
      <c r="B45" s="238"/>
      <c r="C45" s="342" t="s">
        <v>103</v>
      </c>
      <c r="D45" s="342"/>
      <c r="E45" s="342"/>
      <c r="F45" s="239"/>
      <c r="G45" s="238"/>
      <c r="H45" s="239"/>
      <c r="I45" s="239"/>
      <c r="J45" s="238"/>
      <c r="K45" s="239"/>
      <c r="L45" s="238"/>
    </row>
    <row r="46" spans="1:12" s="237" customFormat="1">
      <c r="E46" s="235"/>
    </row>
    <row r="47" spans="1:12" s="237" customFormat="1">
      <c r="E47" s="235"/>
    </row>
    <row r="48" spans="1:12" s="237" customFormat="1">
      <c r="E48" s="235"/>
    </row>
    <row r="49" spans="5:5" s="237" customFormat="1">
      <c r="E49" s="235"/>
    </row>
    <row r="50" spans="5:5" s="23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 H12:H16 H18 H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7"/>
  <sheetViews>
    <sheetView showGridLines="0" topLeftCell="A4" zoomScaleSheetLayoutView="80" workbookViewId="0">
      <selection activeCell="I12" sqref="I12"/>
    </sheetView>
  </sheetViews>
  <sheetFormatPr defaultRowHeight="15"/>
  <cols>
    <col min="1" max="1" width="4.85546875" style="2" customWidth="1"/>
    <col min="2" max="2" width="31.42578125" style="2" customWidth="1"/>
    <col min="3" max="3" width="24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6" t="s">
        <v>354</v>
      </c>
      <c r="B1" s="68"/>
      <c r="C1" s="68"/>
      <c r="D1" s="68"/>
      <c r="E1" s="68"/>
      <c r="F1" s="68"/>
      <c r="G1" s="68"/>
      <c r="H1" s="68"/>
      <c r="I1" s="350" t="s">
        <v>97</v>
      </c>
      <c r="J1" s="350"/>
      <c r="K1" s="96"/>
    </row>
    <row r="2" spans="1:11">
      <c r="A2" s="68" t="s">
        <v>104</v>
      </c>
      <c r="B2" s="68"/>
      <c r="C2" s="68"/>
      <c r="D2" s="68"/>
      <c r="E2" s="68"/>
      <c r="F2" s="68"/>
      <c r="G2" s="68"/>
      <c r="H2" s="68"/>
      <c r="I2" s="304" t="s">
        <v>416</v>
      </c>
      <c r="J2" s="161"/>
      <c r="K2" s="96"/>
    </row>
    <row r="3" spans="1:11">
      <c r="A3" s="68"/>
      <c r="B3" s="68"/>
      <c r="C3" s="68"/>
      <c r="D3" s="68"/>
      <c r="E3" s="68"/>
      <c r="F3" s="68"/>
      <c r="G3" s="68"/>
      <c r="H3" s="68"/>
      <c r="I3" s="67"/>
      <c r="J3" s="67"/>
      <c r="K3" s="96"/>
    </row>
    <row r="4" spans="1:11">
      <c r="A4" s="68" t="e">
        <f>#REF!</f>
        <v>#REF!</v>
      </c>
      <c r="B4" s="68"/>
      <c r="C4" s="68"/>
      <c r="D4" s="68"/>
      <c r="E4" s="68"/>
      <c r="F4" s="115"/>
      <c r="G4" s="68"/>
      <c r="H4" s="68"/>
      <c r="I4" s="68"/>
      <c r="J4" s="68"/>
      <c r="K4" s="96"/>
    </row>
    <row r="5" spans="1:11">
      <c r="A5" s="195" t="str">
        <f>'ფორმა N1'!D4</f>
        <v>ქობულეთის მომავლის ფონდი</v>
      </c>
      <c r="B5" s="332"/>
      <c r="C5" s="332"/>
      <c r="D5" s="332"/>
      <c r="E5" s="332"/>
      <c r="F5" s="333"/>
      <c r="G5" s="332"/>
      <c r="H5" s="332"/>
      <c r="I5" s="332"/>
      <c r="J5" s="332"/>
      <c r="K5" s="96"/>
    </row>
    <row r="6" spans="1:11">
      <c r="A6" s="69"/>
      <c r="B6" s="69"/>
      <c r="C6" s="68"/>
      <c r="D6" s="68"/>
      <c r="E6" s="68"/>
      <c r="F6" s="115"/>
      <c r="G6" s="68"/>
      <c r="H6" s="68"/>
      <c r="I6" s="68"/>
      <c r="J6" s="68"/>
      <c r="K6" s="96"/>
    </row>
    <row r="7" spans="1:11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5" customFormat="1" ht="45">
      <c r="A8" s="118" t="s">
        <v>64</v>
      </c>
      <c r="B8" s="118" t="s">
        <v>99</v>
      </c>
      <c r="C8" s="119" t="s">
        <v>101</v>
      </c>
      <c r="D8" s="119" t="s">
        <v>219</v>
      </c>
      <c r="E8" s="119" t="s">
        <v>100</v>
      </c>
      <c r="F8" s="117" t="s">
        <v>210</v>
      </c>
      <c r="G8" s="117" t="s">
        <v>236</v>
      </c>
      <c r="H8" s="117" t="s">
        <v>237</v>
      </c>
      <c r="I8" s="117" t="s">
        <v>211</v>
      </c>
      <c r="J8" s="120" t="s">
        <v>102</v>
      </c>
      <c r="K8" s="96"/>
    </row>
    <row r="9" spans="1:11" s="25" customFormat="1">
      <c r="A9" s="136">
        <v>1</v>
      </c>
      <c r="B9" s="136">
        <v>2</v>
      </c>
      <c r="C9" s="137">
        <v>3</v>
      </c>
      <c r="D9" s="137">
        <v>4</v>
      </c>
      <c r="E9" s="137">
        <v>5</v>
      </c>
      <c r="F9" s="137">
        <v>6</v>
      </c>
      <c r="G9" s="137">
        <v>7</v>
      </c>
      <c r="H9" s="137">
        <v>8</v>
      </c>
      <c r="I9" s="137">
        <v>9</v>
      </c>
      <c r="J9" s="137">
        <v>10</v>
      </c>
      <c r="K9" s="96"/>
    </row>
    <row r="10" spans="1:11" s="25" customFormat="1" ht="30" customHeight="1">
      <c r="A10" s="369">
        <v>1</v>
      </c>
      <c r="B10" s="370" t="s">
        <v>408</v>
      </c>
      <c r="C10" s="371" t="s">
        <v>409</v>
      </c>
      <c r="D10" s="371" t="s">
        <v>410</v>
      </c>
      <c r="E10" s="372">
        <v>42612</v>
      </c>
      <c r="F10" s="373">
        <v>2103.6999999999998</v>
      </c>
      <c r="G10" s="373">
        <v>233438.8</v>
      </c>
      <c r="H10" s="373">
        <v>234828.9</v>
      </c>
      <c r="I10" s="373">
        <v>713.6</v>
      </c>
      <c r="J10" s="373"/>
      <c r="K10" s="96"/>
    </row>
    <row r="11" spans="1:11" s="25" customFormat="1" ht="30" customHeight="1">
      <c r="A11" s="369">
        <v>2</v>
      </c>
      <c r="B11" s="370" t="s">
        <v>408</v>
      </c>
      <c r="C11" s="366" t="s">
        <v>446</v>
      </c>
      <c r="D11" s="371" t="s">
        <v>410</v>
      </c>
      <c r="E11" s="372"/>
      <c r="F11" s="373">
        <v>0</v>
      </c>
      <c r="G11" s="373">
        <v>5500</v>
      </c>
      <c r="H11" s="373">
        <v>5500</v>
      </c>
      <c r="I11" s="373">
        <v>0</v>
      </c>
      <c r="J11" s="373"/>
      <c r="K11" s="96"/>
    </row>
    <row r="12" spans="1:11" s="25" customFormat="1" ht="30" customHeight="1">
      <c r="A12" s="369">
        <v>3</v>
      </c>
      <c r="B12" s="370" t="s">
        <v>408</v>
      </c>
      <c r="C12" s="366" t="s">
        <v>446</v>
      </c>
      <c r="D12" s="371" t="s">
        <v>447</v>
      </c>
      <c r="E12" s="372"/>
      <c r="F12" s="373">
        <v>0</v>
      </c>
      <c r="G12" s="373">
        <v>4775.8900000000003</v>
      </c>
      <c r="H12" s="373"/>
      <c r="I12" s="373">
        <v>4784.09</v>
      </c>
      <c r="J12" s="373"/>
      <c r="K12" s="96"/>
    </row>
    <row r="13" spans="1:11">
      <c r="A13" s="95"/>
      <c r="B13" s="95"/>
      <c r="D13" s="95"/>
      <c r="E13" s="95"/>
      <c r="F13" s="95"/>
      <c r="G13" s="95"/>
      <c r="H13" s="95"/>
      <c r="I13" s="95"/>
      <c r="J13" s="95"/>
    </row>
    <row r="14" spans="1:11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>
      <c r="A15" s="95"/>
      <c r="B15" s="95"/>
      <c r="C15" s="95"/>
      <c r="D15" s="95"/>
      <c r="E15" s="95"/>
      <c r="F15" s="95"/>
      <c r="G15" s="95"/>
      <c r="H15" s="95"/>
      <c r="I15" s="95"/>
      <c r="J15" s="95"/>
    </row>
    <row r="16" spans="1:11">
      <c r="A16" s="95"/>
      <c r="B16" s="95"/>
      <c r="C16" s="95"/>
      <c r="D16" s="95"/>
      <c r="E16" s="95"/>
      <c r="F16" s="95"/>
      <c r="G16" s="95"/>
      <c r="H16" s="95"/>
      <c r="I16" s="95"/>
      <c r="J16" s="95"/>
    </row>
    <row r="17" spans="1:10">
      <c r="A17" s="95"/>
      <c r="B17" s="205" t="s">
        <v>96</v>
      </c>
      <c r="C17" s="95"/>
      <c r="D17" s="95"/>
      <c r="E17" s="95"/>
      <c r="F17" s="206"/>
      <c r="G17" s="95"/>
      <c r="H17" s="95"/>
      <c r="I17" s="95"/>
      <c r="J17" s="95"/>
    </row>
    <row r="18" spans="1:10">
      <c r="A18" s="95"/>
      <c r="B18" s="95"/>
      <c r="C18" s="95"/>
      <c r="D18" s="95"/>
      <c r="E18" s="95"/>
      <c r="F18" s="93"/>
      <c r="G18" s="93"/>
      <c r="H18" s="93"/>
      <c r="I18" s="93"/>
      <c r="J18" s="93"/>
    </row>
    <row r="19" spans="1:10">
      <c r="A19" s="95"/>
      <c r="B19" s="95"/>
      <c r="C19" s="230"/>
      <c r="D19" s="95"/>
      <c r="E19" s="95"/>
      <c r="F19" s="230"/>
      <c r="G19" s="231"/>
      <c r="H19" s="231"/>
      <c r="I19" s="93"/>
      <c r="J19" s="93"/>
    </row>
    <row r="20" spans="1:10">
      <c r="A20" s="93"/>
      <c r="B20" s="95"/>
      <c r="C20" s="207" t="s">
        <v>212</v>
      </c>
      <c r="D20" s="207"/>
      <c r="E20" s="95"/>
      <c r="F20" s="95" t="s">
        <v>217</v>
      </c>
      <c r="G20" s="93"/>
      <c r="H20" s="93"/>
      <c r="I20" s="93"/>
      <c r="J20" s="93"/>
    </row>
    <row r="21" spans="1:10">
      <c r="A21" s="93"/>
      <c r="B21" s="95"/>
      <c r="C21" s="208" t="s">
        <v>103</v>
      </c>
      <c r="D21" s="95"/>
      <c r="E21" s="95"/>
      <c r="F21" s="95" t="s">
        <v>213</v>
      </c>
      <c r="G21" s="93"/>
      <c r="H21" s="93"/>
      <c r="I21" s="93"/>
      <c r="J21" s="93"/>
    </row>
    <row r="22" spans="1:10" customFormat="1">
      <c r="A22" s="93"/>
      <c r="B22" s="95"/>
      <c r="C22" s="95"/>
      <c r="D22" s="208"/>
      <c r="E22" s="93"/>
      <c r="F22" s="93"/>
      <c r="G22" s="93"/>
      <c r="H22" s="93"/>
      <c r="I22" s="93"/>
      <c r="J22" s="93"/>
    </row>
    <row r="23" spans="1:10" customFormat="1" ht="12.75">
      <c r="A23" s="93"/>
      <c r="B23" s="93"/>
      <c r="C23" s="93"/>
      <c r="D23" s="93"/>
      <c r="E23" s="93"/>
      <c r="F23" s="93"/>
      <c r="G23" s="93"/>
      <c r="H23" s="93"/>
      <c r="I23" s="93"/>
      <c r="J23" s="93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topLeftCell="A7" zoomScaleSheetLayoutView="80" workbookViewId="0">
      <selection activeCell="F12" sqref="F12"/>
    </sheetView>
  </sheetViews>
  <sheetFormatPr defaultRowHeight="15"/>
  <cols>
    <col min="1" max="1" width="12" style="160" customWidth="1"/>
    <col min="2" max="2" width="13.28515625" style="160" customWidth="1"/>
    <col min="3" max="3" width="21.42578125" style="160" customWidth="1"/>
    <col min="4" max="4" width="17.85546875" style="160" customWidth="1"/>
    <col min="5" max="5" width="12.7109375" style="160" customWidth="1"/>
    <col min="6" max="6" width="36.85546875" style="160" customWidth="1"/>
    <col min="7" max="7" width="22.28515625" style="160" customWidth="1"/>
    <col min="8" max="8" width="0.7109375" style="160" customWidth="1"/>
    <col min="9" max="16384" width="9.140625" style="160"/>
  </cols>
  <sheetData>
    <row r="1" spans="1:8">
      <c r="A1" s="66" t="s">
        <v>301</v>
      </c>
      <c r="B1" s="68"/>
      <c r="C1" s="68"/>
      <c r="D1" s="68"/>
      <c r="E1" s="68"/>
      <c r="F1" s="68"/>
      <c r="G1" s="140" t="s">
        <v>97</v>
      </c>
      <c r="H1" s="141"/>
    </row>
    <row r="2" spans="1:8">
      <c r="A2" s="68" t="s">
        <v>104</v>
      </c>
      <c r="B2" s="68"/>
      <c r="C2" s="68"/>
      <c r="D2" s="68"/>
      <c r="E2" s="68"/>
      <c r="F2" s="68"/>
      <c r="G2" s="304" t="s">
        <v>416</v>
      </c>
      <c r="H2" s="304"/>
    </row>
    <row r="3" spans="1:8">
      <c r="A3" s="68"/>
      <c r="B3" s="68"/>
      <c r="C3" s="68"/>
      <c r="D3" s="68"/>
      <c r="E3" s="68"/>
      <c r="F3" s="68"/>
      <c r="G3" s="94"/>
      <c r="H3" s="141"/>
    </row>
    <row r="4" spans="1:8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5"/>
    </row>
    <row r="5" spans="1:8">
      <c r="A5" s="195" t="str">
        <f>'ფორმა N1'!D4</f>
        <v>ქობულეთის მომავლის ფონდი</v>
      </c>
      <c r="B5" s="195"/>
      <c r="C5" s="195"/>
      <c r="D5" s="195"/>
      <c r="E5" s="195"/>
      <c r="F5" s="195"/>
      <c r="G5" s="195"/>
      <c r="H5" s="95"/>
    </row>
    <row r="6" spans="1:8">
      <c r="A6" s="69"/>
      <c r="B6" s="68"/>
      <c r="C6" s="68"/>
      <c r="D6" s="68"/>
      <c r="E6" s="68"/>
      <c r="F6" s="68"/>
      <c r="G6" s="68"/>
      <c r="H6" s="95"/>
    </row>
    <row r="7" spans="1:8">
      <c r="A7" s="68"/>
      <c r="B7" s="68"/>
      <c r="C7" s="68"/>
      <c r="D7" s="68"/>
      <c r="E7" s="68"/>
      <c r="F7" s="68"/>
      <c r="G7" s="68"/>
      <c r="H7" s="96"/>
    </row>
    <row r="8" spans="1:8" ht="45.75" customHeight="1">
      <c r="A8" s="142" t="s">
        <v>251</v>
      </c>
      <c r="B8" s="142" t="s">
        <v>105</v>
      </c>
      <c r="C8" s="143" t="s">
        <v>299</v>
      </c>
      <c r="D8" s="143" t="s">
        <v>300</v>
      </c>
      <c r="E8" s="143" t="s">
        <v>219</v>
      </c>
      <c r="F8" s="142" t="s">
        <v>258</v>
      </c>
      <c r="G8" s="143" t="s">
        <v>252</v>
      </c>
      <c r="H8" s="96"/>
    </row>
    <row r="9" spans="1:8">
      <c r="A9" s="144" t="s">
        <v>253</v>
      </c>
      <c r="B9" s="145"/>
      <c r="C9" s="146"/>
      <c r="D9" s="147"/>
      <c r="E9" s="147"/>
      <c r="F9" s="147"/>
      <c r="G9" s="148"/>
      <c r="H9" s="96"/>
    </row>
    <row r="10" spans="1:8" ht="15.75">
      <c r="A10" s="145">
        <v>1</v>
      </c>
      <c r="B10" s="134">
        <v>42649</v>
      </c>
      <c r="C10" s="149">
        <v>64595</v>
      </c>
      <c r="D10" s="150">
        <v>64450</v>
      </c>
      <c r="E10" s="150" t="s">
        <v>410</v>
      </c>
      <c r="F10" s="150" t="s">
        <v>283</v>
      </c>
      <c r="G10" s="151">
        <f>IF(ISBLANK(B10),"",G9+C10-D10)</f>
        <v>145</v>
      </c>
      <c r="H10" s="96"/>
    </row>
    <row r="11" spans="1:8" ht="15.75">
      <c r="A11" s="145">
        <v>2</v>
      </c>
      <c r="B11" s="134">
        <v>42650</v>
      </c>
      <c r="C11" s="149">
        <v>16640</v>
      </c>
      <c r="D11" s="150"/>
      <c r="E11" s="150" t="s">
        <v>410</v>
      </c>
      <c r="F11" s="150"/>
      <c r="G11" s="151">
        <f t="shared" ref="G11:G38" si="0">IF(ISBLANK(B11),"",G10+C11-D11)</f>
        <v>16785</v>
      </c>
      <c r="H11" s="96"/>
    </row>
    <row r="12" spans="1:8" ht="15.75">
      <c r="A12" s="145">
        <v>3</v>
      </c>
      <c r="B12" s="134">
        <v>42650</v>
      </c>
      <c r="C12" s="149">
        <v>29000</v>
      </c>
      <c r="D12" s="150">
        <v>20850</v>
      </c>
      <c r="E12" s="150" t="s">
        <v>410</v>
      </c>
      <c r="F12" s="150" t="s">
        <v>283</v>
      </c>
      <c r="G12" s="151">
        <f t="shared" si="0"/>
        <v>24935</v>
      </c>
      <c r="H12" s="96"/>
    </row>
    <row r="13" spans="1:8" ht="15.75">
      <c r="A13" s="145">
        <v>4</v>
      </c>
      <c r="B13" s="134"/>
      <c r="C13" s="149"/>
      <c r="D13" s="150"/>
      <c r="E13" s="150"/>
      <c r="F13" s="150"/>
      <c r="G13" s="151" t="str">
        <f t="shared" si="0"/>
        <v/>
      </c>
      <c r="H13" s="96"/>
    </row>
    <row r="14" spans="1:8" ht="15.75">
      <c r="A14" s="145">
        <v>5</v>
      </c>
      <c r="B14" s="134"/>
      <c r="C14" s="149"/>
      <c r="D14" s="150"/>
      <c r="E14" s="150"/>
      <c r="F14" s="150"/>
      <c r="G14" s="151" t="str">
        <f t="shared" si="0"/>
        <v/>
      </c>
      <c r="H14" s="96"/>
    </row>
    <row r="15" spans="1:8" ht="15.75">
      <c r="A15" s="145">
        <v>6</v>
      </c>
      <c r="B15" s="134"/>
      <c r="C15" s="149"/>
      <c r="D15" s="150"/>
      <c r="E15" s="150"/>
      <c r="F15" s="150"/>
      <c r="G15" s="151" t="str">
        <f t="shared" si="0"/>
        <v/>
      </c>
      <c r="H15" s="96"/>
    </row>
    <row r="16" spans="1:8" ht="15.75">
      <c r="A16" s="145">
        <v>7</v>
      </c>
      <c r="B16" s="134"/>
      <c r="C16" s="149"/>
      <c r="D16" s="150"/>
      <c r="E16" s="150"/>
      <c r="F16" s="150"/>
      <c r="G16" s="151" t="str">
        <f t="shared" si="0"/>
        <v/>
      </c>
      <c r="H16" s="96"/>
    </row>
    <row r="17" spans="1:8" ht="15.75">
      <c r="A17" s="145">
        <v>8</v>
      </c>
      <c r="B17" s="134"/>
      <c r="C17" s="149"/>
      <c r="D17" s="150"/>
      <c r="E17" s="150"/>
      <c r="F17" s="150"/>
      <c r="G17" s="151" t="str">
        <f t="shared" si="0"/>
        <v/>
      </c>
      <c r="H17" s="96"/>
    </row>
    <row r="18" spans="1:8" ht="15.75">
      <c r="A18" s="145">
        <v>9</v>
      </c>
      <c r="B18" s="134"/>
      <c r="C18" s="149"/>
      <c r="D18" s="150"/>
      <c r="E18" s="150"/>
      <c r="F18" s="150"/>
      <c r="G18" s="151" t="str">
        <f t="shared" si="0"/>
        <v/>
      </c>
      <c r="H18" s="96"/>
    </row>
    <row r="19" spans="1:8" ht="15.75">
      <c r="A19" s="145">
        <v>10</v>
      </c>
      <c r="B19" s="134"/>
      <c r="C19" s="149"/>
      <c r="D19" s="150"/>
      <c r="E19" s="150"/>
      <c r="F19" s="150"/>
      <c r="G19" s="151" t="str">
        <f t="shared" si="0"/>
        <v/>
      </c>
      <c r="H19" s="96"/>
    </row>
    <row r="20" spans="1:8" ht="15.75">
      <c r="A20" s="145">
        <v>11</v>
      </c>
      <c r="B20" s="134"/>
      <c r="C20" s="149"/>
      <c r="D20" s="150"/>
      <c r="E20" s="150"/>
      <c r="F20" s="150"/>
      <c r="G20" s="151" t="str">
        <f t="shared" si="0"/>
        <v/>
      </c>
      <c r="H20" s="96"/>
    </row>
    <row r="21" spans="1:8" ht="15.75">
      <c r="A21" s="145">
        <v>12</v>
      </c>
      <c r="B21" s="134"/>
      <c r="C21" s="149"/>
      <c r="D21" s="150"/>
      <c r="E21" s="150"/>
      <c r="F21" s="150"/>
      <c r="G21" s="151" t="str">
        <f t="shared" si="0"/>
        <v/>
      </c>
      <c r="H21" s="96"/>
    </row>
    <row r="22" spans="1:8" ht="15.75">
      <c r="A22" s="145">
        <v>13</v>
      </c>
      <c r="B22" s="134"/>
      <c r="C22" s="149"/>
      <c r="D22" s="150"/>
      <c r="E22" s="150"/>
      <c r="F22" s="150"/>
      <c r="G22" s="151" t="str">
        <f t="shared" si="0"/>
        <v/>
      </c>
      <c r="H22" s="96"/>
    </row>
    <row r="23" spans="1:8" ht="15.75">
      <c r="A23" s="145">
        <v>14</v>
      </c>
      <c r="B23" s="134"/>
      <c r="C23" s="149"/>
      <c r="D23" s="150"/>
      <c r="E23" s="150"/>
      <c r="F23" s="150"/>
      <c r="G23" s="151" t="str">
        <f t="shared" si="0"/>
        <v/>
      </c>
      <c r="H23" s="96"/>
    </row>
    <row r="24" spans="1:8" ht="15.75">
      <c r="A24" s="145">
        <v>15</v>
      </c>
      <c r="B24" s="134"/>
      <c r="C24" s="149"/>
      <c r="D24" s="150"/>
      <c r="E24" s="150"/>
      <c r="F24" s="150"/>
      <c r="G24" s="151" t="str">
        <f t="shared" si="0"/>
        <v/>
      </c>
      <c r="H24" s="96"/>
    </row>
    <row r="25" spans="1:8" ht="15.75">
      <c r="A25" s="145">
        <v>16</v>
      </c>
      <c r="B25" s="134"/>
      <c r="C25" s="149"/>
      <c r="D25" s="150"/>
      <c r="E25" s="150"/>
      <c r="F25" s="150"/>
      <c r="G25" s="151" t="str">
        <f t="shared" si="0"/>
        <v/>
      </c>
      <c r="H25" s="96"/>
    </row>
    <row r="26" spans="1:8" ht="15.75">
      <c r="A26" s="145">
        <v>17</v>
      </c>
      <c r="B26" s="134"/>
      <c r="C26" s="149"/>
      <c r="D26" s="150"/>
      <c r="E26" s="150"/>
      <c r="F26" s="150"/>
      <c r="G26" s="151" t="str">
        <f t="shared" si="0"/>
        <v/>
      </c>
      <c r="H26" s="96"/>
    </row>
    <row r="27" spans="1:8" ht="15.75">
      <c r="A27" s="145">
        <v>18</v>
      </c>
      <c r="B27" s="134"/>
      <c r="C27" s="149"/>
      <c r="D27" s="150"/>
      <c r="E27" s="150"/>
      <c r="F27" s="150"/>
      <c r="G27" s="151" t="str">
        <f t="shared" si="0"/>
        <v/>
      </c>
      <c r="H27" s="96"/>
    </row>
    <row r="28" spans="1:8" ht="15.75">
      <c r="A28" s="145">
        <v>19</v>
      </c>
      <c r="B28" s="134"/>
      <c r="C28" s="149"/>
      <c r="D28" s="150"/>
      <c r="E28" s="150"/>
      <c r="F28" s="150"/>
      <c r="G28" s="151" t="str">
        <f t="shared" si="0"/>
        <v/>
      </c>
      <c r="H28" s="96"/>
    </row>
    <row r="29" spans="1:8" ht="15.75">
      <c r="A29" s="145">
        <v>20</v>
      </c>
      <c r="B29" s="134"/>
      <c r="C29" s="149"/>
      <c r="D29" s="150"/>
      <c r="E29" s="150"/>
      <c r="F29" s="150"/>
      <c r="G29" s="151" t="str">
        <f t="shared" si="0"/>
        <v/>
      </c>
      <c r="H29" s="96"/>
    </row>
    <row r="30" spans="1:8" ht="15.75">
      <c r="A30" s="145">
        <v>21</v>
      </c>
      <c r="B30" s="134"/>
      <c r="C30" s="152"/>
      <c r="D30" s="153"/>
      <c r="E30" s="153"/>
      <c r="F30" s="153"/>
      <c r="G30" s="151" t="str">
        <f t="shared" si="0"/>
        <v/>
      </c>
      <c r="H30" s="96"/>
    </row>
    <row r="31" spans="1:8" ht="15.75">
      <c r="A31" s="145">
        <v>22</v>
      </c>
      <c r="B31" s="134"/>
      <c r="C31" s="152"/>
      <c r="D31" s="153"/>
      <c r="E31" s="153"/>
      <c r="F31" s="153"/>
      <c r="G31" s="151" t="str">
        <f t="shared" si="0"/>
        <v/>
      </c>
      <c r="H31" s="96"/>
    </row>
    <row r="32" spans="1:8" ht="15.75">
      <c r="A32" s="145">
        <v>23</v>
      </c>
      <c r="B32" s="134"/>
      <c r="C32" s="152"/>
      <c r="D32" s="153"/>
      <c r="E32" s="153"/>
      <c r="F32" s="153"/>
      <c r="G32" s="151" t="str">
        <f t="shared" si="0"/>
        <v/>
      </c>
      <c r="H32" s="96"/>
    </row>
    <row r="33" spans="1:10" ht="15.75">
      <c r="A33" s="145">
        <v>24</v>
      </c>
      <c r="B33" s="134"/>
      <c r="C33" s="152"/>
      <c r="D33" s="153"/>
      <c r="E33" s="153"/>
      <c r="F33" s="153"/>
      <c r="G33" s="151" t="str">
        <f t="shared" si="0"/>
        <v/>
      </c>
      <c r="H33" s="96"/>
    </row>
    <row r="34" spans="1:10" ht="15.75">
      <c r="A34" s="145">
        <v>25</v>
      </c>
      <c r="B34" s="134"/>
      <c r="C34" s="152"/>
      <c r="D34" s="153"/>
      <c r="E34" s="153"/>
      <c r="F34" s="153"/>
      <c r="G34" s="151" t="str">
        <f t="shared" si="0"/>
        <v/>
      </c>
      <c r="H34" s="96"/>
    </row>
    <row r="35" spans="1:10" ht="15.75">
      <c r="A35" s="145">
        <v>26</v>
      </c>
      <c r="B35" s="134"/>
      <c r="C35" s="152"/>
      <c r="D35" s="153"/>
      <c r="E35" s="153"/>
      <c r="F35" s="153"/>
      <c r="G35" s="151" t="str">
        <f t="shared" si="0"/>
        <v/>
      </c>
      <c r="H35" s="96"/>
    </row>
    <row r="36" spans="1:10" ht="15.75">
      <c r="A36" s="145">
        <v>27</v>
      </c>
      <c r="B36" s="134"/>
      <c r="C36" s="152"/>
      <c r="D36" s="153"/>
      <c r="E36" s="153"/>
      <c r="F36" s="153"/>
      <c r="G36" s="151" t="str">
        <f t="shared" si="0"/>
        <v/>
      </c>
      <c r="H36" s="96"/>
    </row>
    <row r="37" spans="1:10" ht="15.75">
      <c r="A37" s="145">
        <v>28</v>
      </c>
      <c r="B37" s="134"/>
      <c r="C37" s="152"/>
      <c r="D37" s="153"/>
      <c r="E37" s="153"/>
      <c r="F37" s="153"/>
      <c r="G37" s="151" t="str">
        <f t="shared" si="0"/>
        <v/>
      </c>
      <c r="H37" s="96"/>
    </row>
    <row r="38" spans="1:10" ht="15.75">
      <c r="A38" s="145">
        <v>29</v>
      </c>
      <c r="B38" s="134"/>
      <c r="C38" s="152"/>
      <c r="D38" s="153"/>
      <c r="E38" s="153"/>
      <c r="F38" s="153"/>
      <c r="G38" s="151" t="str">
        <f t="shared" si="0"/>
        <v/>
      </c>
      <c r="H38" s="96"/>
    </row>
    <row r="39" spans="1:10" ht="15.75">
      <c r="A39" s="145" t="s">
        <v>222</v>
      </c>
      <c r="B39" s="134"/>
      <c r="C39" s="152"/>
      <c r="D39" s="153"/>
      <c r="E39" s="153"/>
      <c r="F39" s="153"/>
      <c r="G39" s="151" t="str">
        <f>IF(ISBLANK(B39),"",#REF!+C39-D39)</f>
        <v/>
      </c>
      <c r="H39" s="96"/>
    </row>
    <row r="40" spans="1:10">
      <c r="A40" s="154" t="s">
        <v>254</v>
      </c>
      <c r="B40" s="155"/>
      <c r="C40" s="156"/>
      <c r="D40" s="157"/>
      <c r="E40" s="157"/>
      <c r="F40" s="158"/>
      <c r="G40" s="159" t="str">
        <f>G39</f>
        <v/>
      </c>
      <c r="H40" s="96"/>
    </row>
    <row r="44" spans="1:10">
      <c r="B44" s="162" t="s">
        <v>96</v>
      </c>
      <c r="F44" s="163"/>
    </row>
    <row r="45" spans="1:10">
      <c r="F45" s="161"/>
      <c r="G45" s="161"/>
      <c r="H45" s="161"/>
      <c r="I45" s="161"/>
      <c r="J45" s="161"/>
    </row>
    <row r="46" spans="1:10">
      <c r="C46" s="164"/>
      <c r="F46" s="164"/>
      <c r="G46" s="165"/>
      <c r="H46" s="161"/>
      <c r="I46" s="161"/>
      <c r="J46" s="161"/>
    </row>
    <row r="47" spans="1:10">
      <c r="A47" s="161"/>
      <c r="C47" s="166" t="s">
        <v>212</v>
      </c>
      <c r="F47" s="167" t="s">
        <v>217</v>
      </c>
      <c r="G47" s="165"/>
      <c r="H47" s="161"/>
      <c r="I47" s="161"/>
      <c r="J47" s="161"/>
    </row>
    <row r="48" spans="1:10">
      <c r="A48" s="161"/>
      <c r="C48" s="168" t="s">
        <v>103</v>
      </c>
      <c r="F48" s="160" t="s">
        <v>213</v>
      </c>
      <c r="G48" s="161"/>
      <c r="H48" s="161"/>
      <c r="I48" s="161"/>
      <c r="J48" s="161"/>
    </row>
    <row r="49" spans="2:2" s="161" customFormat="1">
      <c r="B49" s="160"/>
    </row>
    <row r="50" spans="2:2" s="161" customFormat="1" ht="12.75"/>
    <row r="51" spans="2:2" s="161" customFormat="1" ht="12.75"/>
    <row r="52" spans="2:2" s="161" customFormat="1" ht="12.75"/>
    <row r="53" spans="2:2" s="16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88" customWidth="1"/>
    <col min="2" max="2" width="37.42578125" style="188" customWidth="1"/>
    <col min="3" max="3" width="21.5703125" style="188" customWidth="1"/>
    <col min="4" max="4" width="20" style="188" customWidth="1"/>
    <col min="5" max="5" width="18.7109375" style="188" customWidth="1"/>
    <col min="6" max="6" width="24.140625" style="188" customWidth="1"/>
    <col min="7" max="7" width="27.140625" style="188" customWidth="1"/>
    <col min="8" max="8" width="0.7109375" style="188" customWidth="1"/>
    <col min="9" max="16384" width="9.140625" style="188"/>
  </cols>
  <sheetData>
    <row r="1" spans="1:8" s="172" customFormat="1" ht="15">
      <c r="A1" s="169" t="s">
        <v>264</v>
      </c>
      <c r="B1" s="170"/>
      <c r="C1" s="170"/>
      <c r="D1" s="170"/>
      <c r="E1" s="170"/>
      <c r="F1" s="70"/>
      <c r="G1" s="70" t="s">
        <v>97</v>
      </c>
      <c r="H1" s="173"/>
    </row>
    <row r="2" spans="1:8" s="172" customFormat="1" ht="15">
      <c r="A2" s="173" t="s">
        <v>255</v>
      </c>
      <c r="B2" s="170"/>
      <c r="C2" s="170"/>
      <c r="D2" s="170"/>
      <c r="E2" s="171"/>
      <c r="F2" s="171"/>
      <c r="G2" s="304" t="s">
        <v>416</v>
      </c>
      <c r="H2" s="161"/>
    </row>
    <row r="3" spans="1:8" s="172" customFormat="1">
      <c r="A3" s="173"/>
      <c r="B3" s="170"/>
      <c r="C3" s="170"/>
      <c r="D3" s="170"/>
      <c r="E3" s="171"/>
      <c r="F3" s="171"/>
      <c r="G3" s="171"/>
      <c r="H3" s="173"/>
    </row>
    <row r="4" spans="1:8" s="172" customFormat="1" ht="15">
      <c r="A4" s="103" t="s">
        <v>218</v>
      </c>
      <c r="B4" s="170"/>
      <c r="C4" s="170"/>
      <c r="D4" s="170"/>
      <c r="E4" s="174"/>
      <c r="F4" s="174"/>
      <c r="G4" s="171"/>
      <c r="H4" s="173"/>
    </row>
    <row r="5" spans="1:8" s="172" customFormat="1">
      <c r="A5" s="175" t="str">
        <f>'ფორმა N1'!D4</f>
        <v>ქობულეთის მომავლის ფონდი</v>
      </c>
      <c r="B5" s="175"/>
      <c r="C5" s="175"/>
      <c r="D5" s="175"/>
      <c r="E5" s="175"/>
      <c r="F5" s="175"/>
      <c r="G5" s="176"/>
      <c r="H5" s="173"/>
    </row>
    <row r="6" spans="1:8" s="189" customFormat="1">
      <c r="A6" s="177"/>
      <c r="B6" s="177"/>
      <c r="C6" s="177"/>
      <c r="D6" s="177"/>
      <c r="E6" s="177"/>
      <c r="F6" s="177"/>
      <c r="G6" s="177"/>
      <c r="H6" s="174"/>
    </row>
    <row r="7" spans="1:8" s="172" customFormat="1" ht="51">
      <c r="A7" s="204" t="s">
        <v>64</v>
      </c>
      <c r="B7" s="180" t="s">
        <v>259</v>
      </c>
      <c r="C7" s="180" t="s">
        <v>260</v>
      </c>
      <c r="D7" s="180" t="s">
        <v>261</v>
      </c>
      <c r="E7" s="180" t="s">
        <v>262</v>
      </c>
      <c r="F7" s="180" t="s">
        <v>263</v>
      </c>
      <c r="G7" s="180" t="s">
        <v>256</v>
      </c>
      <c r="H7" s="173"/>
    </row>
    <row r="8" spans="1:8" s="172" customFormat="1">
      <c r="A8" s="178">
        <v>1</v>
      </c>
      <c r="B8" s="179">
        <v>2</v>
      </c>
      <c r="C8" s="179">
        <v>3</v>
      </c>
      <c r="D8" s="179">
        <v>4</v>
      </c>
      <c r="E8" s="180">
        <v>5</v>
      </c>
      <c r="F8" s="180">
        <v>6</v>
      </c>
      <c r="G8" s="180">
        <v>7</v>
      </c>
      <c r="H8" s="173"/>
    </row>
    <row r="9" spans="1:8" s="172" customFormat="1">
      <c r="A9" s="190">
        <v>1</v>
      </c>
      <c r="B9" s="181"/>
      <c r="C9" s="181"/>
      <c r="D9" s="182"/>
      <c r="E9" s="181"/>
      <c r="F9" s="181"/>
      <c r="G9" s="181"/>
      <c r="H9" s="173"/>
    </row>
    <row r="10" spans="1:8" s="172" customFormat="1">
      <c r="A10" s="190">
        <v>2</v>
      </c>
      <c r="B10" s="181"/>
      <c r="C10" s="181"/>
      <c r="D10" s="182"/>
      <c r="E10" s="181"/>
      <c r="F10" s="181"/>
      <c r="G10" s="181"/>
      <c r="H10" s="173"/>
    </row>
    <row r="11" spans="1:8" s="172" customFormat="1">
      <c r="A11" s="190">
        <v>3</v>
      </c>
      <c r="B11" s="181"/>
      <c r="C11" s="181"/>
      <c r="D11" s="182"/>
      <c r="E11" s="181"/>
      <c r="F11" s="181"/>
      <c r="G11" s="181"/>
      <c r="H11" s="173"/>
    </row>
    <row r="12" spans="1:8" s="172" customFormat="1">
      <c r="A12" s="190">
        <v>4</v>
      </c>
      <c r="B12" s="181"/>
      <c r="C12" s="181"/>
      <c r="D12" s="182"/>
      <c r="E12" s="181"/>
      <c r="F12" s="181"/>
      <c r="G12" s="181"/>
      <c r="H12" s="173"/>
    </row>
    <row r="13" spans="1:8" s="172" customFormat="1">
      <c r="A13" s="190">
        <v>5</v>
      </c>
      <c r="B13" s="181"/>
      <c r="C13" s="181"/>
      <c r="D13" s="182"/>
      <c r="E13" s="181"/>
      <c r="F13" s="181"/>
      <c r="G13" s="181"/>
      <c r="H13" s="173"/>
    </row>
    <row r="14" spans="1:8" s="172" customFormat="1">
      <c r="A14" s="190">
        <v>6</v>
      </c>
      <c r="B14" s="181"/>
      <c r="C14" s="181"/>
      <c r="D14" s="182"/>
      <c r="E14" s="181"/>
      <c r="F14" s="181"/>
      <c r="G14" s="181"/>
      <c r="H14" s="173"/>
    </row>
    <row r="15" spans="1:8" s="172" customFormat="1">
      <c r="A15" s="190">
        <v>7</v>
      </c>
      <c r="B15" s="181"/>
      <c r="C15" s="181"/>
      <c r="D15" s="182"/>
      <c r="E15" s="181"/>
      <c r="F15" s="181"/>
      <c r="G15" s="181"/>
      <c r="H15" s="173"/>
    </row>
    <row r="16" spans="1:8" s="172" customFormat="1">
      <c r="A16" s="190">
        <v>8</v>
      </c>
      <c r="B16" s="181"/>
      <c r="C16" s="181"/>
      <c r="D16" s="182"/>
      <c r="E16" s="181"/>
      <c r="F16" s="181"/>
      <c r="G16" s="181"/>
      <c r="H16" s="173"/>
    </row>
    <row r="17" spans="1:11" s="172" customFormat="1">
      <c r="A17" s="190">
        <v>9</v>
      </c>
      <c r="B17" s="181"/>
      <c r="C17" s="181"/>
      <c r="D17" s="182"/>
      <c r="E17" s="181"/>
      <c r="F17" s="181"/>
      <c r="G17" s="181"/>
      <c r="H17" s="173"/>
    </row>
    <row r="18" spans="1:11" s="172" customFormat="1">
      <c r="A18" s="190">
        <v>10</v>
      </c>
      <c r="B18" s="181"/>
      <c r="C18" s="181"/>
      <c r="D18" s="182"/>
      <c r="E18" s="181"/>
      <c r="F18" s="181"/>
      <c r="G18" s="181"/>
      <c r="H18" s="173"/>
    </row>
    <row r="19" spans="1:11" s="172" customFormat="1">
      <c r="A19" s="190" t="s">
        <v>220</v>
      </c>
      <c r="B19" s="181"/>
      <c r="C19" s="181"/>
      <c r="D19" s="182"/>
      <c r="E19" s="181"/>
      <c r="F19" s="181"/>
      <c r="G19" s="181"/>
      <c r="H19" s="173"/>
    </row>
    <row r="22" spans="1:11" s="172" customFormat="1"/>
    <row r="23" spans="1:11" s="172" customFormat="1"/>
    <row r="24" spans="1:11" s="21" customFormat="1" ht="15">
      <c r="B24" s="183" t="s">
        <v>96</v>
      </c>
      <c r="C24" s="183"/>
    </row>
    <row r="25" spans="1:11" s="21" customFormat="1" ht="15">
      <c r="B25" s="183"/>
      <c r="C25" s="183"/>
    </row>
    <row r="26" spans="1:11" s="21" customFormat="1" ht="15">
      <c r="C26" s="185"/>
      <c r="F26" s="185"/>
      <c r="G26" s="185"/>
      <c r="H26" s="184"/>
    </row>
    <row r="27" spans="1:11" s="21" customFormat="1" ht="15">
      <c r="C27" s="186" t="s">
        <v>212</v>
      </c>
      <c r="F27" s="183" t="s">
        <v>257</v>
      </c>
      <c r="J27" s="184"/>
      <c r="K27" s="184"/>
    </row>
    <row r="28" spans="1:11" s="21" customFormat="1" ht="15">
      <c r="C28" s="186" t="s">
        <v>103</v>
      </c>
      <c r="F28" s="187" t="s">
        <v>213</v>
      </c>
      <c r="J28" s="184"/>
      <c r="K28" s="184"/>
    </row>
    <row r="29" spans="1:11" s="172" customFormat="1" ht="15">
      <c r="C29" s="186"/>
      <c r="J29" s="189"/>
      <c r="K29" s="18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3" t="s">
        <v>357</v>
      </c>
      <c r="B1" s="124"/>
      <c r="C1" s="124"/>
      <c r="D1" s="124"/>
      <c r="E1" s="124"/>
      <c r="F1" s="124"/>
      <c r="G1" s="124"/>
      <c r="H1" s="124"/>
      <c r="I1" s="124"/>
      <c r="J1" s="124"/>
      <c r="K1" s="70" t="s">
        <v>97</v>
      </c>
    </row>
    <row r="2" spans="1:12" ht="15">
      <c r="A2" s="96" t="s">
        <v>104</v>
      </c>
      <c r="B2" s="124"/>
      <c r="C2" s="124"/>
      <c r="D2" s="124"/>
      <c r="E2" s="124"/>
      <c r="F2" s="124"/>
      <c r="G2" s="124"/>
      <c r="H2" s="124"/>
      <c r="I2" s="124"/>
      <c r="J2" s="124"/>
      <c r="K2" s="304" t="s">
        <v>416</v>
      </c>
      <c r="L2" s="304" t="s">
        <v>416</v>
      </c>
    </row>
    <row r="3" spans="1:12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</row>
    <row r="4" spans="1:12" ht="15">
      <c r="A4" s="68" t="e">
        <f>#REF!</f>
        <v>#REF!</v>
      </c>
      <c r="B4" s="68"/>
      <c r="C4" s="68"/>
      <c r="D4" s="69"/>
      <c r="E4" s="129"/>
      <c r="F4" s="124"/>
      <c r="G4" s="124"/>
      <c r="H4" s="124"/>
      <c r="I4" s="124"/>
      <c r="J4" s="124"/>
      <c r="K4" s="129"/>
    </row>
    <row r="5" spans="1:12" s="161" customFormat="1" ht="15">
      <c r="A5" s="195" t="str">
        <f>'ფორმა N1'!D4</f>
        <v>ქობულეთის მომავლის ფონდი</v>
      </c>
      <c r="B5" s="72"/>
      <c r="C5" s="72"/>
      <c r="D5" s="72"/>
      <c r="E5" s="196"/>
      <c r="F5" s="197"/>
      <c r="G5" s="197"/>
      <c r="H5" s="197"/>
      <c r="I5" s="197"/>
      <c r="J5" s="197"/>
      <c r="K5" s="196"/>
    </row>
    <row r="6" spans="1:12" ht="13.5">
      <c r="A6" s="126"/>
      <c r="B6" s="127"/>
      <c r="C6" s="127"/>
      <c r="D6" s="127"/>
      <c r="E6" s="124"/>
      <c r="F6" s="124"/>
      <c r="G6" s="124"/>
      <c r="H6" s="124"/>
      <c r="I6" s="124"/>
      <c r="J6" s="124"/>
      <c r="K6" s="124"/>
    </row>
    <row r="7" spans="1:12" ht="60">
      <c r="A7" s="130" t="s">
        <v>64</v>
      </c>
      <c r="B7" s="122" t="s">
        <v>310</v>
      </c>
      <c r="C7" s="122" t="s">
        <v>311</v>
      </c>
      <c r="D7" s="122" t="s">
        <v>313</v>
      </c>
      <c r="E7" s="122" t="s">
        <v>312</v>
      </c>
      <c r="F7" s="122" t="s">
        <v>321</v>
      </c>
      <c r="G7" s="122" t="s">
        <v>322</v>
      </c>
      <c r="H7" s="122" t="s">
        <v>316</v>
      </c>
      <c r="I7" s="122" t="s">
        <v>317</v>
      </c>
      <c r="J7" s="122" t="s">
        <v>328</v>
      </c>
      <c r="K7" s="122" t="s">
        <v>318</v>
      </c>
    </row>
    <row r="8" spans="1:12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2">
        <v>9</v>
      </c>
      <c r="J8" s="121">
        <v>10</v>
      </c>
      <c r="K8" s="122">
        <v>11</v>
      </c>
    </row>
    <row r="9" spans="1:12" ht="15">
      <c r="A9" s="61">
        <v>1</v>
      </c>
      <c r="B9" s="24"/>
      <c r="C9" s="24"/>
      <c r="D9" s="24"/>
      <c r="E9" s="24"/>
      <c r="F9" s="24"/>
      <c r="G9" s="24"/>
      <c r="H9" s="194"/>
      <c r="I9" s="194"/>
      <c r="J9" s="194"/>
      <c r="K9" s="24"/>
    </row>
    <row r="10" spans="1:12" ht="15">
      <c r="A10" s="61">
        <v>2</v>
      </c>
      <c r="B10" s="24"/>
      <c r="C10" s="24"/>
      <c r="D10" s="24"/>
      <c r="E10" s="24"/>
      <c r="F10" s="24"/>
      <c r="G10" s="24"/>
      <c r="H10" s="194"/>
      <c r="I10" s="194"/>
      <c r="J10" s="194"/>
      <c r="K10" s="24"/>
    </row>
    <row r="11" spans="1:12" ht="15">
      <c r="A11" s="61">
        <v>3</v>
      </c>
      <c r="B11" s="24"/>
      <c r="C11" s="24"/>
      <c r="D11" s="24"/>
      <c r="E11" s="24"/>
      <c r="F11" s="24"/>
      <c r="G11" s="24"/>
      <c r="H11" s="194"/>
      <c r="I11" s="194"/>
      <c r="J11" s="194"/>
      <c r="K11" s="24"/>
    </row>
    <row r="12" spans="1:12" ht="15">
      <c r="A12" s="61">
        <v>4</v>
      </c>
      <c r="B12" s="24"/>
      <c r="C12" s="24"/>
      <c r="D12" s="24"/>
      <c r="E12" s="24"/>
      <c r="F12" s="24"/>
      <c r="G12" s="24"/>
      <c r="H12" s="194"/>
      <c r="I12" s="194"/>
      <c r="J12" s="194"/>
      <c r="K12" s="24"/>
    </row>
    <row r="13" spans="1:12" ht="15">
      <c r="A13" s="61">
        <v>5</v>
      </c>
      <c r="B13" s="24"/>
      <c r="C13" s="24"/>
      <c r="D13" s="24"/>
      <c r="E13" s="24"/>
      <c r="F13" s="24"/>
      <c r="G13" s="24"/>
      <c r="H13" s="194"/>
      <c r="I13" s="194"/>
      <c r="J13" s="194"/>
      <c r="K13" s="24"/>
    </row>
    <row r="14" spans="1:12" ht="15">
      <c r="A14" s="61">
        <v>6</v>
      </c>
      <c r="B14" s="24"/>
      <c r="C14" s="24"/>
      <c r="D14" s="24"/>
      <c r="E14" s="24"/>
      <c r="F14" s="24"/>
      <c r="G14" s="24"/>
      <c r="H14" s="194"/>
      <c r="I14" s="194"/>
      <c r="J14" s="194"/>
      <c r="K14" s="24"/>
    </row>
    <row r="15" spans="1:12" ht="15">
      <c r="A15" s="61">
        <v>7</v>
      </c>
      <c r="B15" s="24"/>
      <c r="C15" s="24"/>
      <c r="D15" s="24"/>
      <c r="E15" s="24"/>
      <c r="F15" s="24"/>
      <c r="G15" s="24"/>
      <c r="H15" s="194"/>
      <c r="I15" s="194"/>
      <c r="J15" s="194"/>
      <c r="K15" s="24"/>
    </row>
    <row r="16" spans="1:12" ht="15">
      <c r="A16" s="61">
        <v>8</v>
      </c>
      <c r="B16" s="24"/>
      <c r="C16" s="24"/>
      <c r="D16" s="24"/>
      <c r="E16" s="24"/>
      <c r="F16" s="24"/>
      <c r="G16" s="24"/>
      <c r="H16" s="194"/>
      <c r="I16" s="194"/>
      <c r="J16" s="194"/>
      <c r="K16" s="24"/>
    </row>
    <row r="17" spans="1:11" ht="15">
      <c r="A17" s="61">
        <v>9</v>
      </c>
      <c r="B17" s="24"/>
      <c r="C17" s="24"/>
      <c r="D17" s="24"/>
      <c r="E17" s="24"/>
      <c r="F17" s="24"/>
      <c r="G17" s="24"/>
      <c r="H17" s="194"/>
      <c r="I17" s="194"/>
      <c r="J17" s="194"/>
      <c r="K17" s="24"/>
    </row>
    <row r="18" spans="1:11" ht="15">
      <c r="A18" s="61">
        <v>10</v>
      </c>
      <c r="B18" s="24"/>
      <c r="C18" s="24"/>
      <c r="D18" s="24"/>
      <c r="E18" s="24"/>
      <c r="F18" s="24"/>
      <c r="G18" s="24"/>
      <c r="H18" s="194"/>
      <c r="I18" s="194"/>
      <c r="J18" s="194"/>
      <c r="K18" s="24"/>
    </row>
    <row r="19" spans="1:11" ht="15">
      <c r="A19" s="61">
        <v>11</v>
      </c>
      <c r="B19" s="24"/>
      <c r="C19" s="24"/>
      <c r="D19" s="24"/>
      <c r="E19" s="24"/>
      <c r="F19" s="24"/>
      <c r="G19" s="24"/>
      <c r="H19" s="194"/>
      <c r="I19" s="194"/>
      <c r="J19" s="194"/>
      <c r="K19" s="24"/>
    </row>
    <row r="20" spans="1:11" ht="15">
      <c r="A20" s="61">
        <v>12</v>
      </c>
      <c r="B20" s="24"/>
      <c r="C20" s="24"/>
      <c r="D20" s="24"/>
      <c r="E20" s="24"/>
      <c r="F20" s="24"/>
      <c r="G20" s="24"/>
      <c r="H20" s="194"/>
      <c r="I20" s="194"/>
      <c r="J20" s="194"/>
      <c r="K20" s="24"/>
    </row>
    <row r="21" spans="1:11" ht="15">
      <c r="A21" s="61">
        <v>13</v>
      </c>
      <c r="B21" s="24"/>
      <c r="C21" s="24"/>
      <c r="D21" s="24"/>
      <c r="E21" s="24"/>
      <c r="F21" s="24"/>
      <c r="G21" s="24"/>
      <c r="H21" s="194"/>
      <c r="I21" s="194"/>
      <c r="J21" s="194"/>
      <c r="K21" s="24"/>
    </row>
    <row r="22" spans="1:11" ht="15">
      <c r="A22" s="61">
        <v>14</v>
      </c>
      <c r="B22" s="24"/>
      <c r="C22" s="24"/>
      <c r="D22" s="24"/>
      <c r="E22" s="24"/>
      <c r="F22" s="24"/>
      <c r="G22" s="24"/>
      <c r="H22" s="194"/>
      <c r="I22" s="194"/>
      <c r="J22" s="194"/>
      <c r="K22" s="24"/>
    </row>
    <row r="23" spans="1:11" ht="15">
      <c r="A23" s="61">
        <v>15</v>
      </c>
      <c r="B23" s="24"/>
      <c r="C23" s="24"/>
      <c r="D23" s="24"/>
      <c r="E23" s="24"/>
      <c r="F23" s="24"/>
      <c r="G23" s="24"/>
      <c r="H23" s="194"/>
      <c r="I23" s="194"/>
      <c r="J23" s="194"/>
      <c r="K23" s="24"/>
    </row>
    <row r="24" spans="1:11" ht="15">
      <c r="A24" s="61">
        <v>16</v>
      </c>
      <c r="B24" s="24"/>
      <c r="C24" s="24"/>
      <c r="D24" s="24"/>
      <c r="E24" s="24"/>
      <c r="F24" s="24"/>
      <c r="G24" s="24"/>
      <c r="H24" s="194"/>
      <c r="I24" s="194"/>
      <c r="J24" s="194"/>
      <c r="K24" s="24"/>
    </row>
    <row r="25" spans="1:11" ht="15">
      <c r="A25" s="61">
        <v>17</v>
      </c>
      <c r="B25" s="24"/>
      <c r="C25" s="24"/>
      <c r="D25" s="24"/>
      <c r="E25" s="24"/>
      <c r="F25" s="24"/>
      <c r="G25" s="24"/>
      <c r="H25" s="194"/>
      <c r="I25" s="194"/>
      <c r="J25" s="194"/>
      <c r="K25" s="24"/>
    </row>
    <row r="26" spans="1:11" ht="15">
      <c r="A26" s="61">
        <v>18</v>
      </c>
      <c r="B26" s="24"/>
      <c r="C26" s="24"/>
      <c r="D26" s="24"/>
      <c r="E26" s="24"/>
      <c r="F26" s="24"/>
      <c r="G26" s="24"/>
      <c r="H26" s="194"/>
      <c r="I26" s="194"/>
      <c r="J26" s="194"/>
      <c r="K26" s="24"/>
    </row>
    <row r="27" spans="1:11" ht="15">
      <c r="A27" s="61" t="s">
        <v>222</v>
      </c>
      <c r="B27" s="24"/>
      <c r="C27" s="24"/>
      <c r="D27" s="24"/>
      <c r="E27" s="24"/>
      <c r="F27" s="24"/>
      <c r="G27" s="24"/>
      <c r="H27" s="194"/>
      <c r="I27" s="194"/>
      <c r="J27" s="194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61"/>
      <c r="D32" s="361"/>
      <c r="F32" s="63"/>
      <c r="G32" s="65"/>
    </row>
    <row r="33" spans="2:6" ht="15">
      <c r="B33" s="2"/>
      <c r="C33" s="62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0" t="s">
        <v>103</v>
      </c>
    </row>
  </sheetData>
  <mergeCells count="1">
    <mergeCell ref="C32:D32"/>
  </mergeCells>
  <pageMargins left="0.7" right="0.7" top="0.75" bottom="0.75" header="0.3" footer="0.3"/>
  <pageSetup scale="5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61" customWidth="1"/>
    <col min="2" max="2" width="21.140625" style="161" customWidth="1"/>
    <col min="3" max="3" width="21.5703125" style="161" customWidth="1"/>
    <col min="4" max="4" width="19.140625" style="161" customWidth="1"/>
    <col min="5" max="5" width="15.140625" style="161" customWidth="1"/>
    <col min="6" max="6" width="20.85546875" style="161" customWidth="1"/>
    <col min="7" max="7" width="23.85546875" style="161" customWidth="1"/>
    <col min="8" max="8" width="19" style="161" customWidth="1"/>
    <col min="9" max="9" width="21.140625" style="161" customWidth="1"/>
    <col min="10" max="10" width="17" style="161" customWidth="1"/>
    <col min="11" max="11" width="21.5703125" style="161" customWidth="1"/>
    <col min="12" max="12" width="24.42578125" style="161" customWidth="1"/>
    <col min="13" max="16384" width="9.140625" style="161"/>
  </cols>
  <sheetData>
    <row r="1" spans="1:13" customFormat="1" ht="15">
      <c r="A1" s="123" t="s">
        <v>358</v>
      </c>
      <c r="B1" s="123"/>
      <c r="C1" s="124"/>
      <c r="D1" s="124"/>
      <c r="E1" s="124"/>
      <c r="F1" s="124"/>
      <c r="G1" s="124"/>
      <c r="H1" s="124"/>
      <c r="I1" s="124"/>
      <c r="J1" s="124"/>
      <c r="K1" s="128"/>
      <c r="L1" s="70" t="s">
        <v>97</v>
      </c>
    </row>
    <row r="2" spans="1:13" customFormat="1" ht="15">
      <c r="A2" s="96" t="s">
        <v>104</v>
      </c>
      <c r="B2" s="96"/>
      <c r="C2" s="124"/>
      <c r="D2" s="124"/>
      <c r="E2" s="124"/>
      <c r="F2" s="124"/>
      <c r="G2" s="124"/>
      <c r="H2" s="124"/>
      <c r="I2" s="124"/>
      <c r="J2" s="124"/>
      <c r="K2" s="128"/>
      <c r="L2" s="304" t="s">
        <v>416</v>
      </c>
      <c r="M2" s="304" t="s">
        <v>416</v>
      </c>
    </row>
    <row r="3" spans="1:13" customFormat="1" ht="1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5"/>
      <c r="L3" s="125"/>
      <c r="M3" s="161"/>
    </row>
    <row r="4" spans="1:13" customFormat="1" ht="15">
      <c r="A4" s="68" t="e">
        <f>#REF!</f>
        <v>#REF!</v>
      </c>
      <c r="B4" s="68"/>
      <c r="C4" s="68"/>
      <c r="D4" s="68"/>
      <c r="E4" s="69"/>
      <c r="F4" s="129"/>
      <c r="G4" s="124"/>
      <c r="H4" s="124"/>
      <c r="I4" s="124"/>
      <c r="J4" s="124"/>
      <c r="K4" s="124"/>
      <c r="L4" s="124"/>
    </row>
    <row r="5" spans="1:13" ht="15">
      <c r="A5" s="195" t="str">
        <f>'ფორმა N1'!D4</f>
        <v>ქობულეთის მომავლის ფონდი</v>
      </c>
      <c r="B5" s="195"/>
      <c r="C5" s="72"/>
      <c r="D5" s="72"/>
      <c r="E5" s="72"/>
      <c r="F5" s="196"/>
      <c r="G5" s="197"/>
      <c r="H5" s="197"/>
      <c r="I5" s="197"/>
      <c r="J5" s="197"/>
      <c r="K5" s="197"/>
      <c r="L5" s="196"/>
    </row>
    <row r="6" spans="1:13" customFormat="1" ht="13.5">
      <c r="A6" s="126"/>
      <c r="B6" s="126"/>
      <c r="C6" s="127"/>
      <c r="D6" s="127"/>
      <c r="E6" s="127"/>
      <c r="F6" s="124"/>
      <c r="G6" s="124"/>
      <c r="H6" s="124"/>
      <c r="I6" s="124"/>
      <c r="J6" s="124"/>
      <c r="K6" s="124"/>
      <c r="L6" s="124"/>
    </row>
    <row r="7" spans="1:13" customFormat="1" ht="60">
      <c r="A7" s="130" t="s">
        <v>64</v>
      </c>
      <c r="B7" s="121" t="s">
        <v>202</v>
      </c>
      <c r="C7" s="122" t="s">
        <v>199</v>
      </c>
      <c r="D7" s="122" t="s">
        <v>200</v>
      </c>
      <c r="E7" s="122" t="s">
        <v>286</v>
      </c>
      <c r="F7" s="122" t="s">
        <v>201</v>
      </c>
      <c r="G7" s="122" t="s">
        <v>320</v>
      </c>
      <c r="H7" s="122" t="s">
        <v>322</v>
      </c>
      <c r="I7" s="122" t="s">
        <v>316</v>
      </c>
      <c r="J7" s="122" t="s">
        <v>317</v>
      </c>
      <c r="K7" s="122" t="s">
        <v>328</v>
      </c>
      <c r="L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4</v>
      </c>
      <c r="E8" s="122">
        <v>5</v>
      </c>
      <c r="F8" s="121">
        <v>6</v>
      </c>
      <c r="G8" s="122">
        <v>7</v>
      </c>
      <c r="H8" s="121">
        <v>8</v>
      </c>
      <c r="I8" s="121">
        <v>9</v>
      </c>
      <c r="J8" s="121">
        <v>10</v>
      </c>
      <c r="K8" s="122">
        <v>11</v>
      </c>
      <c r="L8" s="122">
        <v>12</v>
      </c>
    </row>
    <row r="9" spans="1:13" customFormat="1" ht="15">
      <c r="A9" s="61">
        <v>1</v>
      </c>
      <c r="B9" s="61"/>
      <c r="C9" s="24"/>
      <c r="D9" s="24"/>
      <c r="E9" s="24"/>
      <c r="F9" s="24"/>
      <c r="G9" s="24"/>
      <c r="H9" s="24"/>
      <c r="I9" s="194"/>
      <c r="J9" s="194"/>
      <c r="K9" s="194"/>
      <c r="L9" s="24"/>
    </row>
    <row r="10" spans="1:13" customFormat="1" ht="15">
      <c r="A10" s="61">
        <v>2</v>
      </c>
      <c r="B10" s="61"/>
      <c r="C10" s="24"/>
      <c r="D10" s="24"/>
      <c r="E10" s="24"/>
      <c r="F10" s="24"/>
      <c r="G10" s="24"/>
      <c r="H10" s="24"/>
      <c r="I10" s="194"/>
      <c r="J10" s="194"/>
      <c r="K10" s="194"/>
      <c r="L10" s="24"/>
    </row>
    <row r="11" spans="1:13" customFormat="1" ht="15">
      <c r="A11" s="61">
        <v>3</v>
      </c>
      <c r="B11" s="61"/>
      <c r="C11" s="24"/>
      <c r="D11" s="24"/>
      <c r="E11" s="24"/>
      <c r="F11" s="24"/>
      <c r="G11" s="24"/>
      <c r="H11" s="24"/>
      <c r="I11" s="194"/>
      <c r="J11" s="194"/>
      <c r="K11" s="194"/>
      <c r="L11" s="24"/>
    </row>
    <row r="12" spans="1:13" customFormat="1" ht="15">
      <c r="A12" s="61">
        <v>4</v>
      </c>
      <c r="B12" s="61"/>
      <c r="C12" s="24"/>
      <c r="D12" s="24"/>
      <c r="E12" s="24"/>
      <c r="F12" s="24"/>
      <c r="G12" s="24"/>
      <c r="H12" s="24"/>
      <c r="I12" s="194"/>
      <c r="J12" s="194"/>
      <c r="K12" s="194"/>
      <c r="L12" s="24"/>
    </row>
    <row r="13" spans="1:13" customFormat="1" ht="15">
      <c r="A13" s="61">
        <v>5</v>
      </c>
      <c r="B13" s="61"/>
      <c r="C13" s="24"/>
      <c r="D13" s="24"/>
      <c r="E13" s="24"/>
      <c r="F13" s="24"/>
      <c r="G13" s="24"/>
      <c r="H13" s="24"/>
      <c r="I13" s="194"/>
      <c r="J13" s="194"/>
      <c r="K13" s="194"/>
      <c r="L13" s="24"/>
    </row>
    <row r="14" spans="1:13" customFormat="1" ht="15">
      <c r="A14" s="61">
        <v>6</v>
      </c>
      <c r="B14" s="61"/>
      <c r="C14" s="24"/>
      <c r="D14" s="24"/>
      <c r="E14" s="24"/>
      <c r="F14" s="24"/>
      <c r="G14" s="24"/>
      <c r="H14" s="24"/>
      <c r="I14" s="194"/>
      <c r="J14" s="194"/>
      <c r="K14" s="194"/>
      <c r="L14" s="24"/>
    </row>
    <row r="15" spans="1:13" customFormat="1" ht="15">
      <c r="A15" s="61">
        <v>7</v>
      </c>
      <c r="B15" s="61"/>
      <c r="C15" s="24"/>
      <c r="D15" s="24"/>
      <c r="E15" s="24"/>
      <c r="F15" s="24"/>
      <c r="G15" s="24"/>
      <c r="H15" s="24"/>
      <c r="I15" s="194"/>
      <c r="J15" s="194"/>
      <c r="K15" s="194"/>
      <c r="L15" s="24"/>
    </row>
    <row r="16" spans="1:13" customFormat="1" ht="15">
      <c r="A16" s="61">
        <v>8</v>
      </c>
      <c r="B16" s="61"/>
      <c r="C16" s="24"/>
      <c r="D16" s="24"/>
      <c r="E16" s="24"/>
      <c r="F16" s="24"/>
      <c r="G16" s="24"/>
      <c r="H16" s="24"/>
      <c r="I16" s="194"/>
      <c r="J16" s="194"/>
      <c r="K16" s="194"/>
      <c r="L16" s="24"/>
    </row>
    <row r="17" spans="1:12" customFormat="1" ht="15">
      <c r="A17" s="61">
        <v>9</v>
      </c>
      <c r="B17" s="61"/>
      <c r="C17" s="24"/>
      <c r="D17" s="24"/>
      <c r="E17" s="24"/>
      <c r="F17" s="24"/>
      <c r="G17" s="24"/>
      <c r="H17" s="24"/>
      <c r="I17" s="194"/>
      <c r="J17" s="194"/>
      <c r="K17" s="194"/>
      <c r="L17" s="24"/>
    </row>
    <row r="18" spans="1:12" customFormat="1" ht="15">
      <c r="A18" s="61">
        <v>10</v>
      </c>
      <c r="B18" s="61"/>
      <c r="C18" s="24"/>
      <c r="D18" s="24"/>
      <c r="E18" s="24"/>
      <c r="F18" s="24"/>
      <c r="G18" s="24"/>
      <c r="H18" s="24"/>
      <c r="I18" s="194"/>
      <c r="J18" s="194"/>
      <c r="K18" s="194"/>
      <c r="L18" s="24"/>
    </row>
    <row r="19" spans="1:12" customFormat="1" ht="15">
      <c r="A19" s="61">
        <v>11</v>
      </c>
      <c r="B19" s="61"/>
      <c r="C19" s="24"/>
      <c r="D19" s="24"/>
      <c r="E19" s="24"/>
      <c r="F19" s="24"/>
      <c r="G19" s="24"/>
      <c r="H19" s="24"/>
      <c r="I19" s="194"/>
      <c r="J19" s="194"/>
      <c r="K19" s="194"/>
      <c r="L19" s="24"/>
    </row>
    <row r="20" spans="1:12" customFormat="1" ht="15">
      <c r="A20" s="61">
        <v>12</v>
      </c>
      <c r="B20" s="61"/>
      <c r="C20" s="24"/>
      <c r="D20" s="24"/>
      <c r="E20" s="24"/>
      <c r="F20" s="24"/>
      <c r="G20" s="24"/>
      <c r="H20" s="24"/>
      <c r="I20" s="194"/>
      <c r="J20" s="194"/>
      <c r="K20" s="194"/>
      <c r="L20" s="24"/>
    </row>
    <row r="21" spans="1:12" customFormat="1" ht="15">
      <c r="A21" s="61">
        <v>13</v>
      </c>
      <c r="B21" s="61"/>
      <c r="C21" s="24"/>
      <c r="D21" s="24"/>
      <c r="E21" s="24"/>
      <c r="F21" s="24"/>
      <c r="G21" s="24"/>
      <c r="H21" s="24"/>
      <c r="I21" s="194"/>
      <c r="J21" s="194"/>
      <c r="K21" s="194"/>
      <c r="L21" s="24"/>
    </row>
    <row r="22" spans="1:12" customFormat="1" ht="15">
      <c r="A22" s="61">
        <v>14</v>
      </c>
      <c r="B22" s="61"/>
      <c r="C22" s="24"/>
      <c r="D22" s="24"/>
      <c r="E22" s="24"/>
      <c r="F22" s="24"/>
      <c r="G22" s="24"/>
      <c r="H22" s="24"/>
      <c r="I22" s="194"/>
      <c r="J22" s="194"/>
      <c r="K22" s="194"/>
      <c r="L22" s="24"/>
    </row>
    <row r="23" spans="1:12" customFormat="1" ht="15">
      <c r="A23" s="61">
        <v>15</v>
      </c>
      <c r="B23" s="61"/>
      <c r="C23" s="24"/>
      <c r="D23" s="24"/>
      <c r="E23" s="24"/>
      <c r="F23" s="24"/>
      <c r="G23" s="24"/>
      <c r="H23" s="24"/>
      <c r="I23" s="194"/>
      <c r="J23" s="194"/>
      <c r="K23" s="194"/>
      <c r="L23" s="24"/>
    </row>
    <row r="24" spans="1:12" customFormat="1" ht="15">
      <c r="A24" s="61">
        <v>16</v>
      </c>
      <c r="B24" s="61"/>
      <c r="C24" s="24"/>
      <c r="D24" s="24"/>
      <c r="E24" s="24"/>
      <c r="F24" s="24"/>
      <c r="G24" s="24"/>
      <c r="H24" s="24"/>
      <c r="I24" s="194"/>
      <c r="J24" s="194"/>
      <c r="K24" s="194"/>
      <c r="L24" s="24"/>
    </row>
    <row r="25" spans="1:12" customFormat="1" ht="15">
      <c r="A25" s="61">
        <v>17</v>
      </c>
      <c r="B25" s="61"/>
      <c r="C25" s="24"/>
      <c r="D25" s="24"/>
      <c r="E25" s="24"/>
      <c r="F25" s="24"/>
      <c r="G25" s="24"/>
      <c r="H25" s="24"/>
      <c r="I25" s="194"/>
      <c r="J25" s="194"/>
      <c r="K25" s="194"/>
      <c r="L25" s="24"/>
    </row>
    <row r="26" spans="1:12" customFormat="1" ht="15">
      <c r="A26" s="61">
        <v>18</v>
      </c>
      <c r="B26" s="61"/>
      <c r="C26" s="24"/>
      <c r="D26" s="24"/>
      <c r="E26" s="24"/>
      <c r="F26" s="24"/>
      <c r="G26" s="24"/>
      <c r="H26" s="24"/>
      <c r="I26" s="194"/>
      <c r="J26" s="194"/>
      <c r="K26" s="194"/>
      <c r="L26" s="24"/>
    </row>
    <row r="27" spans="1:12" customFormat="1" ht="15">
      <c r="A27" s="61" t="s">
        <v>222</v>
      </c>
      <c r="B27" s="61"/>
      <c r="C27" s="24"/>
      <c r="D27" s="24"/>
      <c r="E27" s="24"/>
      <c r="F27" s="24"/>
      <c r="G27" s="24"/>
      <c r="H27" s="24"/>
      <c r="I27" s="194"/>
      <c r="J27" s="194"/>
      <c r="K27" s="194"/>
      <c r="L27" s="24"/>
    </row>
    <row r="28" spans="1:12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</row>
    <row r="29" spans="1:12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</row>
    <row r="30" spans="1:12">
      <c r="A30" s="199"/>
      <c r="B30" s="199"/>
      <c r="C30" s="198"/>
      <c r="D30" s="198"/>
      <c r="E30" s="198"/>
      <c r="F30" s="198"/>
      <c r="G30" s="198"/>
      <c r="H30" s="198"/>
      <c r="I30" s="198"/>
      <c r="J30" s="198"/>
      <c r="K30" s="198"/>
      <c r="L30" s="198"/>
    </row>
    <row r="31" spans="1:12" ht="15">
      <c r="A31" s="160"/>
      <c r="B31" s="160"/>
      <c r="C31" s="162" t="s">
        <v>96</v>
      </c>
      <c r="D31" s="160"/>
      <c r="E31" s="160"/>
      <c r="F31" s="163"/>
      <c r="G31" s="160"/>
      <c r="H31" s="160"/>
      <c r="I31" s="160"/>
      <c r="J31" s="160"/>
      <c r="K31" s="160"/>
      <c r="L31" s="160"/>
    </row>
    <row r="32" spans="1:12" ht="15">
      <c r="A32" s="160"/>
      <c r="B32" s="160"/>
      <c r="C32" s="160"/>
      <c r="D32" s="164"/>
      <c r="E32" s="160"/>
      <c r="G32" s="164"/>
      <c r="H32" s="203"/>
    </row>
    <row r="33" spans="3:7" ht="15">
      <c r="C33" s="160"/>
      <c r="D33" s="166" t="s">
        <v>212</v>
      </c>
      <c r="E33" s="160"/>
      <c r="G33" s="167" t="s">
        <v>217</v>
      </c>
    </row>
    <row r="34" spans="3:7" ht="15">
      <c r="C34" s="160"/>
      <c r="D34" s="168" t="s">
        <v>103</v>
      </c>
      <c r="E34" s="160"/>
      <c r="G34" s="160" t="s">
        <v>213</v>
      </c>
    </row>
    <row r="35" spans="3:7" ht="15">
      <c r="C35" s="160"/>
      <c r="D35" s="168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61" customWidth="1"/>
    <col min="2" max="2" width="21.5703125" style="161" customWidth="1"/>
    <col min="3" max="3" width="19.140625" style="161" customWidth="1"/>
    <col min="4" max="4" width="23.7109375" style="161" customWidth="1"/>
    <col min="5" max="6" width="16.5703125" style="161" bestFit="1" customWidth="1"/>
    <col min="7" max="7" width="17" style="161" customWidth="1"/>
    <col min="8" max="8" width="19" style="161" customWidth="1"/>
    <col min="9" max="9" width="24.42578125" style="161" customWidth="1"/>
    <col min="10" max="16384" width="9.140625" style="161"/>
  </cols>
  <sheetData>
    <row r="1" spans="1:13" customFormat="1" ht="15">
      <c r="A1" s="123" t="s">
        <v>359</v>
      </c>
      <c r="B1" s="124"/>
      <c r="C1" s="124"/>
      <c r="D1" s="124"/>
      <c r="E1" s="124"/>
      <c r="F1" s="124"/>
      <c r="G1" s="124"/>
      <c r="H1" s="128"/>
      <c r="I1" s="70" t="s">
        <v>97</v>
      </c>
    </row>
    <row r="2" spans="1:13" customFormat="1" ht="15">
      <c r="A2" s="96" t="s">
        <v>104</v>
      </c>
      <c r="B2" s="124"/>
      <c r="C2" s="124"/>
      <c r="D2" s="124"/>
      <c r="E2" s="124"/>
      <c r="F2" s="124"/>
      <c r="G2" s="124"/>
      <c r="H2" s="128"/>
      <c r="I2" s="304" t="s">
        <v>416</v>
      </c>
      <c r="J2" s="304" t="s">
        <v>416</v>
      </c>
    </row>
    <row r="3" spans="1:13" customFormat="1" ht="15">
      <c r="A3" s="124"/>
      <c r="B3" s="124"/>
      <c r="C3" s="124"/>
      <c r="D3" s="124"/>
      <c r="E3" s="124"/>
      <c r="F3" s="124"/>
      <c r="G3" s="124"/>
      <c r="H3" s="125"/>
      <c r="I3" s="125"/>
      <c r="M3" s="161"/>
    </row>
    <row r="4" spans="1:13" customFormat="1" ht="15">
      <c r="A4" s="68" t="e">
        <f>#REF!</f>
        <v>#REF!</v>
      </c>
      <c r="B4" s="68"/>
      <c r="C4" s="68"/>
      <c r="D4" s="124"/>
      <c r="E4" s="124"/>
      <c r="F4" s="124"/>
      <c r="G4" s="124"/>
      <c r="H4" s="124"/>
      <c r="I4" s="129"/>
    </row>
    <row r="5" spans="1:13" ht="15">
      <c r="A5" s="195" t="str">
        <f>'ფორმა N1'!D4</f>
        <v>ქობულეთის მომავლის ფონდი</v>
      </c>
      <c r="B5" s="72"/>
      <c r="C5" s="72"/>
      <c r="D5" s="197"/>
      <c r="E5" s="197"/>
      <c r="F5" s="197"/>
      <c r="G5" s="197"/>
      <c r="H5" s="197"/>
      <c r="I5" s="196"/>
    </row>
    <row r="6" spans="1:13" customFormat="1" ht="13.5">
      <c r="A6" s="126"/>
      <c r="B6" s="127"/>
      <c r="C6" s="127"/>
      <c r="D6" s="124"/>
      <c r="E6" s="124"/>
      <c r="F6" s="124"/>
      <c r="G6" s="124"/>
      <c r="H6" s="124"/>
      <c r="I6" s="124"/>
    </row>
    <row r="7" spans="1:13" customFormat="1" ht="60">
      <c r="A7" s="130" t="s">
        <v>64</v>
      </c>
      <c r="B7" s="122" t="s">
        <v>314</v>
      </c>
      <c r="C7" s="122" t="s">
        <v>315</v>
      </c>
      <c r="D7" s="122" t="s">
        <v>320</v>
      </c>
      <c r="E7" s="122" t="s">
        <v>322</v>
      </c>
      <c r="F7" s="122" t="s">
        <v>316</v>
      </c>
      <c r="G7" s="122" t="s">
        <v>317</v>
      </c>
      <c r="H7" s="122" t="s">
        <v>328</v>
      </c>
      <c r="I7" s="122" t="s">
        <v>318</v>
      </c>
    </row>
    <row r="8" spans="1:13" customFormat="1" ht="15">
      <c r="A8" s="121">
        <v>1</v>
      </c>
      <c r="B8" s="121">
        <v>2</v>
      </c>
      <c r="C8" s="122">
        <v>3</v>
      </c>
      <c r="D8" s="121">
        <v>6</v>
      </c>
      <c r="E8" s="122">
        <v>7</v>
      </c>
      <c r="F8" s="121">
        <v>8</v>
      </c>
      <c r="G8" s="121">
        <v>9</v>
      </c>
      <c r="H8" s="121">
        <v>10</v>
      </c>
      <c r="I8" s="122">
        <v>11</v>
      </c>
    </row>
    <row r="9" spans="1:13" customFormat="1" ht="15">
      <c r="A9" s="61">
        <v>1</v>
      </c>
      <c r="B9" s="24"/>
      <c r="C9" s="24"/>
      <c r="D9" s="24"/>
      <c r="E9" s="24"/>
      <c r="F9" s="194"/>
      <c r="G9" s="194"/>
      <c r="H9" s="194"/>
      <c r="I9" s="24"/>
    </row>
    <row r="10" spans="1:13" customFormat="1" ht="15">
      <c r="A10" s="61">
        <v>2</v>
      </c>
      <c r="B10" s="24"/>
      <c r="C10" s="24"/>
      <c r="D10" s="24"/>
      <c r="E10" s="24"/>
      <c r="F10" s="194"/>
      <c r="G10" s="194"/>
      <c r="H10" s="194"/>
      <c r="I10" s="24"/>
    </row>
    <row r="11" spans="1:13" customFormat="1" ht="15">
      <c r="A11" s="61">
        <v>3</v>
      </c>
      <c r="B11" s="24"/>
      <c r="C11" s="24"/>
      <c r="D11" s="24"/>
      <c r="E11" s="24"/>
      <c r="F11" s="194"/>
      <c r="G11" s="194"/>
      <c r="H11" s="194"/>
      <c r="I11" s="24"/>
    </row>
    <row r="12" spans="1:13" customFormat="1" ht="15">
      <c r="A12" s="61">
        <v>4</v>
      </c>
      <c r="B12" s="24"/>
      <c r="C12" s="24"/>
      <c r="D12" s="24"/>
      <c r="E12" s="24"/>
      <c r="F12" s="194"/>
      <c r="G12" s="194"/>
      <c r="H12" s="194"/>
      <c r="I12" s="24"/>
    </row>
    <row r="13" spans="1:13" customFormat="1" ht="15">
      <c r="A13" s="61">
        <v>5</v>
      </c>
      <c r="B13" s="24"/>
      <c r="C13" s="24"/>
      <c r="D13" s="24"/>
      <c r="E13" s="24"/>
      <c r="F13" s="194"/>
      <c r="G13" s="194"/>
      <c r="H13" s="194"/>
      <c r="I13" s="24"/>
    </row>
    <row r="14" spans="1:13" customFormat="1" ht="15">
      <c r="A14" s="61">
        <v>6</v>
      </c>
      <c r="B14" s="24"/>
      <c r="C14" s="24"/>
      <c r="D14" s="24"/>
      <c r="E14" s="24"/>
      <c r="F14" s="194"/>
      <c r="G14" s="194"/>
      <c r="H14" s="194"/>
      <c r="I14" s="24"/>
    </row>
    <row r="15" spans="1:13" customFormat="1" ht="15">
      <c r="A15" s="61">
        <v>7</v>
      </c>
      <c r="B15" s="24"/>
      <c r="C15" s="24"/>
      <c r="D15" s="24"/>
      <c r="E15" s="24"/>
      <c r="F15" s="194"/>
      <c r="G15" s="194"/>
      <c r="H15" s="194"/>
      <c r="I15" s="24"/>
    </row>
    <row r="16" spans="1:13" customFormat="1" ht="15">
      <c r="A16" s="61">
        <v>8</v>
      </c>
      <c r="B16" s="24"/>
      <c r="C16" s="24"/>
      <c r="D16" s="24"/>
      <c r="E16" s="24"/>
      <c r="F16" s="194"/>
      <c r="G16" s="194"/>
      <c r="H16" s="194"/>
      <c r="I16" s="24"/>
    </row>
    <row r="17" spans="1:9" customFormat="1" ht="15">
      <c r="A17" s="61">
        <v>9</v>
      </c>
      <c r="B17" s="24"/>
      <c r="C17" s="24"/>
      <c r="D17" s="24"/>
      <c r="E17" s="24"/>
      <c r="F17" s="194"/>
      <c r="G17" s="194"/>
      <c r="H17" s="194"/>
      <c r="I17" s="24"/>
    </row>
    <row r="18" spans="1:9" customFormat="1" ht="15">
      <c r="A18" s="61">
        <v>10</v>
      </c>
      <c r="B18" s="24"/>
      <c r="C18" s="24"/>
      <c r="D18" s="24"/>
      <c r="E18" s="24"/>
      <c r="F18" s="194"/>
      <c r="G18" s="194"/>
      <c r="H18" s="194"/>
      <c r="I18" s="24"/>
    </row>
    <row r="19" spans="1:9" customFormat="1" ht="15">
      <c r="A19" s="61">
        <v>11</v>
      </c>
      <c r="B19" s="24"/>
      <c r="C19" s="24"/>
      <c r="D19" s="24"/>
      <c r="E19" s="24"/>
      <c r="F19" s="194"/>
      <c r="G19" s="194"/>
      <c r="H19" s="194"/>
      <c r="I19" s="24"/>
    </row>
    <row r="20" spans="1:9" customFormat="1" ht="15">
      <c r="A20" s="61">
        <v>12</v>
      </c>
      <c r="B20" s="24"/>
      <c r="C20" s="24"/>
      <c r="D20" s="24"/>
      <c r="E20" s="24"/>
      <c r="F20" s="194"/>
      <c r="G20" s="194"/>
      <c r="H20" s="194"/>
      <c r="I20" s="24"/>
    </row>
    <row r="21" spans="1:9" customFormat="1" ht="15">
      <c r="A21" s="61">
        <v>13</v>
      </c>
      <c r="B21" s="24"/>
      <c r="C21" s="24"/>
      <c r="D21" s="24"/>
      <c r="E21" s="24"/>
      <c r="F21" s="194"/>
      <c r="G21" s="194"/>
      <c r="H21" s="194"/>
      <c r="I21" s="24"/>
    </row>
    <row r="22" spans="1:9" customFormat="1" ht="15">
      <c r="A22" s="61">
        <v>14</v>
      </c>
      <c r="B22" s="24"/>
      <c r="C22" s="24"/>
      <c r="D22" s="24"/>
      <c r="E22" s="24"/>
      <c r="F22" s="194"/>
      <c r="G22" s="194"/>
      <c r="H22" s="194"/>
      <c r="I22" s="24"/>
    </row>
    <row r="23" spans="1:9" customFormat="1" ht="15">
      <c r="A23" s="61">
        <v>15</v>
      </c>
      <c r="B23" s="24"/>
      <c r="C23" s="24"/>
      <c r="D23" s="24"/>
      <c r="E23" s="24"/>
      <c r="F23" s="194"/>
      <c r="G23" s="194"/>
      <c r="H23" s="194"/>
      <c r="I23" s="24"/>
    </row>
    <row r="24" spans="1:9" customFormat="1" ht="15">
      <c r="A24" s="61">
        <v>16</v>
      </c>
      <c r="B24" s="24"/>
      <c r="C24" s="24"/>
      <c r="D24" s="24"/>
      <c r="E24" s="24"/>
      <c r="F24" s="194"/>
      <c r="G24" s="194"/>
      <c r="H24" s="194"/>
      <c r="I24" s="24"/>
    </row>
    <row r="25" spans="1:9" customFormat="1" ht="15">
      <c r="A25" s="61">
        <v>17</v>
      </c>
      <c r="B25" s="24"/>
      <c r="C25" s="24"/>
      <c r="D25" s="24"/>
      <c r="E25" s="24"/>
      <c r="F25" s="194"/>
      <c r="G25" s="194"/>
      <c r="H25" s="194"/>
      <c r="I25" s="24"/>
    </row>
    <row r="26" spans="1:9" customFormat="1" ht="15">
      <c r="A26" s="61">
        <v>18</v>
      </c>
      <c r="B26" s="24"/>
      <c r="C26" s="24"/>
      <c r="D26" s="24"/>
      <c r="E26" s="24"/>
      <c r="F26" s="194"/>
      <c r="G26" s="194"/>
      <c r="H26" s="194"/>
      <c r="I26" s="24"/>
    </row>
    <row r="27" spans="1:9" customFormat="1" ht="15">
      <c r="A27" s="61" t="s">
        <v>222</v>
      </c>
      <c r="B27" s="24"/>
      <c r="C27" s="24"/>
      <c r="D27" s="24"/>
      <c r="E27" s="24"/>
      <c r="F27" s="194"/>
      <c r="G27" s="194"/>
      <c r="H27" s="194"/>
      <c r="I27" s="24"/>
    </row>
    <row r="28" spans="1:9">
      <c r="A28" s="198"/>
      <c r="B28" s="198"/>
      <c r="C28" s="198"/>
      <c r="D28" s="198"/>
      <c r="E28" s="198"/>
      <c r="F28" s="198"/>
      <c r="G28" s="198"/>
      <c r="H28" s="198"/>
      <c r="I28" s="198"/>
    </row>
    <row r="29" spans="1:9">
      <c r="A29" s="198"/>
      <c r="B29" s="198"/>
      <c r="C29" s="198"/>
      <c r="D29" s="198"/>
      <c r="E29" s="198"/>
      <c r="F29" s="198"/>
      <c r="G29" s="198"/>
      <c r="H29" s="198"/>
      <c r="I29" s="198"/>
    </row>
    <row r="30" spans="1:9">
      <c r="A30" s="199"/>
      <c r="B30" s="198"/>
      <c r="C30" s="198"/>
      <c r="D30" s="198"/>
      <c r="E30" s="198"/>
      <c r="F30" s="198"/>
      <c r="G30" s="198"/>
      <c r="H30" s="198"/>
      <c r="I30" s="198"/>
    </row>
    <row r="31" spans="1:9" ht="15">
      <c r="A31" s="160"/>
      <c r="B31" s="162" t="s">
        <v>96</v>
      </c>
      <c r="C31" s="160"/>
      <c r="D31" s="160"/>
      <c r="E31" s="163"/>
      <c r="F31" s="160"/>
      <c r="G31" s="160"/>
      <c r="H31" s="160"/>
      <c r="I31" s="160"/>
    </row>
    <row r="32" spans="1:9" ht="15">
      <c r="A32" s="160"/>
      <c r="B32" s="160"/>
      <c r="C32" s="164"/>
      <c r="D32" s="160"/>
      <c r="F32" s="164"/>
      <c r="G32" s="203"/>
    </row>
    <row r="33" spans="2:6" ht="15">
      <c r="B33" s="160"/>
      <c r="C33" s="166" t="s">
        <v>212</v>
      </c>
      <c r="D33" s="160"/>
      <c r="F33" s="167" t="s">
        <v>217</v>
      </c>
    </row>
    <row r="34" spans="2:6" ht="15">
      <c r="B34" s="160"/>
      <c r="C34" s="168" t="s">
        <v>103</v>
      </c>
      <c r="D34" s="160"/>
      <c r="F34" s="160" t="s">
        <v>213</v>
      </c>
    </row>
    <row r="35" spans="2:6" ht="15">
      <c r="B35" s="160"/>
      <c r="C35" s="168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H14" sqref="H14"/>
    </sheetView>
  </sheetViews>
  <sheetFormatPr defaultRowHeight="15"/>
  <cols>
    <col min="1" max="1" width="10" style="160" customWidth="1"/>
    <col min="2" max="2" width="20.28515625" style="160" customWidth="1"/>
    <col min="3" max="3" width="30" style="160" customWidth="1"/>
    <col min="4" max="4" width="29" style="160" customWidth="1"/>
    <col min="5" max="5" width="22.5703125" style="160" customWidth="1"/>
    <col min="6" max="6" width="20" style="160" customWidth="1"/>
    <col min="7" max="7" width="29.28515625" style="160" customWidth="1"/>
    <col min="8" max="8" width="27.140625" style="160" customWidth="1"/>
    <col min="9" max="9" width="26.42578125" style="160" customWidth="1"/>
    <col min="10" max="10" width="0.5703125" style="160" customWidth="1"/>
    <col min="11" max="16384" width="9.140625" style="160"/>
  </cols>
  <sheetData>
    <row r="1" spans="1:10">
      <c r="A1" s="66" t="s">
        <v>329</v>
      </c>
      <c r="B1" s="68"/>
      <c r="C1" s="68"/>
      <c r="D1" s="68"/>
      <c r="E1" s="68"/>
      <c r="F1" s="68"/>
      <c r="G1" s="68"/>
      <c r="H1" s="68"/>
      <c r="I1" s="140" t="s">
        <v>162</v>
      </c>
      <c r="J1" s="141"/>
    </row>
    <row r="2" spans="1:10">
      <c r="A2" s="68" t="s">
        <v>104</v>
      </c>
      <c r="B2" s="68"/>
      <c r="C2" s="68"/>
      <c r="D2" s="68"/>
      <c r="E2" s="68"/>
      <c r="F2" s="68"/>
      <c r="G2" s="68"/>
      <c r="H2" s="68"/>
      <c r="I2" s="304" t="s">
        <v>416</v>
      </c>
      <c r="J2" s="161"/>
    </row>
    <row r="3" spans="1:10">
      <c r="A3" s="68"/>
      <c r="B3" s="68"/>
      <c r="C3" s="68"/>
      <c r="D3" s="68"/>
      <c r="E3" s="68"/>
      <c r="F3" s="68"/>
      <c r="G3" s="68"/>
      <c r="H3" s="68"/>
      <c r="I3" s="94"/>
      <c r="J3" s="141"/>
    </row>
    <row r="4" spans="1:10">
      <c r="A4" s="69" t="str">
        <f>'[1]ფორმა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5"/>
    </row>
    <row r="5" spans="1:10">
      <c r="A5" s="195" t="str">
        <f>'ფორმა N1'!D4</f>
        <v>ქობულეთის მომავლის ფონდი</v>
      </c>
      <c r="B5" s="195"/>
      <c r="C5" s="195"/>
      <c r="D5" s="195"/>
      <c r="E5" s="195"/>
      <c r="F5" s="195"/>
      <c r="G5" s="195"/>
      <c r="H5" s="195"/>
      <c r="I5" s="195"/>
      <c r="J5" s="167"/>
    </row>
    <row r="6" spans="1:10">
      <c r="A6" s="69"/>
      <c r="B6" s="68"/>
      <c r="C6" s="68"/>
      <c r="D6" s="68"/>
      <c r="E6" s="68"/>
      <c r="F6" s="68"/>
      <c r="G6" s="68"/>
      <c r="H6" s="68"/>
      <c r="I6" s="68"/>
      <c r="J6" s="95"/>
    </row>
    <row r="7" spans="1:10">
      <c r="A7" s="68"/>
      <c r="B7" s="68"/>
      <c r="C7" s="68"/>
      <c r="D7" s="68"/>
      <c r="E7" s="68"/>
      <c r="F7" s="68"/>
      <c r="G7" s="68"/>
      <c r="H7" s="68"/>
      <c r="I7" s="68"/>
      <c r="J7" s="96"/>
    </row>
    <row r="8" spans="1:10" ht="63.75" customHeight="1">
      <c r="A8" s="142" t="s">
        <v>64</v>
      </c>
      <c r="B8" s="330" t="s">
        <v>308</v>
      </c>
      <c r="C8" s="331" t="s">
        <v>343</v>
      </c>
      <c r="D8" s="331" t="s">
        <v>344</v>
      </c>
      <c r="E8" s="331" t="s">
        <v>309</v>
      </c>
      <c r="F8" s="331" t="s">
        <v>325</v>
      </c>
      <c r="G8" s="331" t="s">
        <v>326</v>
      </c>
      <c r="H8" s="331" t="s">
        <v>345</v>
      </c>
      <c r="I8" s="143" t="s">
        <v>327</v>
      </c>
      <c r="J8" s="96"/>
    </row>
    <row r="9" spans="1:10">
      <c r="A9" s="145">
        <v>1</v>
      </c>
      <c r="B9" s="182"/>
      <c r="C9" s="90"/>
      <c r="D9" s="339"/>
      <c r="E9" s="149"/>
      <c r="F9" s="149"/>
      <c r="G9" s="149"/>
      <c r="H9" s="149"/>
      <c r="I9" s="149"/>
      <c r="J9" s="96"/>
    </row>
    <row r="10" spans="1:10">
      <c r="A10" s="145">
        <v>2</v>
      </c>
      <c r="B10" s="182"/>
      <c r="C10" s="150"/>
      <c r="D10" s="150"/>
      <c r="E10" s="149"/>
      <c r="F10" s="149"/>
      <c r="G10" s="149"/>
      <c r="H10" s="149"/>
      <c r="I10" s="149"/>
      <c r="J10" s="96"/>
    </row>
    <row r="11" spans="1:10">
      <c r="A11" s="145">
        <v>3</v>
      </c>
      <c r="B11" s="182"/>
      <c r="C11" s="150"/>
      <c r="D11" s="150"/>
      <c r="E11" s="149"/>
      <c r="F11" s="149"/>
      <c r="G11" s="149"/>
      <c r="H11" s="149"/>
      <c r="I11" s="149"/>
      <c r="J11" s="96"/>
    </row>
    <row r="12" spans="1:10">
      <c r="A12" s="145">
        <v>4</v>
      </c>
      <c r="B12" s="182"/>
      <c r="C12" s="150"/>
      <c r="D12" s="150"/>
      <c r="E12" s="149"/>
      <c r="F12" s="149"/>
      <c r="G12" s="149"/>
      <c r="H12" s="149"/>
      <c r="I12" s="149"/>
      <c r="J12" s="96"/>
    </row>
    <row r="13" spans="1:10">
      <c r="A13" s="145">
        <v>5</v>
      </c>
      <c r="B13" s="182"/>
      <c r="C13" s="150"/>
      <c r="D13" s="150"/>
      <c r="E13" s="149"/>
      <c r="F13" s="149"/>
      <c r="G13" s="149"/>
      <c r="H13" s="149"/>
      <c r="I13" s="149"/>
      <c r="J13" s="96"/>
    </row>
    <row r="14" spans="1:10">
      <c r="A14" s="145">
        <v>6</v>
      </c>
      <c r="B14" s="182"/>
      <c r="C14" s="150"/>
      <c r="D14" s="150"/>
      <c r="E14" s="149"/>
      <c r="F14" s="149"/>
      <c r="G14" s="149"/>
      <c r="H14" s="149"/>
      <c r="I14" s="149"/>
      <c r="J14" s="96"/>
    </row>
    <row r="15" spans="1:10">
      <c r="A15" s="145">
        <v>7</v>
      </c>
      <c r="B15" s="182"/>
      <c r="C15" s="150"/>
      <c r="D15" s="150"/>
      <c r="E15" s="149"/>
      <c r="F15" s="149"/>
      <c r="G15" s="149"/>
      <c r="H15" s="149"/>
      <c r="I15" s="149"/>
      <c r="J15" s="96"/>
    </row>
    <row r="16" spans="1:10">
      <c r="A16" s="145">
        <v>8</v>
      </c>
      <c r="B16" s="182"/>
      <c r="C16" s="150"/>
      <c r="D16" s="150"/>
      <c r="E16" s="149"/>
      <c r="F16" s="149"/>
      <c r="G16" s="149"/>
      <c r="H16" s="149"/>
      <c r="I16" s="149"/>
      <c r="J16" s="96"/>
    </row>
    <row r="17" spans="1:10">
      <c r="A17" s="145">
        <v>9</v>
      </c>
      <c r="B17" s="182"/>
      <c r="C17" s="150"/>
      <c r="D17" s="150"/>
      <c r="E17" s="149"/>
      <c r="F17" s="149"/>
      <c r="G17" s="149"/>
      <c r="H17" s="149"/>
      <c r="I17" s="149"/>
      <c r="J17" s="96"/>
    </row>
    <row r="18" spans="1:10">
      <c r="A18" s="145">
        <v>10</v>
      </c>
      <c r="B18" s="182"/>
      <c r="C18" s="150"/>
      <c r="D18" s="150"/>
      <c r="E18" s="149"/>
      <c r="F18" s="149"/>
      <c r="G18" s="149"/>
      <c r="H18" s="149"/>
      <c r="I18" s="149"/>
      <c r="J18" s="96"/>
    </row>
    <row r="19" spans="1:10">
      <c r="A19" s="145">
        <v>11</v>
      </c>
      <c r="B19" s="182"/>
      <c r="C19" s="150"/>
      <c r="D19" s="150"/>
      <c r="E19" s="149"/>
      <c r="F19" s="149"/>
      <c r="G19" s="149"/>
      <c r="H19" s="149"/>
      <c r="I19" s="149"/>
      <c r="J19" s="96"/>
    </row>
    <row r="20" spans="1:10">
      <c r="A20" s="145">
        <v>12</v>
      </c>
      <c r="B20" s="182"/>
      <c r="C20" s="150"/>
      <c r="D20" s="150"/>
      <c r="E20" s="149"/>
      <c r="F20" s="149"/>
      <c r="G20" s="149"/>
      <c r="H20" s="149"/>
      <c r="I20" s="149"/>
      <c r="J20" s="96"/>
    </row>
    <row r="21" spans="1:10">
      <c r="A21" s="145">
        <v>13</v>
      </c>
      <c r="B21" s="182"/>
      <c r="C21" s="150"/>
      <c r="D21" s="150"/>
      <c r="E21" s="149"/>
      <c r="F21" s="149"/>
      <c r="G21" s="149"/>
      <c r="H21" s="149"/>
      <c r="I21" s="149"/>
      <c r="J21" s="96"/>
    </row>
    <row r="22" spans="1:10">
      <c r="A22" s="145">
        <v>14</v>
      </c>
      <c r="B22" s="182"/>
      <c r="C22" s="150"/>
      <c r="D22" s="150"/>
      <c r="E22" s="149"/>
      <c r="F22" s="149"/>
      <c r="G22" s="149"/>
      <c r="H22" s="149"/>
      <c r="I22" s="149"/>
      <c r="J22" s="96"/>
    </row>
    <row r="23" spans="1:10">
      <c r="A23" s="145">
        <v>15</v>
      </c>
      <c r="B23" s="182"/>
      <c r="C23" s="150"/>
      <c r="D23" s="150"/>
      <c r="E23" s="149"/>
      <c r="F23" s="149"/>
      <c r="G23" s="149"/>
      <c r="H23" s="149"/>
      <c r="I23" s="149"/>
      <c r="J23" s="96"/>
    </row>
    <row r="24" spans="1:10">
      <c r="A24" s="145">
        <v>16</v>
      </c>
      <c r="B24" s="182"/>
      <c r="C24" s="150"/>
      <c r="D24" s="150"/>
      <c r="E24" s="149"/>
      <c r="F24" s="149"/>
      <c r="G24" s="149"/>
      <c r="H24" s="149"/>
      <c r="I24" s="149"/>
      <c r="J24" s="96"/>
    </row>
    <row r="25" spans="1:10">
      <c r="A25" s="145">
        <v>17</v>
      </c>
      <c r="B25" s="182"/>
      <c r="C25" s="150"/>
      <c r="D25" s="150"/>
      <c r="E25" s="149"/>
      <c r="F25" s="149"/>
      <c r="G25" s="149"/>
      <c r="H25" s="149"/>
      <c r="I25" s="149"/>
      <c r="J25" s="96"/>
    </row>
    <row r="26" spans="1:10">
      <c r="A26" s="145">
        <v>18</v>
      </c>
      <c r="B26" s="182"/>
      <c r="C26" s="150"/>
      <c r="D26" s="150"/>
      <c r="E26" s="149"/>
      <c r="F26" s="149"/>
      <c r="G26" s="149"/>
      <c r="H26" s="149"/>
      <c r="I26" s="149"/>
      <c r="J26" s="96"/>
    </row>
    <row r="27" spans="1:10">
      <c r="A27" s="145">
        <v>19</v>
      </c>
      <c r="B27" s="182"/>
      <c r="C27" s="150"/>
      <c r="D27" s="150"/>
      <c r="E27" s="149"/>
      <c r="F27" s="149"/>
      <c r="G27" s="149"/>
      <c r="H27" s="149"/>
      <c r="I27" s="149"/>
      <c r="J27" s="96"/>
    </row>
    <row r="28" spans="1:10">
      <c r="A28" s="145">
        <v>20</v>
      </c>
      <c r="B28" s="182"/>
      <c r="C28" s="150"/>
      <c r="D28" s="150"/>
      <c r="E28" s="149"/>
      <c r="F28" s="149"/>
      <c r="G28" s="149"/>
      <c r="H28" s="149"/>
      <c r="I28" s="149"/>
      <c r="J28" s="96"/>
    </row>
    <row r="29" spans="1:10">
      <c r="A29" s="145">
        <v>21</v>
      </c>
      <c r="B29" s="182"/>
      <c r="C29" s="153"/>
      <c r="D29" s="153"/>
      <c r="E29" s="152"/>
      <c r="F29" s="152"/>
      <c r="G29" s="152"/>
      <c r="H29" s="220"/>
      <c r="I29" s="149"/>
      <c r="J29" s="96"/>
    </row>
    <row r="30" spans="1:10">
      <c r="A30" s="145">
        <v>22</v>
      </c>
      <c r="B30" s="182"/>
      <c r="C30" s="153"/>
      <c r="D30" s="153"/>
      <c r="E30" s="152"/>
      <c r="F30" s="152"/>
      <c r="G30" s="152"/>
      <c r="H30" s="220"/>
      <c r="I30" s="149"/>
      <c r="J30" s="96"/>
    </row>
    <row r="31" spans="1:10">
      <c r="A31" s="145">
        <v>23</v>
      </c>
      <c r="B31" s="182"/>
      <c r="C31" s="153"/>
      <c r="D31" s="153"/>
      <c r="E31" s="152"/>
      <c r="F31" s="152"/>
      <c r="G31" s="152"/>
      <c r="H31" s="220"/>
      <c r="I31" s="149"/>
      <c r="J31" s="96"/>
    </row>
    <row r="32" spans="1:10">
      <c r="A32" s="145">
        <v>24</v>
      </c>
      <c r="B32" s="182"/>
      <c r="C32" s="153"/>
      <c r="D32" s="153"/>
      <c r="E32" s="152"/>
      <c r="F32" s="152"/>
      <c r="G32" s="152"/>
      <c r="H32" s="220"/>
      <c r="I32" s="149"/>
      <c r="J32" s="96"/>
    </row>
    <row r="33" spans="1:12">
      <c r="A33" s="145">
        <v>25</v>
      </c>
      <c r="B33" s="182"/>
      <c r="C33" s="153"/>
      <c r="D33" s="153"/>
      <c r="E33" s="152"/>
      <c r="F33" s="152"/>
      <c r="G33" s="152"/>
      <c r="H33" s="220"/>
      <c r="I33" s="149"/>
      <c r="J33" s="96"/>
    </row>
    <row r="34" spans="1:12">
      <c r="A34" s="145">
        <v>26</v>
      </c>
      <c r="B34" s="182"/>
      <c r="C34" s="153"/>
      <c r="D34" s="153"/>
      <c r="E34" s="152"/>
      <c r="F34" s="152"/>
      <c r="G34" s="152"/>
      <c r="H34" s="220"/>
      <c r="I34" s="149"/>
      <c r="J34" s="96"/>
    </row>
    <row r="35" spans="1:12">
      <c r="A35" s="145">
        <v>27</v>
      </c>
      <c r="B35" s="182"/>
      <c r="C35" s="153"/>
      <c r="D35" s="153"/>
      <c r="E35" s="152"/>
      <c r="F35" s="152"/>
      <c r="G35" s="152"/>
      <c r="H35" s="220"/>
      <c r="I35" s="149"/>
      <c r="J35" s="96"/>
    </row>
    <row r="36" spans="1:12">
      <c r="A36" s="145">
        <v>28</v>
      </c>
      <c r="B36" s="182"/>
      <c r="C36" s="153"/>
      <c r="D36" s="153"/>
      <c r="E36" s="152"/>
      <c r="F36" s="152"/>
      <c r="G36" s="152"/>
      <c r="H36" s="220"/>
      <c r="I36" s="149"/>
      <c r="J36" s="96"/>
    </row>
    <row r="37" spans="1:12">
      <c r="A37" s="145">
        <v>29</v>
      </c>
      <c r="B37" s="182"/>
      <c r="C37" s="153"/>
      <c r="D37" s="153"/>
      <c r="E37" s="152"/>
      <c r="F37" s="152"/>
      <c r="G37" s="152"/>
      <c r="H37" s="220"/>
      <c r="I37" s="149"/>
      <c r="J37" s="96"/>
    </row>
    <row r="38" spans="1:12">
      <c r="A38" s="145" t="s">
        <v>222</v>
      </c>
      <c r="B38" s="182"/>
      <c r="C38" s="153"/>
      <c r="D38" s="153"/>
      <c r="E38" s="152"/>
      <c r="F38" s="152"/>
      <c r="G38" s="221"/>
      <c r="H38" s="229" t="s">
        <v>337</v>
      </c>
      <c r="I38" s="336">
        <f>SUM(I9:I37)</f>
        <v>0</v>
      </c>
      <c r="J38" s="96"/>
    </row>
    <row r="40" spans="1:12">
      <c r="A40" s="160" t="s">
        <v>360</v>
      </c>
    </row>
    <row r="42" spans="1:12">
      <c r="B42" s="162" t="s">
        <v>96</v>
      </c>
      <c r="F42" s="163"/>
    </row>
    <row r="43" spans="1:12">
      <c r="F43" s="161"/>
      <c r="I43" s="161"/>
      <c r="J43" s="161"/>
      <c r="K43" s="161"/>
      <c r="L43" s="161"/>
    </row>
    <row r="44" spans="1:12">
      <c r="C44" s="164"/>
      <c r="F44" s="164"/>
      <c r="G44" s="164"/>
      <c r="H44" s="167"/>
      <c r="I44" s="165"/>
      <c r="J44" s="161"/>
      <c r="K44" s="161"/>
      <c r="L44" s="161"/>
    </row>
    <row r="45" spans="1:12">
      <c r="A45" s="161"/>
      <c r="C45" s="166" t="s">
        <v>212</v>
      </c>
      <c r="F45" s="167" t="s">
        <v>217</v>
      </c>
      <c r="G45" s="166"/>
      <c r="H45" s="166"/>
      <c r="I45" s="165"/>
      <c r="J45" s="161"/>
      <c r="K45" s="161"/>
      <c r="L45" s="161"/>
    </row>
    <row r="46" spans="1:12">
      <c r="A46" s="161"/>
      <c r="C46" s="168" t="s">
        <v>103</v>
      </c>
      <c r="F46" s="160" t="s">
        <v>213</v>
      </c>
      <c r="I46" s="161"/>
      <c r="J46" s="161"/>
      <c r="K46" s="161"/>
      <c r="L46" s="161"/>
    </row>
    <row r="47" spans="1:12" s="161" customFormat="1">
      <c r="B47" s="160"/>
      <c r="C47" s="168"/>
      <c r="G47" s="168"/>
      <c r="H47" s="168"/>
    </row>
    <row r="48" spans="1:12" s="161" customFormat="1" ht="12.75"/>
    <row r="49" s="161" customFormat="1" ht="12.75"/>
    <row r="50" s="161" customFormat="1" ht="12.75"/>
    <row r="51" s="16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8">
        <v>40907</v>
      </c>
      <c r="C2" t="s">
        <v>164</v>
      </c>
      <c r="E2" t="s">
        <v>191</v>
      </c>
      <c r="G2" s="59" t="s">
        <v>196</v>
      </c>
    </row>
    <row r="3" spans="1:7" ht="15">
      <c r="A3" s="58">
        <v>40908</v>
      </c>
      <c r="C3" t="s">
        <v>165</v>
      </c>
      <c r="E3" t="s">
        <v>192</v>
      </c>
      <c r="G3" s="59" t="s">
        <v>197</v>
      </c>
    </row>
    <row r="4" spans="1:7" ht="15">
      <c r="A4" s="58">
        <v>40909</v>
      </c>
      <c r="C4" t="s">
        <v>166</v>
      </c>
      <c r="E4" t="s">
        <v>193</v>
      </c>
      <c r="G4" s="59" t="s">
        <v>198</v>
      </c>
    </row>
    <row r="5" spans="1:7">
      <c r="A5" s="58">
        <v>40910</v>
      </c>
      <c r="C5" t="s">
        <v>167</v>
      </c>
      <c r="E5" t="s">
        <v>194</v>
      </c>
    </row>
    <row r="6" spans="1:7">
      <c r="A6" s="58">
        <v>40911</v>
      </c>
      <c r="C6" t="s">
        <v>168</v>
      </c>
    </row>
    <row r="7" spans="1:7">
      <c r="A7" s="58">
        <v>40912</v>
      </c>
      <c r="C7" t="s">
        <v>169</v>
      </c>
    </row>
    <row r="8" spans="1:7">
      <c r="A8" s="58">
        <v>40913</v>
      </c>
      <c r="C8" t="s">
        <v>170</v>
      </c>
    </row>
    <row r="9" spans="1:7">
      <c r="A9" s="58">
        <v>40914</v>
      </c>
      <c r="C9" t="s">
        <v>171</v>
      </c>
    </row>
    <row r="10" spans="1:7">
      <c r="A10" s="58">
        <v>40915</v>
      </c>
      <c r="C10" t="s">
        <v>172</v>
      </c>
    </row>
    <row r="11" spans="1:7">
      <c r="A11" s="58">
        <v>40916</v>
      </c>
      <c r="C11" t="s">
        <v>173</v>
      </c>
    </row>
    <row r="12" spans="1:7">
      <c r="A12" s="58">
        <v>40917</v>
      </c>
      <c r="C12" t="s">
        <v>174</v>
      </c>
    </row>
    <row r="13" spans="1:7">
      <c r="A13" s="58">
        <v>40918</v>
      </c>
      <c r="C13" t="s">
        <v>175</v>
      </c>
    </row>
    <row r="14" spans="1:7">
      <c r="A14" s="58">
        <v>40919</v>
      </c>
      <c r="C14" t="s">
        <v>176</v>
      </c>
    </row>
    <row r="15" spans="1:7">
      <c r="A15" s="58">
        <v>40920</v>
      </c>
      <c r="C15" t="s">
        <v>177</v>
      </c>
    </row>
    <row r="16" spans="1:7">
      <c r="A16" s="58">
        <v>40921</v>
      </c>
      <c r="C16" t="s">
        <v>178</v>
      </c>
    </row>
    <row r="17" spans="1:3">
      <c r="A17" s="58">
        <v>40922</v>
      </c>
      <c r="C17" t="s">
        <v>179</v>
      </c>
    </row>
    <row r="18" spans="1:3">
      <c r="A18" s="58">
        <v>40923</v>
      </c>
      <c r="C18" t="s">
        <v>180</v>
      </c>
    </row>
    <row r="19" spans="1:3">
      <c r="A19" s="58">
        <v>40924</v>
      </c>
      <c r="C19" t="s">
        <v>181</v>
      </c>
    </row>
    <row r="20" spans="1:3">
      <c r="A20" s="58">
        <v>40925</v>
      </c>
      <c r="C20" t="s">
        <v>182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10" zoomScaleSheetLayoutView="80" workbookViewId="0">
      <selection activeCell="G13" sqref="G13"/>
    </sheetView>
  </sheetViews>
  <sheetFormatPr defaultRowHeight="15"/>
  <cols>
    <col min="1" max="1" width="14.28515625" style="21" bestFit="1" customWidth="1"/>
    <col min="2" max="2" width="80" style="21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6" t="s">
        <v>216</v>
      </c>
      <c r="B1" s="211"/>
      <c r="C1" s="350" t="s">
        <v>97</v>
      </c>
      <c r="D1" s="350"/>
      <c r="E1" s="102"/>
    </row>
    <row r="2" spans="1:12" s="6" customFormat="1">
      <c r="A2" s="68" t="s">
        <v>104</v>
      </c>
      <c r="B2" s="211"/>
      <c r="C2" s="304" t="s">
        <v>416</v>
      </c>
      <c r="D2" s="246"/>
      <c r="E2" s="102"/>
    </row>
    <row r="3" spans="1:12" s="6" customFormat="1">
      <c r="A3" s="68"/>
      <c r="B3" s="211"/>
      <c r="C3" s="67"/>
      <c r="D3" s="67"/>
      <c r="E3" s="102"/>
    </row>
    <row r="4" spans="1:12" s="2" customFormat="1">
      <c r="A4" s="69" t="e">
        <f>#REF!</f>
        <v>#REF!</v>
      </c>
      <c r="B4" s="212"/>
      <c r="C4" s="68"/>
      <c r="D4" s="68"/>
      <c r="E4" s="99"/>
      <c r="L4" s="6"/>
    </row>
    <row r="5" spans="1:12" s="2" customFormat="1">
      <c r="A5" s="108" t="s">
        <v>407</v>
      </c>
      <c r="B5" s="213"/>
      <c r="C5" s="57"/>
      <c r="D5" s="57"/>
      <c r="E5" s="99"/>
    </row>
    <row r="6" spans="1:12" s="2" customFormat="1">
      <c r="A6" s="69"/>
      <c r="B6" s="212"/>
      <c r="C6" s="68"/>
      <c r="D6" s="68"/>
      <c r="E6" s="99"/>
    </row>
    <row r="7" spans="1:12" s="6" customFormat="1" ht="18">
      <c r="A7" s="92"/>
      <c r="B7" s="101"/>
      <c r="C7" s="70"/>
      <c r="D7" s="70"/>
      <c r="E7" s="102"/>
    </row>
    <row r="8" spans="1:12" s="6" customFormat="1" ht="30">
      <c r="A8" s="97" t="s">
        <v>64</v>
      </c>
      <c r="B8" s="71" t="s">
        <v>203</v>
      </c>
      <c r="C8" s="71" t="s">
        <v>66</v>
      </c>
      <c r="D8" s="71" t="s">
        <v>67</v>
      </c>
      <c r="E8" s="102"/>
      <c r="F8" s="20"/>
    </row>
    <row r="9" spans="1:12" s="7" customFormat="1">
      <c r="A9" s="209">
        <v>1</v>
      </c>
      <c r="B9" s="209" t="s">
        <v>65</v>
      </c>
      <c r="C9" s="77">
        <f>SUM(C10,C26)</f>
        <v>228088.8</v>
      </c>
      <c r="D9" s="77">
        <f>SUM(D10,D26)</f>
        <v>228088.8</v>
      </c>
      <c r="E9" s="102"/>
    </row>
    <row r="10" spans="1:12" s="7" customFormat="1">
      <c r="A10" s="79">
        <v>1.1000000000000001</v>
      </c>
      <c r="B10" s="79" t="s">
        <v>69</v>
      </c>
      <c r="C10" s="8">
        <v>228088.8</v>
      </c>
      <c r="D10" s="77">
        <f>SUM(D11,D12,D16,D19,D24,D25)</f>
        <v>228088.8</v>
      </c>
      <c r="E10" s="102"/>
    </row>
    <row r="11" spans="1:12" s="9" customFormat="1" ht="18">
      <c r="A11" s="80" t="s">
        <v>30</v>
      </c>
      <c r="B11" s="80" t="s">
        <v>68</v>
      </c>
      <c r="C11" s="8"/>
      <c r="D11" s="8"/>
      <c r="E11" s="102"/>
    </row>
    <row r="12" spans="1:12" s="10" customFormat="1">
      <c r="A12" s="80" t="s">
        <v>31</v>
      </c>
      <c r="B12" s="80" t="s">
        <v>246</v>
      </c>
      <c r="C12" s="8">
        <v>228088.8</v>
      </c>
      <c r="D12" s="8">
        <v>228088.8</v>
      </c>
      <c r="E12" s="102"/>
    </row>
    <row r="13" spans="1:12" s="3" customFormat="1">
      <c r="A13" s="89" t="s">
        <v>70</v>
      </c>
      <c r="B13" s="89" t="s">
        <v>249</v>
      </c>
      <c r="C13" s="8">
        <v>228088.8</v>
      </c>
      <c r="D13" s="8">
        <v>228088.8</v>
      </c>
      <c r="E13" s="102"/>
    </row>
    <row r="14" spans="1:12" s="3" customFormat="1">
      <c r="A14" s="89" t="s">
        <v>401</v>
      </c>
      <c r="B14" s="89" t="s">
        <v>400</v>
      </c>
      <c r="C14" s="8"/>
      <c r="D14" s="8"/>
      <c r="E14" s="102"/>
    </row>
    <row r="15" spans="1:12" s="3" customFormat="1">
      <c r="A15" s="89" t="s">
        <v>402</v>
      </c>
      <c r="B15" s="89" t="s">
        <v>86</v>
      </c>
      <c r="C15" s="8"/>
      <c r="D15" s="8"/>
      <c r="E15" s="102"/>
    </row>
    <row r="16" spans="1:12" s="3" customFormat="1">
      <c r="A16" s="80" t="s">
        <v>71</v>
      </c>
      <c r="B16" s="80" t="s">
        <v>72</v>
      </c>
      <c r="C16" s="98">
        <f>SUM(C17:C18)</f>
        <v>0</v>
      </c>
      <c r="D16" s="98">
        <f>SUM(D17:D18)</f>
        <v>0</v>
      </c>
      <c r="E16" s="102"/>
    </row>
    <row r="17" spans="1:5" s="3" customFormat="1">
      <c r="A17" s="89" t="s">
        <v>73</v>
      </c>
      <c r="B17" s="89" t="s">
        <v>75</v>
      </c>
      <c r="C17" s="8"/>
      <c r="D17" s="8"/>
      <c r="E17" s="102"/>
    </row>
    <row r="18" spans="1:5" s="3" customFormat="1" ht="30">
      <c r="A18" s="89" t="s">
        <v>74</v>
      </c>
      <c r="B18" s="89" t="s">
        <v>98</v>
      </c>
      <c r="C18" s="8"/>
      <c r="D18" s="8"/>
      <c r="E18" s="102"/>
    </row>
    <row r="19" spans="1:5" s="3" customFormat="1">
      <c r="A19" s="80" t="s">
        <v>76</v>
      </c>
      <c r="B19" s="80" t="s">
        <v>334</v>
      </c>
      <c r="C19" s="98">
        <f>SUM(C20:C23)</f>
        <v>0</v>
      </c>
      <c r="D19" s="98">
        <f>SUM(D20:D23)</f>
        <v>0</v>
      </c>
      <c r="E19" s="102"/>
    </row>
    <row r="20" spans="1:5" s="3" customFormat="1">
      <c r="A20" s="89" t="s">
        <v>77</v>
      </c>
      <c r="B20" s="89" t="s">
        <v>78</v>
      </c>
      <c r="C20" s="8"/>
      <c r="D20" s="8"/>
      <c r="E20" s="102"/>
    </row>
    <row r="21" spans="1:5" s="3" customFormat="1" ht="30">
      <c r="A21" s="89" t="s">
        <v>81</v>
      </c>
      <c r="B21" s="89" t="s">
        <v>79</v>
      </c>
      <c r="C21" s="8"/>
      <c r="D21" s="8"/>
      <c r="E21" s="102"/>
    </row>
    <row r="22" spans="1:5" s="3" customFormat="1">
      <c r="A22" s="89" t="s">
        <v>82</v>
      </c>
      <c r="B22" s="89" t="s">
        <v>80</v>
      </c>
      <c r="C22" s="8"/>
      <c r="D22" s="8"/>
      <c r="E22" s="102"/>
    </row>
    <row r="23" spans="1:5" s="3" customFormat="1">
      <c r="A23" s="89" t="s">
        <v>83</v>
      </c>
      <c r="B23" s="89" t="s">
        <v>346</v>
      </c>
      <c r="C23" s="8"/>
      <c r="D23" s="8"/>
      <c r="E23" s="102"/>
    </row>
    <row r="24" spans="1:5" s="3" customFormat="1">
      <c r="A24" s="80" t="s">
        <v>84</v>
      </c>
      <c r="B24" s="80" t="s">
        <v>347</v>
      </c>
      <c r="C24" s="222"/>
      <c r="D24" s="8"/>
      <c r="E24" s="102"/>
    </row>
    <row r="25" spans="1:5" s="3" customFormat="1">
      <c r="A25" s="80" t="s">
        <v>205</v>
      </c>
      <c r="B25" s="80" t="s">
        <v>353</v>
      </c>
      <c r="C25" s="8"/>
      <c r="D25" s="8"/>
      <c r="E25" s="102"/>
    </row>
    <row r="26" spans="1:5">
      <c r="A26" s="79">
        <v>1.2</v>
      </c>
      <c r="B26" s="79" t="s">
        <v>85</v>
      </c>
      <c r="C26" s="77">
        <f>SUM(C27,C35)</f>
        <v>0</v>
      </c>
      <c r="D26" s="77">
        <f>SUM(D27,D35)</f>
        <v>0</v>
      </c>
      <c r="E26" s="102"/>
    </row>
    <row r="27" spans="1:5">
      <c r="A27" s="80" t="s">
        <v>32</v>
      </c>
      <c r="B27" s="80" t="s">
        <v>249</v>
      </c>
      <c r="C27" s="98">
        <f>SUM(C28:C30)</f>
        <v>0</v>
      </c>
      <c r="D27" s="98">
        <f>SUM(D28:D30)</f>
        <v>0</v>
      </c>
      <c r="E27" s="102"/>
    </row>
    <row r="28" spans="1:5">
      <c r="A28" s="210" t="s">
        <v>87</v>
      </c>
      <c r="B28" s="210" t="s">
        <v>247</v>
      </c>
      <c r="C28" s="8"/>
      <c r="D28" s="8"/>
      <c r="E28" s="102"/>
    </row>
    <row r="29" spans="1:5">
      <c r="A29" s="210" t="s">
        <v>88</v>
      </c>
      <c r="B29" s="210" t="s">
        <v>250</v>
      </c>
      <c r="C29" s="8"/>
      <c r="D29" s="8"/>
      <c r="E29" s="102"/>
    </row>
    <row r="30" spans="1:5">
      <c r="A30" s="210" t="s">
        <v>355</v>
      </c>
      <c r="B30" s="210" t="s">
        <v>248</v>
      </c>
      <c r="C30" s="8"/>
      <c r="D30" s="8"/>
      <c r="E30" s="102"/>
    </row>
    <row r="31" spans="1:5">
      <c r="A31" s="80" t="s">
        <v>33</v>
      </c>
      <c r="B31" s="80" t="s">
        <v>400</v>
      </c>
      <c r="C31" s="98">
        <f>SUM(C32:C34)</f>
        <v>0</v>
      </c>
      <c r="D31" s="98">
        <f>SUM(D32:D34)</f>
        <v>0</v>
      </c>
      <c r="E31" s="102"/>
    </row>
    <row r="32" spans="1:5">
      <c r="A32" s="210" t="s">
        <v>12</v>
      </c>
      <c r="B32" s="210" t="s">
        <v>403</v>
      </c>
      <c r="C32" s="8"/>
      <c r="D32" s="8"/>
      <c r="E32" s="102"/>
    </row>
    <row r="33" spans="1:9">
      <c r="A33" s="210" t="s">
        <v>13</v>
      </c>
      <c r="B33" s="210" t="s">
        <v>404</v>
      </c>
      <c r="C33" s="8"/>
      <c r="D33" s="8"/>
      <c r="E33" s="102"/>
    </row>
    <row r="34" spans="1:9">
      <c r="A34" s="210" t="s">
        <v>225</v>
      </c>
      <c r="B34" s="210" t="s">
        <v>405</v>
      </c>
      <c r="C34" s="8"/>
      <c r="D34" s="8"/>
      <c r="E34" s="102"/>
    </row>
    <row r="35" spans="1:9" s="22" customFormat="1">
      <c r="A35" s="80" t="s">
        <v>34</v>
      </c>
      <c r="B35" s="219" t="s">
        <v>352</v>
      </c>
      <c r="C35" s="8"/>
      <c r="D35" s="8"/>
    </row>
    <row r="36" spans="1:9" s="2" customFormat="1">
      <c r="A36" s="1"/>
      <c r="B36" s="214"/>
      <c r="E36" s="5"/>
    </row>
    <row r="37" spans="1:9" s="2" customFormat="1">
      <c r="B37" s="214"/>
      <c r="E37" s="5"/>
    </row>
    <row r="38" spans="1:9">
      <c r="A38" s="1"/>
    </row>
    <row r="39" spans="1:9">
      <c r="A39" s="2"/>
    </row>
    <row r="40" spans="1:9" s="2" customFormat="1">
      <c r="A40" s="62" t="s">
        <v>96</v>
      </c>
      <c r="B40" s="214"/>
      <c r="E40" s="5"/>
    </row>
    <row r="41" spans="1:9" s="2" customFormat="1">
      <c r="B41" s="214"/>
      <c r="E41"/>
      <c r="F41"/>
      <c r="G41"/>
      <c r="H41"/>
      <c r="I41"/>
    </row>
    <row r="42" spans="1:9" s="2" customFormat="1">
      <c r="B42" s="214"/>
      <c r="D42" s="12"/>
      <c r="E42"/>
      <c r="F42"/>
      <c r="G42"/>
      <c r="H42"/>
      <c r="I42"/>
    </row>
    <row r="43" spans="1:9" s="2" customFormat="1">
      <c r="A43"/>
      <c r="B43" s="216" t="s">
        <v>350</v>
      </c>
      <c r="D43" s="12"/>
      <c r="E43"/>
      <c r="F43"/>
      <c r="G43"/>
      <c r="H43"/>
      <c r="I43"/>
    </row>
    <row r="44" spans="1:9" s="2" customFormat="1">
      <c r="A44"/>
      <c r="B44" s="214" t="s">
        <v>214</v>
      </c>
      <c r="D44" s="12"/>
      <c r="E44"/>
      <c r="F44"/>
      <c r="G44"/>
      <c r="H44"/>
      <c r="I44"/>
    </row>
    <row r="45" spans="1:9" customFormat="1" ht="12.75">
      <c r="B45" s="217" t="s">
        <v>103</v>
      </c>
    </row>
    <row r="46" spans="1:9" customFormat="1" ht="12.75">
      <c r="B46" s="218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14" zoomScaleSheetLayoutView="80" workbookViewId="0">
      <selection activeCell="G34" sqref="G34"/>
    </sheetView>
  </sheetViews>
  <sheetFormatPr defaultRowHeight="15"/>
  <cols>
    <col min="1" max="1" width="15.7109375" style="21" customWidth="1"/>
    <col min="2" max="2" width="74.140625" style="21" customWidth="1"/>
    <col min="3" max="3" width="14.285156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6" t="s">
        <v>243</v>
      </c>
      <c r="B1" s="103"/>
      <c r="C1" s="350" t="s">
        <v>97</v>
      </c>
      <c r="D1" s="350"/>
      <c r="E1" s="131"/>
    </row>
    <row r="2" spans="1:12">
      <c r="A2" s="68" t="s">
        <v>104</v>
      </c>
      <c r="B2" s="103"/>
      <c r="C2" s="304" t="s">
        <v>416</v>
      </c>
      <c r="D2" s="131"/>
    </row>
    <row r="3" spans="1:12">
      <c r="A3" s="68"/>
      <c r="B3" s="103"/>
      <c r="C3" s="311"/>
      <c r="D3" s="311"/>
      <c r="E3" s="131"/>
    </row>
    <row r="4" spans="1:12" s="2" customFormat="1">
      <c r="A4" s="69" t="s">
        <v>218</v>
      </c>
      <c r="B4" s="69"/>
      <c r="C4" s="68"/>
      <c r="D4" s="68"/>
      <c r="E4" s="99"/>
      <c r="L4" s="21"/>
    </row>
    <row r="5" spans="1:12" s="2" customFormat="1">
      <c r="A5" s="108" t="str">
        <f>'ფორმა N1'!D4</f>
        <v>ქობულეთის მომავლის ფონდი</v>
      </c>
      <c r="B5" s="100"/>
      <c r="C5" s="57"/>
      <c r="D5" s="57"/>
      <c r="E5" s="99"/>
    </row>
    <row r="6" spans="1:12" s="2" customFormat="1">
      <c r="A6" s="69"/>
      <c r="B6" s="69"/>
      <c r="C6" s="68"/>
      <c r="D6" s="68"/>
      <c r="E6" s="99"/>
    </row>
    <row r="7" spans="1:12" s="6" customFormat="1">
      <c r="A7" s="310"/>
      <c r="B7" s="310"/>
      <c r="C7" s="70"/>
      <c r="D7" s="70"/>
      <c r="E7" s="132"/>
    </row>
    <row r="8" spans="1:12" s="6" customFormat="1" ht="30">
      <c r="A8" s="97" t="s">
        <v>64</v>
      </c>
      <c r="B8" s="71" t="s">
        <v>11</v>
      </c>
      <c r="C8" s="71" t="s">
        <v>10</v>
      </c>
      <c r="D8" s="71" t="s">
        <v>9</v>
      </c>
      <c r="E8" s="132"/>
    </row>
    <row r="9" spans="1:12" s="9" customFormat="1" ht="18">
      <c r="A9" s="13">
        <v>1</v>
      </c>
      <c r="B9" s="13" t="s">
        <v>57</v>
      </c>
      <c r="C9" s="74">
        <f>SUM(C10,C13,C53,C56,C57,C58,C75)</f>
        <v>224737.9</v>
      </c>
      <c r="D9" s="74">
        <f>SUM(D10,D13,D53,D56,D57,D58,D64,D71,D72)</f>
        <v>234828.9</v>
      </c>
      <c r="E9" s="133"/>
    </row>
    <row r="10" spans="1:12" s="9" customFormat="1" ht="18">
      <c r="A10" s="14">
        <v>1.1000000000000001</v>
      </c>
      <c r="B10" s="14" t="s">
        <v>58</v>
      </c>
      <c r="C10" s="76">
        <f>SUM(C11:C12)</f>
        <v>156000</v>
      </c>
      <c r="D10" s="76">
        <f>SUM(D11:D12)</f>
        <v>130880</v>
      </c>
      <c r="E10" s="133"/>
    </row>
    <row r="11" spans="1:12" s="9" customFormat="1" ht="16.5" customHeight="1">
      <c r="A11" s="16" t="s">
        <v>30</v>
      </c>
      <c r="B11" s="16" t="s">
        <v>59</v>
      </c>
      <c r="C11" s="31">
        <v>156000</v>
      </c>
      <c r="D11" s="32">
        <v>130880</v>
      </c>
      <c r="E11" s="133"/>
    </row>
    <row r="12" spans="1:12" ht="16.5" customHeight="1">
      <c r="A12" s="16" t="s">
        <v>31</v>
      </c>
      <c r="B12" s="16" t="s">
        <v>0</v>
      </c>
      <c r="C12" s="31"/>
      <c r="D12" s="32"/>
      <c r="E12" s="131"/>
    </row>
    <row r="13" spans="1:12">
      <c r="A13" s="14">
        <v>1.2</v>
      </c>
      <c r="B13" s="14" t="s">
        <v>60</v>
      </c>
      <c r="C13" s="76">
        <f>SUM(C14,C17,C29:C32,C35,C36,C43,C44,C45,C46,C47,C51,C52)</f>
        <v>68737.899999999994</v>
      </c>
      <c r="D13" s="76">
        <f>SUM(D14,D17,D29:D32,D35,D36,D43,D44,D45,D46,D47,D51,D52)</f>
        <v>103948.9</v>
      </c>
      <c r="E13" s="131"/>
    </row>
    <row r="14" spans="1:12">
      <c r="A14" s="16" t="s">
        <v>32</v>
      </c>
      <c r="B14" s="16" t="s">
        <v>1</v>
      </c>
      <c r="C14" s="75">
        <f>SUM(C15:C16)</f>
        <v>0</v>
      </c>
      <c r="D14" s="75">
        <f>SUM(D15:D16)</f>
        <v>0</v>
      </c>
      <c r="E14" s="131"/>
    </row>
    <row r="15" spans="1:12" ht="17.25" customHeight="1">
      <c r="A15" s="17" t="s">
        <v>87</v>
      </c>
      <c r="B15" s="17" t="s">
        <v>61</v>
      </c>
      <c r="C15" s="33"/>
      <c r="D15" s="34"/>
      <c r="E15" s="131"/>
    </row>
    <row r="16" spans="1:12" ht="17.25" customHeight="1">
      <c r="A16" s="17" t="s">
        <v>88</v>
      </c>
      <c r="B16" s="17" t="s">
        <v>62</v>
      </c>
      <c r="C16" s="33"/>
      <c r="D16" s="34"/>
      <c r="E16" s="131"/>
    </row>
    <row r="17" spans="1:5">
      <c r="A17" s="16" t="s">
        <v>33</v>
      </c>
      <c r="B17" s="16" t="s">
        <v>2</v>
      </c>
      <c r="C17" s="75">
        <f>SUM(C18:C23,C28)</f>
        <v>0</v>
      </c>
      <c r="D17" s="75">
        <f>SUM(D18:D23,D28)</f>
        <v>0</v>
      </c>
      <c r="E17" s="131"/>
    </row>
    <row r="18" spans="1:5" ht="30">
      <c r="A18" s="17" t="s">
        <v>12</v>
      </c>
      <c r="B18" s="17" t="s">
        <v>204</v>
      </c>
      <c r="C18" s="35"/>
      <c r="D18" s="36"/>
      <c r="E18" s="131"/>
    </row>
    <row r="19" spans="1:5">
      <c r="A19" s="17" t="s">
        <v>13</v>
      </c>
      <c r="B19" s="17" t="s">
        <v>14</v>
      </c>
      <c r="C19" s="35"/>
      <c r="D19" s="37"/>
      <c r="E19" s="131"/>
    </row>
    <row r="20" spans="1:5" ht="30">
      <c r="A20" s="17" t="s">
        <v>225</v>
      </c>
      <c r="B20" s="17" t="s">
        <v>22</v>
      </c>
      <c r="C20" s="35"/>
      <c r="D20" s="38"/>
      <c r="E20" s="131"/>
    </row>
    <row r="21" spans="1:5">
      <c r="A21" s="17" t="s">
        <v>226</v>
      </c>
      <c r="B21" s="17" t="s">
        <v>15</v>
      </c>
      <c r="C21" s="35"/>
      <c r="D21" s="38"/>
      <c r="E21" s="131"/>
    </row>
    <row r="22" spans="1:5">
      <c r="A22" s="17" t="s">
        <v>227</v>
      </c>
      <c r="B22" s="17" t="s">
        <v>16</v>
      </c>
      <c r="C22" s="35"/>
      <c r="D22" s="38"/>
      <c r="E22" s="131"/>
    </row>
    <row r="23" spans="1:5">
      <c r="A23" s="17" t="s">
        <v>228</v>
      </c>
      <c r="B23" s="17" t="s">
        <v>17</v>
      </c>
      <c r="C23" s="106">
        <f>SUM(C24:C27)</f>
        <v>0</v>
      </c>
      <c r="D23" s="106">
        <f>SUM(D24:D27)</f>
        <v>0</v>
      </c>
      <c r="E23" s="131"/>
    </row>
    <row r="24" spans="1:5" ht="16.5" customHeight="1">
      <c r="A24" s="18" t="s">
        <v>229</v>
      </c>
      <c r="B24" s="18" t="s">
        <v>18</v>
      </c>
      <c r="C24" s="35"/>
      <c r="D24" s="38"/>
      <c r="E24" s="131"/>
    </row>
    <row r="25" spans="1:5" ht="16.5" customHeight="1">
      <c r="A25" s="18" t="s">
        <v>230</v>
      </c>
      <c r="B25" s="18" t="s">
        <v>19</v>
      </c>
      <c r="C25" s="35"/>
      <c r="D25" s="38"/>
      <c r="E25" s="131"/>
    </row>
    <row r="26" spans="1:5" ht="16.5" customHeight="1">
      <c r="A26" s="18" t="s">
        <v>231</v>
      </c>
      <c r="B26" s="18" t="s">
        <v>20</v>
      </c>
      <c r="C26" s="35"/>
      <c r="D26" s="38"/>
      <c r="E26" s="131"/>
    </row>
    <row r="27" spans="1:5" ht="16.5" customHeight="1">
      <c r="A27" s="18" t="s">
        <v>232</v>
      </c>
      <c r="B27" s="18" t="s">
        <v>23</v>
      </c>
      <c r="C27" s="35"/>
      <c r="D27" s="39"/>
      <c r="E27" s="131"/>
    </row>
    <row r="28" spans="1:5">
      <c r="A28" s="17" t="s">
        <v>233</v>
      </c>
      <c r="B28" s="17" t="s">
        <v>21</v>
      </c>
      <c r="C28" s="35"/>
      <c r="D28" s="39"/>
      <c r="E28" s="131"/>
    </row>
    <row r="29" spans="1:5">
      <c r="A29" s="16" t="s">
        <v>34</v>
      </c>
      <c r="B29" s="16" t="s">
        <v>3</v>
      </c>
      <c r="C29" s="31"/>
      <c r="D29" s="32"/>
      <c r="E29" s="131"/>
    </row>
    <row r="30" spans="1:5">
      <c r="A30" s="16" t="s">
        <v>35</v>
      </c>
      <c r="B30" s="16" t="s">
        <v>4</v>
      </c>
      <c r="C30" s="31"/>
      <c r="D30" s="32"/>
      <c r="E30" s="131"/>
    </row>
    <row r="31" spans="1:5">
      <c r="A31" s="16" t="s">
        <v>36</v>
      </c>
      <c r="B31" s="16" t="s">
        <v>5</v>
      </c>
      <c r="C31" s="31"/>
      <c r="D31" s="32"/>
      <c r="E31" s="131"/>
    </row>
    <row r="32" spans="1:5">
      <c r="A32" s="16" t="s">
        <v>37</v>
      </c>
      <c r="B32" s="16" t="s">
        <v>63</v>
      </c>
      <c r="C32" s="75">
        <f>SUM(C33:C34)</f>
        <v>0</v>
      </c>
      <c r="D32" s="75">
        <f>SUM(D33:D34)</f>
        <v>0</v>
      </c>
      <c r="E32" s="131"/>
    </row>
    <row r="33" spans="1:5">
      <c r="A33" s="17" t="s">
        <v>234</v>
      </c>
      <c r="B33" s="17" t="s">
        <v>56</v>
      </c>
      <c r="C33" s="31"/>
      <c r="D33" s="32"/>
      <c r="E33" s="131"/>
    </row>
    <row r="34" spans="1:5">
      <c r="A34" s="17" t="s">
        <v>235</v>
      </c>
      <c r="B34" s="17" t="s">
        <v>55</v>
      </c>
      <c r="C34" s="31"/>
      <c r="D34" s="32"/>
      <c r="E34" s="131"/>
    </row>
    <row r="35" spans="1:5">
      <c r="A35" s="16" t="s">
        <v>38</v>
      </c>
      <c r="B35" s="16" t="s">
        <v>49</v>
      </c>
      <c r="C35" s="31">
        <v>454</v>
      </c>
      <c r="D35" s="32">
        <v>454</v>
      </c>
      <c r="E35" s="131"/>
    </row>
    <row r="36" spans="1:5">
      <c r="A36" s="16" t="s">
        <v>39</v>
      </c>
      <c r="B36" s="16" t="s">
        <v>290</v>
      </c>
      <c r="C36" s="75">
        <f>SUM(C37:C42)</f>
        <v>68283.899999999994</v>
      </c>
      <c r="D36" s="75">
        <f>SUM(D37:D42)</f>
        <v>68283.899999999994</v>
      </c>
      <c r="E36" s="131"/>
    </row>
    <row r="37" spans="1:5">
      <c r="A37" s="17" t="s">
        <v>287</v>
      </c>
      <c r="B37" s="17" t="s">
        <v>291</v>
      </c>
      <c r="C37" s="31"/>
      <c r="D37" s="31"/>
      <c r="E37" s="131"/>
    </row>
    <row r="38" spans="1:5">
      <c r="A38" s="17" t="s">
        <v>288</v>
      </c>
      <c r="B38" s="17" t="s">
        <v>292</v>
      </c>
      <c r="C38" s="31">
        <v>14464</v>
      </c>
      <c r="D38" s="31">
        <v>14464</v>
      </c>
      <c r="E38" s="131"/>
    </row>
    <row r="39" spans="1:5">
      <c r="A39" s="17" t="s">
        <v>289</v>
      </c>
      <c r="B39" s="17" t="s">
        <v>295</v>
      </c>
      <c r="C39" s="32">
        <v>2249.9</v>
      </c>
      <c r="D39" s="32">
        <v>2249.9</v>
      </c>
      <c r="E39" s="131"/>
    </row>
    <row r="40" spans="1:5">
      <c r="A40" s="17" t="s">
        <v>294</v>
      </c>
      <c r="B40" s="17" t="s">
        <v>296</v>
      </c>
      <c r="C40" s="32">
        <v>51570</v>
      </c>
      <c r="D40" s="32">
        <v>51570</v>
      </c>
      <c r="E40" s="131"/>
    </row>
    <row r="41" spans="1:5">
      <c r="A41" s="17" t="s">
        <v>297</v>
      </c>
      <c r="B41" s="17" t="s">
        <v>393</v>
      </c>
      <c r="C41" s="31"/>
      <c r="D41" s="32"/>
      <c r="E41" s="131"/>
    </row>
    <row r="42" spans="1:5">
      <c r="A42" s="17" t="s">
        <v>394</v>
      </c>
      <c r="B42" s="17" t="s">
        <v>293</v>
      </c>
      <c r="C42" s="31"/>
      <c r="D42" s="32"/>
      <c r="E42" s="131"/>
    </row>
    <row r="43" spans="1:5" ht="30">
      <c r="A43" s="16" t="s">
        <v>40</v>
      </c>
      <c r="B43" s="16" t="s">
        <v>28</v>
      </c>
      <c r="C43" s="31"/>
      <c r="D43" s="32"/>
      <c r="E43" s="131"/>
    </row>
    <row r="44" spans="1:5">
      <c r="A44" s="16" t="s">
        <v>41</v>
      </c>
      <c r="B44" s="16" t="s">
        <v>24</v>
      </c>
      <c r="C44" s="31"/>
      <c r="D44" s="32"/>
      <c r="E44" s="131"/>
    </row>
    <row r="45" spans="1:5">
      <c r="A45" s="16" t="s">
        <v>42</v>
      </c>
      <c r="B45" s="16" t="s">
        <v>25</v>
      </c>
      <c r="C45" s="31"/>
      <c r="D45" s="32"/>
      <c r="E45" s="131"/>
    </row>
    <row r="46" spans="1:5">
      <c r="A46" s="16" t="s">
        <v>43</v>
      </c>
      <c r="B46" s="16" t="s">
        <v>26</v>
      </c>
      <c r="C46" s="31"/>
      <c r="D46" s="32"/>
      <c r="E46" s="131"/>
    </row>
    <row r="47" spans="1:5">
      <c r="A47" s="16" t="s">
        <v>44</v>
      </c>
      <c r="B47" s="16" t="s">
        <v>238</v>
      </c>
      <c r="C47" s="75">
        <f>SUM(C48:C50)</f>
        <v>0</v>
      </c>
      <c r="D47" s="75">
        <f>SUM(D48:D50)</f>
        <v>0</v>
      </c>
      <c r="E47" s="131"/>
    </row>
    <row r="48" spans="1:5">
      <c r="A48" s="89" t="s">
        <v>302</v>
      </c>
      <c r="B48" s="89" t="s">
        <v>305</v>
      </c>
      <c r="C48" s="31"/>
      <c r="D48" s="32"/>
      <c r="E48" s="131"/>
    </row>
    <row r="49" spans="1:5">
      <c r="A49" s="89" t="s">
        <v>303</v>
      </c>
      <c r="B49" s="89" t="s">
        <v>304</v>
      </c>
      <c r="C49" s="31"/>
      <c r="D49" s="32"/>
      <c r="E49" s="131"/>
    </row>
    <row r="50" spans="1:5">
      <c r="A50" s="89" t="s">
        <v>306</v>
      </c>
      <c r="B50" s="89" t="s">
        <v>307</v>
      </c>
      <c r="C50" s="31"/>
      <c r="D50" s="32"/>
      <c r="E50" s="131"/>
    </row>
    <row r="51" spans="1:5" ht="26.25" customHeight="1">
      <c r="A51" s="16" t="s">
        <v>45</v>
      </c>
      <c r="B51" s="16" t="s">
        <v>29</v>
      </c>
      <c r="C51" s="31"/>
      <c r="D51" s="32"/>
      <c r="E51" s="131"/>
    </row>
    <row r="52" spans="1:5">
      <c r="A52" s="16" t="s">
        <v>46</v>
      </c>
      <c r="B52" s="16" t="s">
        <v>6</v>
      </c>
      <c r="C52" s="31"/>
      <c r="D52" s="32">
        <v>35211</v>
      </c>
      <c r="E52" s="131"/>
    </row>
    <row r="53" spans="1:5" ht="30">
      <c r="A53" s="14">
        <v>1.3</v>
      </c>
      <c r="B53" s="79" t="s">
        <v>331</v>
      </c>
      <c r="C53" s="76">
        <f>SUM(C54:C55)</f>
        <v>0</v>
      </c>
      <c r="D53" s="76">
        <f>SUM(D54:D55)</f>
        <v>0</v>
      </c>
      <c r="E53" s="131"/>
    </row>
    <row r="54" spans="1:5" ht="30">
      <c r="A54" s="16" t="s">
        <v>50</v>
      </c>
      <c r="B54" s="16" t="s">
        <v>48</v>
      </c>
      <c r="C54" s="31"/>
      <c r="D54" s="32"/>
      <c r="E54" s="131"/>
    </row>
    <row r="55" spans="1:5">
      <c r="A55" s="16" t="s">
        <v>51</v>
      </c>
      <c r="B55" s="16" t="s">
        <v>47</v>
      </c>
      <c r="C55" s="31"/>
      <c r="D55" s="32"/>
      <c r="E55" s="131"/>
    </row>
    <row r="56" spans="1:5">
      <c r="A56" s="14">
        <v>1.4</v>
      </c>
      <c r="B56" s="14" t="s">
        <v>333</v>
      </c>
      <c r="C56" s="31"/>
      <c r="D56" s="32"/>
      <c r="E56" s="131"/>
    </row>
    <row r="57" spans="1:5">
      <c r="A57" s="14">
        <v>1.5</v>
      </c>
      <c r="B57" s="14" t="s">
        <v>7</v>
      </c>
      <c r="C57" s="35"/>
      <c r="D57" s="38"/>
      <c r="E57" s="131"/>
    </row>
    <row r="58" spans="1:5">
      <c r="A58" s="14">
        <v>1.6</v>
      </c>
      <c r="B58" s="43" t="s">
        <v>8</v>
      </c>
      <c r="C58" s="76">
        <f>SUM(C59:C63)</f>
        <v>0</v>
      </c>
      <c r="D58" s="76">
        <f>SUM(D59:D63)</f>
        <v>0</v>
      </c>
      <c r="E58" s="131"/>
    </row>
    <row r="59" spans="1:5">
      <c r="A59" s="16" t="s">
        <v>239</v>
      </c>
      <c r="B59" s="44" t="s">
        <v>52</v>
      </c>
      <c r="C59" s="35"/>
      <c r="D59" s="38"/>
      <c r="E59" s="131"/>
    </row>
    <row r="60" spans="1:5" ht="30">
      <c r="A60" s="16" t="s">
        <v>240</v>
      </c>
      <c r="B60" s="44" t="s">
        <v>54</v>
      </c>
      <c r="C60" s="35"/>
      <c r="D60" s="38"/>
      <c r="E60" s="131"/>
    </row>
    <row r="61" spans="1:5">
      <c r="A61" s="16" t="s">
        <v>241</v>
      </c>
      <c r="B61" s="44" t="s">
        <v>53</v>
      </c>
      <c r="C61" s="38"/>
      <c r="D61" s="38"/>
      <c r="E61" s="131"/>
    </row>
    <row r="62" spans="1:5">
      <c r="A62" s="16" t="s">
        <v>242</v>
      </c>
      <c r="B62" s="44" t="s">
        <v>27</v>
      </c>
      <c r="C62" s="35"/>
      <c r="D62" s="38"/>
      <c r="E62" s="131"/>
    </row>
    <row r="63" spans="1:5">
      <c r="A63" s="16" t="s">
        <v>273</v>
      </c>
      <c r="B63" s="192" t="s">
        <v>274</v>
      </c>
      <c r="C63" s="35"/>
      <c r="D63" s="193"/>
      <c r="E63" s="131"/>
    </row>
    <row r="64" spans="1:5">
      <c r="A64" s="13">
        <v>2</v>
      </c>
      <c r="B64" s="45" t="s">
        <v>95</v>
      </c>
      <c r="C64" s="226"/>
      <c r="D64" s="107">
        <f>SUM(D65:D70)</f>
        <v>0</v>
      </c>
      <c r="E64" s="131"/>
    </row>
    <row r="65" spans="1:5">
      <c r="A65" s="15">
        <v>2.1</v>
      </c>
      <c r="B65" s="46" t="s">
        <v>89</v>
      </c>
      <c r="C65" s="226"/>
      <c r="D65" s="40"/>
      <c r="E65" s="131"/>
    </row>
    <row r="66" spans="1:5">
      <c r="A66" s="15">
        <v>2.2000000000000002</v>
      </c>
      <c r="B66" s="46" t="s">
        <v>93</v>
      </c>
      <c r="C66" s="228"/>
      <c r="D66" s="41"/>
      <c r="E66" s="131"/>
    </row>
    <row r="67" spans="1:5">
      <c r="A67" s="15">
        <v>2.2999999999999998</v>
      </c>
      <c r="B67" s="46" t="s">
        <v>92</v>
      </c>
      <c r="C67" s="228"/>
      <c r="D67" s="41"/>
      <c r="E67" s="131"/>
    </row>
    <row r="68" spans="1:5">
      <c r="A68" s="15">
        <v>2.4</v>
      </c>
      <c r="B68" s="46" t="s">
        <v>94</v>
      </c>
      <c r="C68" s="228"/>
      <c r="D68" s="41"/>
      <c r="E68" s="131"/>
    </row>
    <row r="69" spans="1:5">
      <c r="A69" s="15">
        <v>2.5</v>
      </c>
      <c r="B69" s="46" t="s">
        <v>90</v>
      </c>
      <c r="C69" s="228"/>
      <c r="D69" s="41"/>
      <c r="E69" s="131"/>
    </row>
    <row r="70" spans="1:5">
      <c r="A70" s="15">
        <v>2.6</v>
      </c>
      <c r="B70" s="46" t="s">
        <v>91</v>
      </c>
      <c r="C70" s="228"/>
      <c r="D70" s="41"/>
      <c r="E70" s="131"/>
    </row>
    <row r="71" spans="1:5" s="2" customFormat="1">
      <c r="A71" s="13">
        <v>3</v>
      </c>
      <c r="B71" s="224" t="s">
        <v>351</v>
      </c>
      <c r="C71" s="227"/>
      <c r="D71" s="225"/>
      <c r="E71" s="96"/>
    </row>
    <row r="72" spans="1:5" s="2" customFormat="1">
      <c r="A72" s="13">
        <v>4</v>
      </c>
      <c r="B72" s="13" t="s">
        <v>206</v>
      </c>
      <c r="C72" s="227">
        <f>SUM(C73:C74)</f>
        <v>0</v>
      </c>
      <c r="D72" s="77">
        <f>SUM(D73:D74)</f>
        <v>0</v>
      </c>
      <c r="E72" s="96"/>
    </row>
    <row r="73" spans="1:5" s="2" customFormat="1">
      <c r="A73" s="15">
        <v>4.0999999999999996</v>
      </c>
      <c r="B73" s="15" t="s">
        <v>207</v>
      </c>
      <c r="C73" s="8"/>
      <c r="D73" s="8"/>
      <c r="E73" s="96"/>
    </row>
    <row r="74" spans="1:5" s="2" customFormat="1">
      <c r="A74" s="15">
        <v>4.2</v>
      </c>
      <c r="B74" s="15" t="s">
        <v>208</v>
      </c>
      <c r="C74" s="8"/>
      <c r="D74" s="8"/>
      <c r="E74" s="96"/>
    </row>
    <row r="75" spans="1:5" s="2" customFormat="1">
      <c r="A75" s="13">
        <v>5</v>
      </c>
      <c r="B75" s="223" t="s">
        <v>223</v>
      </c>
      <c r="C75" s="8"/>
      <c r="D75" s="77"/>
      <c r="E75" s="96"/>
    </row>
    <row r="76" spans="1:5" s="2" customFormat="1">
      <c r="A76" s="320"/>
      <c r="B76" s="320"/>
      <c r="C76" s="12"/>
      <c r="D76" s="12"/>
      <c r="E76" s="96"/>
    </row>
    <row r="77" spans="1:5" s="2" customFormat="1">
      <c r="A77" s="351" t="s">
        <v>395</v>
      </c>
      <c r="B77" s="351"/>
      <c r="C77" s="351"/>
      <c r="D77" s="351"/>
      <c r="E77" s="96"/>
    </row>
    <row r="78" spans="1:5" s="2" customFormat="1">
      <c r="A78" s="320"/>
      <c r="B78" s="320"/>
      <c r="C78" s="12"/>
      <c r="D78" s="12"/>
      <c r="E78" s="96"/>
    </row>
    <row r="79" spans="1:5" s="22" customFormat="1" ht="12.75"/>
    <row r="80" spans="1:5" s="2" customFormat="1">
      <c r="A80" s="6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2" t="s">
        <v>396</v>
      </c>
      <c r="D83" s="12"/>
      <c r="E83"/>
      <c r="F83"/>
      <c r="G83"/>
      <c r="H83"/>
      <c r="I83"/>
    </row>
    <row r="84" spans="1:9" s="2" customFormat="1">
      <c r="A84"/>
      <c r="B84" s="352" t="s">
        <v>397</v>
      </c>
      <c r="C84" s="352"/>
      <c r="D84" s="352"/>
      <c r="E84"/>
      <c r="F84"/>
      <c r="G84"/>
      <c r="H84"/>
      <c r="I84"/>
    </row>
    <row r="85" spans="1:9" customFormat="1" ht="12.75">
      <c r="B85" s="60" t="s">
        <v>398</v>
      </c>
    </row>
    <row r="86" spans="1:9" s="2" customFormat="1">
      <c r="A86" s="11"/>
      <c r="B86" s="352" t="s">
        <v>399</v>
      </c>
      <c r="C86" s="352"/>
      <c r="D86" s="352"/>
    </row>
    <row r="87" spans="1:9" s="22" customFormat="1" ht="12.75"/>
    <row r="88" spans="1:9" s="22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opLeftCell="A7" zoomScaleSheetLayoutView="80" workbookViewId="0">
      <selection activeCell="D17" sqref="D17:D20"/>
    </sheetView>
  </sheetViews>
  <sheetFormatPr defaultRowHeight="15"/>
  <cols>
    <col min="1" max="1" width="16.5703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271</v>
      </c>
      <c r="B1" s="69"/>
      <c r="C1" s="350" t="s">
        <v>97</v>
      </c>
      <c r="D1" s="350"/>
      <c r="E1" s="83"/>
    </row>
    <row r="2" spans="1:5" s="6" customFormat="1">
      <c r="A2" s="66" t="s">
        <v>265</v>
      </c>
      <c r="B2" s="69"/>
      <c r="C2" s="304" t="s">
        <v>416</v>
      </c>
      <c r="D2" s="83"/>
    </row>
    <row r="3" spans="1:5" s="6" customFormat="1">
      <c r="A3" s="68" t="s">
        <v>104</v>
      </c>
      <c r="B3" s="66"/>
      <c r="C3" s="139"/>
      <c r="D3" s="139"/>
      <c r="E3" s="83"/>
    </row>
    <row r="4" spans="1:5" s="6" customFormat="1">
      <c r="A4" s="68"/>
      <c r="B4" s="68"/>
      <c r="C4" s="139"/>
      <c r="D4" s="139"/>
      <c r="E4" s="83"/>
    </row>
    <row r="5" spans="1:5">
      <c r="A5" s="69" t="e">
        <f>#REF!</f>
        <v>#REF!</v>
      </c>
      <c r="B5" s="69"/>
      <c r="C5" s="68"/>
      <c r="D5" s="68"/>
      <c r="E5" s="84"/>
    </row>
    <row r="6" spans="1:5">
      <c r="A6" s="72" t="str">
        <f>'ფორმა N1'!D4</f>
        <v>ქობულეთის მომავლის ფონდი</v>
      </c>
      <c r="B6" s="72"/>
      <c r="C6" s="73"/>
      <c r="D6" s="73"/>
      <c r="E6" s="84"/>
    </row>
    <row r="7" spans="1:5">
      <c r="A7" s="69"/>
      <c r="B7" s="69"/>
      <c r="C7" s="68"/>
      <c r="D7" s="68"/>
      <c r="E7" s="84"/>
    </row>
    <row r="8" spans="1:5" s="6" customFormat="1">
      <c r="A8" s="138"/>
      <c r="B8" s="138"/>
      <c r="C8" s="70"/>
      <c r="D8" s="70"/>
      <c r="E8" s="83"/>
    </row>
    <row r="9" spans="1:5" s="6" customFormat="1" ht="30">
      <c r="A9" s="81" t="s">
        <v>64</v>
      </c>
      <c r="B9" s="81" t="s">
        <v>270</v>
      </c>
      <c r="C9" s="71" t="s">
        <v>10</v>
      </c>
      <c r="D9" s="71" t="s">
        <v>9</v>
      </c>
      <c r="E9" s="83"/>
    </row>
    <row r="10" spans="1:5" s="9" customFormat="1" ht="18">
      <c r="A10" s="90" t="s">
        <v>266</v>
      </c>
      <c r="B10" s="90"/>
      <c r="C10" s="4"/>
      <c r="D10" s="4"/>
      <c r="E10" s="85"/>
    </row>
    <row r="11" spans="1:5" s="10" customFormat="1">
      <c r="A11" s="90" t="s">
        <v>267</v>
      </c>
      <c r="B11" s="90"/>
      <c r="C11" s="4"/>
      <c r="D11" s="4"/>
      <c r="E11" s="86"/>
    </row>
    <row r="12" spans="1:5" s="10" customFormat="1">
      <c r="A12" s="79" t="s">
        <v>222</v>
      </c>
      <c r="B12" s="79"/>
      <c r="C12" s="4"/>
      <c r="D12" s="4"/>
      <c r="E12" s="86"/>
    </row>
    <row r="13" spans="1:5" s="10" customFormat="1">
      <c r="A13" s="79" t="s">
        <v>222</v>
      </c>
      <c r="B13" s="79"/>
      <c r="C13" s="4"/>
      <c r="D13" s="4"/>
      <c r="E13" s="86"/>
    </row>
    <row r="14" spans="1:5" s="10" customFormat="1">
      <c r="A14" s="79" t="s">
        <v>222</v>
      </c>
      <c r="B14" s="79"/>
      <c r="C14" s="4"/>
      <c r="D14" s="4"/>
      <c r="E14" s="86"/>
    </row>
    <row r="15" spans="1:5" s="10" customFormat="1">
      <c r="A15" s="79" t="s">
        <v>222</v>
      </c>
      <c r="B15" s="79"/>
      <c r="C15" s="4"/>
      <c r="D15" s="4"/>
      <c r="E15" s="86"/>
    </row>
    <row r="16" spans="1:5" s="10" customFormat="1">
      <c r="A16" s="79" t="s">
        <v>222</v>
      </c>
      <c r="B16" s="79"/>
      <c r="C16" s="4"/>
      <c r="D16" s="4"/>
      <c r="E16" s="86"/>
    </row>
    <row r="17" spans="1:5" s="10" customFormat="1" ht="17.25" customHeight="1">
      <c r="A17" s="90" t="s">
        <v>268</v>
      </c>
      <c r="B17" s="79" t="s">
        <v>1132</v>
      </c>
      <c r="C17" s="4"/>
      <c r="D17" s="4">
        <v>5500</v>
      </c>
      <c r="E17" s="86"/>
    </row>
    <row r="18" spans="1:5" s="10" customFormat="1" ht="18" customHeight="1">
      <c r="A18" s="90" t="s">
        <v>269</v>
      </c>
      <c r="B18" s="79" t="s">
        <v>1134</v>
      </c>
      <c r="C18" s="4"/>
      <c r="D18" s="4">
        <v>24935</v>
      </c>
      <c r="E18" s="86"/>
    </row>
    <row r="19" spans="1:5" s="10" customFormat="1">
      <c r="A19" s="79" t="s">
        <v>222</v>
      </c>
      <c r="B19" s="79" t="s">
        <v>1133</v>
      </c>
      <c r="C19" s="4"/>
      <c r="D19" s="4">
        <v>4775.8900000000003</v>
      </c>
      <c r="E19" s="86"/>
    </row>
    <row r="20" spans="1:5" s="10" customFormat="1">
      <c r="A20" s="79" t="s">
        <v>222</v>
      </c>
      <c r="B20" s="79"/>
      <c r="C20" s="4"/>
      <c r="D20" s="4"/>
      <c r="E20" s="86"/>
    </row>
    <row r="21" spans="1:5" s="10" customFormat="1">
      <c r="A21" s="79" t="s">
        <v>222</v>
      </c>
      <c r="B21" s="79"/>
      <c r="C21" s="4"/>
      <c r="D21" s="4"/>
      <c r="E21" s="86"/>
    </row>
    <row r="22" spans="1:5" s="10" customFormat="1">
      <c r="A22" s="79" t="s">
        <v>222</v>
      </c>
      <c r="B22" s="79"/>
      <c r="C22" s="4"/>
      <c r="D22" s="4"/>
      <c r="E22" s="86"/>
    </row>
    <row r="23" spans="1:5" s="10" customFormat="1">
      <c r="A23" s="79" t="s">
        <v>222</v>
      </c>
      <c r="B23" s="79"/>
      <c r="C23" s="4"/>
      <c r="D23" s="4"/>
      <c r="E23" s="86"/>
    </row>
    <row r="24" spans="1:5" s="3" customFormat="1">
      <c r="A24" s="80"/>
      <c r="B24" s="80"/>
      <c r="C24" s="4"/>
      <c r="D24" s="4"/>
      <c r="E24" s="87"/>
    </row>
    <row r="25" spans="1:5">
      <c r="A25" s="91"/>
      <c r="B25" s="91" t="s">
        <v>272</v>
      </c>
      <c r="C25" s="78">
        <f>SUM(C10:C24)</f>
        <v>0</v>
      </c>
      <c r="D25" s="78">
        <f>SUM(D10:D24)</f>
        <v>35210.89</v>
      </c>
      <c r="E25" s="88"/>
    </row>
    <row r="26" spans="1:5">
      <c r="A26" s="42"/>
      <c r="B26" s="42"/>
    </row>
    <row r="27" spans="1:5">
      <c r="A27" s="2" t="s">
        <v>340</v>
      </c>
      <c r="E27" s="5"/>
    </row>
    <row r="28" spans="1:5">
      <c r="A28" s="2" t="s">
        <v>335</v>
      </c>
    </row>
    <row r="29" spans="1:5">
      <c r="A29" s="191" t="s">
        <v>336</v>
      </c>
    </row>
    <row r="30" spans="1:5">
      <c r="A30" s="191"/>
    </row>
    <row r="31" spans="1:5">
      <c r="A31" s="191" t="s">
        <v>285</v>
      </c>
    </row>
    <row r="32" spans="1:5" s="22" customFormat="1" ht="12.75"/>
    <row r="33" spans="1:9">
      <c r="A33" s="6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2"/>
      <c r="B36" s="62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0"/>
      <c r="B38" s="60" t="s">
        <v>103</v>
      </c>
    </row>
    <row r="39" spans="1:9" s="22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5"/>
  <sheetViews>
    <sheetView tabSelected="1" topLeftCell="A52" zoomScaleSheetLayoutView="80" workbookViewId="0">
      <selection activeCell="E52" sqref="E1:E1048576"/>
    </sheetView>
  </sheetViews>
  <sheetFormatPr defaultRowHeight="15"/>
  <cols>
    <col min="1" max="1" width="5.42578125" style="161" customWidth="1"/>
    <col min="2" max="2" width="20.85546875" style="452" customWidth="1"/>
    <col min="3" max="3" width="63.5703125" style="412" customWidth="1"/>
    <col min="4" max="4" width="19.140625" style="434" customWidth="1"/>
    <col min="5" max="5" width="18.140625" style="460" customWidth="1"/>
    <col min="6" max="6" width="14.7109375" style="161" customWidth="1"/>
    <col min="7" max="7" width="15.5703125" style="161" customWidth="1"/>
    <col min="8" max="8" width="14.7109375" style="161" customWidth="1"/>
    <col min="9" max="9" width="29.7109375" style="161" customWidth="1"/>
    <col min="10" max="10" width="0" style="161" hidden="1" customWidth="1"/>
    <col min="11" max="16384" width="9.140625" style="161"/>
  </cols>
  <sheetData>
    <row r="1" spans="1:10">
      <c r="A1" s="66" t="s">
        <v>370</v>
      </c>
      <c r="B1" s="436"/>
      <c r="C1" s="400"/>
      <c r="D1" s="105"/>
      <c r="E1" s="389"/>
      <c r="F1" s="69"/>
      <c r="G1" s="233"/>
      <c r="H1" s="233"/>
      <c r="I1" s="350" t="s">
        <v>97</v>
      </c>
      <c r="J1" s="350"/>
    </row>
    <row r="2" spans="1:10">
      <c r="A2" s="68" t="s">
        <v>104</v>
      </c>
      <c r="B2" s="436"/>
      <c r="C2" s="400"/>
      <c r="D2" s="105"/>
      <c r="E2" s="389"/>
      <c r="F2" s="69"/>
      <c r="G2" s="233"/>
      <c r="H2" s="233"/>
      <c r="I2" s="304" t="s">
        <v>416</v>
      </c>
      <c r="J2" s="304" t="s">
        <v>412</v>
      </c>
    </row>
    <row r="3" spans="1:10">
      <c r="A3" s="68"/>
      <c r="B3" s="436"/>
      <c r="C3" s="399"/>
      <c r="D3" s="413"/>
      <c r="E3" s="455"/>
      <c r="F3" s="66"/>
      <c r="G3" s="233"/>
      <c r="H3" s="233"/>
      <c r="I3" s="233"/>
    </row>
    <row r="4" spans="1:10">
      <c r="A4" s="69" t="s">
        <v>218</v>
      </c>
      <c r="B4" s="437"/>
      <c r="C4" s="400"/>
      <c r="D4" s="105"/>
      <c r="E4" s="389"/>
      <c r="F4" s="69"/>
      <c r="G4" s="68"/>
      <c r="H4" s="68"/>
      <c r="I4" s="68"/>
    </row>
    <row r="5" spans="1:10">
      <c r="A5" s="72" t="str">
        <f>'ფორმა N1'!D4</f>
        <v>ქობულეთის მომავლის ფონდი</v>
      </c>
      <c r="B5" s="438"/>
      <c r="C5" s="401"/>
      <c r="D5" s="414"/>
      <c r="E5" s="390"/>
      <c r="F5" s="72"/>
      <c r="G5" s="73"/>
      <c r="H5" s="73"/>
      <c r="I5" s="73"/>
    </row>
    <row r="6" spans="1:10">
      <c r="A6" s="69"/>
      <c r="B6" s="437"/>
      <c r="C6" s="400"/>
      <c r="D6" s="105"/>
      <c r="E6" s="389"/>
      <c r="F6" s="69"/>
      <c r="G6" s="68"/>
      <c r="H6" s="68"/>
      <c r="I6" s="68"/>
    </row>
    <row r="7" spans="1:10">
      <c r="A7" s="232"/>
      <c r="B7" s="439"/>
      <c r="C7" s="402"/>
      <c r="D7" s="415"/>
      <c r="E7" s="341"/>
      <c r="F7" s="232"/>
      <c r="G7" s="70"/>
      <c r="H7" s="70"/>
      <c r="I7" s="70"/>
    </row>
    <row r="8" spans="1:10" ht="45">
      <c r="A8" s="82" t="s">
        <v>64</v>
      </c>
      <c r="B8" s="453" t="s">
        <v>276</v>
      </c>
      <c r="C8" s="403" t="s">
        <v>277</v>
      </c>
      <c r="D8" s="81" t="s">
        <v>187</v>
      </c>
      <c r="E8" s="456" t="s">
        <v>281</v>
      </c>
      <c r="F8" s="82" t="s">
        <v>284</v>
      </c>
      <c r="G8" s="71" t="s">
        <v>10</v>
      </c>
      <c r="H8" s="71" t="s">
        <v>9</v>
      </c>
      <c r="I8" s="71" t="s">
        <v>324</v>
      </c>
      <c r="J8" s="202" t="s">
        <v>283</v>
      </c>
    </row>
    <row r="9" spans="1:10">
      <c r="A9" s="90">
        <v>1</v>
      </c>
      <c r="B9" s="435" t="s">
        <v>1143</v>
      </c>
      <c r="C9" s="398" t="s">
        <v>1142</v>
      </c>
      <c r="D9" s="416"/>
      <c r="E9" s="391" t="s">
        <v>459</v>
      </c>
      <c r="F9" s="368"/>
      <c r="G9" s="4">
        <v>625</v>
      </c>
      <c r="H9" s="4">
        <v>625</v>
      </c>
      <c r="I9" s="4">
        <v>125</v>
      </c>
      <c r="J9" s="202" t="s">
        <v>0</v>
      </c>
    </row>
    <row r="10" spans="1:10">
      <c r="A10" s="90">
        <v>2</v>
      </c>
      <c r="B10" s="435" t="s">
        <v>476</v>
      </c>
      <c r="C10" s="398" t="s">
        <v>529</v>
      </c>
      <c r="D10" s="416"/>
      <c r="E10" s="391" t="s">
        <v>459</v>
      </c>
      <c r="F10" s="368"/>
      <c r="G10" s="4">
        <v>625</v>
      </c>
      <c r="H10" s="4">
        <v>625</v>
      </c>
      <c r="I10" s="4">
        <v>125</v>
      </c>
    </row>
    <row r="11" spans="1:10">
      <c r="A11" s="90">
        <v>3</v>
      </c>
      <c r="B11" s="435" t="s">
        <v>1145</v>
      </c>
      <c r="C11" s="398" t="s">
        <v>1144</v>
      </c>
      <c r="D11" s="417"/>
      <c r="E11" s="391" t="s">
        <v>459</v>
      </c>
      <c r="F11" s="368"/>
      <c r="G11" s="4">
        <v>625</v>
      </c>
      <c r="H11" s="4">
        <v>625</v>
      </c>
      <c r="I11" s="4">
        <v>125</v>
      </c>
    </row>
    <row r="12" spans="1:10">
      <c r="A12" s="90">
        <v>4</v>
      </c>
      <c r="B12" s="435" t="s">
        <v>1147</v>
      </c>
      <c r="C12" s="398" t="s">
        <v>1146</v>
      </c>
      <c r="D12" s="417"/>
      <c r="E12" s="391" t="s">
        <v>459</v>
      </c>
      <c r="F12" s="368"/>
      <c r="G12" s="4">
        <v>625</v>
      </c>
      <c r="H12" s="4">
        <v>625</v>
      </c>
      <c r="I12" s="4">
        <v>125</v>
      </c>
    </row>
    <row r="13" spans="1:10">
      <c r="A13" s="90">
        <v>5</v>
      </c>
      <c r="B13" s="435" t="s">
        <v>476</v>
      </c>
      <c r="C13" s="398" t="s">
        <v>470</v>
      </c>
      <c r="D13" s="417"/>
      <c r="E13" s="391" t="s">
        <v>459</v>
      </c>
      <c r="F13" s="368"/>
      <c r="G13" s="4">
        <v>625</v>
      </c>
      <c r="H13" s="4">
        <v>625</v>
      </c>
      <c r="I13" s="4">
        <v>125</v>
      </c>
    </row>
    <row r="14" spans="1:10">
      <c r="A14" s="90">
        <v>6</v>
      </c>
      <c r="B14" s="435" t="s">
        <v>1149</v>
      </c>
      <c r="C14" s="398" t="s">
        <v>1148</v>
      </c>
      <c r="D14" s="417"/>
      <c r="E14" s="391" t="s">
        <v>459</v>
      </c>
      <c r="F14" s="368"/>
      <c r="G14" s="4">
        <v>625</v>
      </c>
      <c r="H14" s="4">
        <v>625</v>
      </c>
      <c r="I14" s="4">
        <v>125</v>
      </c>
    </row>
    <row r="15" spans="1:10">
      <c r="A15" s="90">
        <v>7</v>
      </c>
      <c r="B15" s="435" t="s">
        <v>1151</v>
      </c>
      <c r="C15" s="398" t="s">
        <v>1150</v>
      </c>
      <c r="D15" s="417"/>
      <c r="E15" s="391" t="s">
        <v>459</v>
      </c>
      <c r="F15" s="368"/>
      <c r="G15" s="4">
        <v>625</v>
      </c>
      <c r="H15" s="4">
        <v>625</v>
      </c>
      <c r="I15" s="4">
        <v>125</v>
      </c>
    </row>
    <row r="16" spans="1:10">
      <c r="A16" s="90">
        <v>8</v>
      </c>
      <c r="B16" s="435" t="s">
        <v>1153</v>
      </c>
      <c r="C16" s="398" t="s">
        <v>1152</v>
      </c>
      <c r="D16" s="417"/>
      <c r="E16" s="391" t="s">
        <v>459</v>
      </c>
      <c r="F16" s="368"/>
      <c r="G16" s="4">
        <v>625</v>
      </c>
      <c r="H16" s="4">
        <v>625</v>
      </c>
      <c r="I16" s="4">
        <v>125</v>
      </c>
    </row>
    <row r="17" spans="1:9">
      <c r="A17" s="90">
        <v>9</v>
      </c>
      <c r="B17" s="435" t="s">
        <v>564</v>
      </c>
      <c r="C17" s="398" t="s">
        <v>706</v>
      </c>
      <c r="D17" s="417"/>
      <c r="E17" s="391" t="s">
        <v>459</v>
      </c>
      <c r="F17" s="368"/>
      <c r="G17" s="4">
        <v>625</v>
      </c>
      <c r="H17" s="4">
        <v>625</v>
      </c>
      <c r="I17" s="4">
        <v>125</v>
      </c>
    </row>
    <row r="18" spans="1:9">
      <c r="A18" s="90">
        <v>10</v>
      </c>
      <c r="B18" s="435" t="s">
        <v>1155</v>
      </c>
      <c r="C18" s="398" t="s">
        <v>1154</v>
      </c>
      <c r="D18" s="417"/>
      <c r="E18" s="391" t="s">
        <v>459</v>
      </c>
      <c r="F18" s="368"/>
      <c r="G18" s="4">
        <v>625</v>
      </c>
      <c r="H18" s="4">
        <v>625</v>
      </c>
      <c r="I18" s="4">
        <v>125</v>
      </c>
    </row>
    <row r="19" spans="1:9">
      <c r="A19" s="90">
        <v>11</v>
      </c>
      <c r="B19" s="435" t="s">
        <v>1157</v>
      </c>
      <c r="C19" s="398" t="s">
        <v>1156</v>
      </c>
      <c r="D19" s="417"/>
      <c r="E19" s="391" t="s">
        <v>459</v>
      </c>
      <c r="F19" s="368"/>
      <c r="G19" s="4">
        <v>625</v>
      </c>
      <c r="H19" s="4">
        <v>625</v>
      </c>
      <c r="I19" s="4">
        <v>125</v>
      </c>
    </row>
    <row r="20" spans="1:9">
      <c r="A20" s="90">
        <v>12</v>
      </c>
      <c r="B20" s="435" t="s">
        <v>1158</v>
      </c>
      <c r="C20" s="398" t="s">
        <v>558</v>
      </c>
      <c r="D20" s="417"/>
      <c r="E20" s="391" t="s">
        <v>459</v>
      </c>
      <c r="F20" s="368"/>
      <c r="G20" s="4">
        <v>625</v>
      </c>
      <c r="H20" s="4">
        <v>625</v>
      </c>
      <c r="I20" s="4">
        <v>125</v>
      </c>
    </row>
    <row r="21" spans="1:9">
      <c r="A21" s="90">
        <v>13</v>
      </c>
      <c r="B21" s="435" t="s">
        <v>1073</v>
      </c>
      <c r="C21" s="398" t="s">
        <v>1159</v>
      </c>
      <c r="D21" s="417"/>
      <c r="E21" s="391" t="s">
        <v>459</v>
      </c>
      <c r="F21" s="368"/>
      <c r="G21" s="4">
        <v>625</v>
      </c>
      <c r="H21" s="4">
        <v>625</v>
      </c>
      <c r="I21" s="4">
        <v>125</v>
      </c>
    </row>
    <row r="22" spans="1:9">
      <c r="A22" s="90">
        <v>14</v>
      </c>
      <c r="B22" s="435" t="s">
        <v>1161</v>
      </c>
      <c r="C22" s="398" t="s">
        <v>1160</v>
      </c>
      <c r="D22" s="417"/>
      <c r="E22" s="391" t="s">
        <v>459</v>
      </c>
      <c r="F22" s="368"/>
      <c r="G22" s="4">
        <v>625</v>
      </c>
      <c r="H22" s="4">
        <v>625</v>
      </c>
      <c r="I22" s="4">
        <v>125</v>
      </c>
    </row>
    <row r="23" spans="1:9">
      <c r="A23" s="90">
        <v>15</v>
      </c>
      <c r="B23" s="435" t="s">
        <v>1072</v>
      </c>
      <c r="C23" s="398" t="s">
        <v>1162</v>
      </c>
      <c r="D23" s="417"/>
      <c r="E23" s="391" t="s">
        <v>459</v>
      </c>
      <c r="F23" s="368"/>
      <c r="G23" s="4">
        <v>625</v>
      </c>
      <c r="H23" s="4">
        <v>625</v>
      </c>
      <c r="I23" s="4">
        <v>125</v>
      </c>
    </row>
    <row r="24" spans="1:9">
      <c r="A24" s="90">
        <v>16</v>
      </c>
      <c r="B24" s="435" t="s">
        <v>1164</v>
      </c>
      <c r="C24" s="398" t="s">
        <v>1163</v>
      </c>
      <c r="D24" s="417"/>
      <c r="E24" s="391" t="s">
        <v>459</v>
      </c>
      <c r="F24" s="368"/>
      <c r="G24" s="4">
        <v>625</v>
      </c>
      <c r="H24" s="4">
        <v>625</v>
      </c>
      <c r="I24" s="4">
        <v>125</v>
      </c>
    </row>
    <row r="25" spans="1:9">
      <c r="A25" s="90">
        <v>17</v>
      </c>
      <c r="B25" s="435" t="s">
        <v>1165</v>
      </c>
      <c r="C25" s="398" t="s">
        <v>751</v>
      </c>
      <c r="D25" s="417"/>
      <c r="E25" s="391" t="s">
        <v>459</v>
      </c>
      <c r="F25" s="368"/>
      <c r="G25" s="4">
        <v>625</v>
      </c>
      <c r="H25" s="4">
        <v>625</v>
      </c>
      <c r="I25" s="4">
        <v>125</v>
      </c>
    </row>
    <row r="26" spans="1:9">
      <c r="A26" s="90">
        <v>18</v>
      </c>
      <c r="B26" s="435" t="s">
        <v>1166</v>
      </c>
      <c r="C26" s="398" t="s">
        <v>573</v>
      </c>
      <c r="D26" s="417"/>
      <c r="E26" s="391" t="s">
        <v>459</v>
      </c>
      <c r="F26" s="368"/>
      <c r="G26" s="4">
        <v>625</v>
      </c>
      <c r="H26" s="4">
        <v>625</v>
      </c>
      <c r="I26" s="4">
        <v>125</v>
      </c>
    </row>
    <row r="27" spans="1:9">
      <c r="A27" s="90">
        <v>19</v>
      </c>
      <c r="B27" s="435" t="s">
        <v>1143</v>
      </c>
      <c r="C27" s="398" t="s">
        <v>1167</v>
      </c>
      <c r="D27" s="417"/>
      <c r="E27" s="391" t="s">
        <v>460</v>
      </c>
      <c r="F27" s="368"/>
      <c r="G27" s="4">
        <v>312.5</v>
      </c>
      <c r="H27" s="4">
        <v>312.5</v>
      </c>
      <c r="I27" s="4">
        <v>62.5</v>
      </c>
    </row>
    <row r="28" spans="1:9">
      <c r="A28" s="90">
        <v>20</v>
      </c>
      <c r="B28" s="435" t="s">
        <v>1168</v>
      </c>
      <c r="C28" s="398" t="s">
        <v>1150</v>
      </c>
      <c r="D28" s="417"/>
      <c r="E28" s="391" t="s">
        <v>460</v>
      </c>
      <c r="F28" s="368"/>
      <c r="G28" s="4">
        <v>312.5</v>
      </c>
      <c r="H28" s="4">
        <v>312.5</v>
      </c>
      <c r="I28" s="4">
        <v>62.5</v>
      </c>
    </row>
    <row r="29" spans="1:9">
      <c r="A29" s="90">
        <v>21</v>
      </c>
      <c r="B29" s="435" t="s">
        <v>1170</v>
      </c>
      <c r="C29" s="398" t="s">
        <v>1169</v>
      </c>
      <c r="D29" s="417"/>
      <c r="E29" s="391" t="s">
        <v>460</v>
      </c>
      <c r="F29" s="368"/>
      <c r="G29" s="4">
        <v>312.5</v>
      </c>
      <c r="H29" s="4">
        <v>312.5</v>
      </c>
      <c r="I29" s="4">
        <v>62.5</v>
      </c>
    </row>
    <row r="30" spans="1:9">
      <c r="A30" s="90">
        <v>22</v>
      </c>
      <c r="B30" s="435" t="s">
        <v>687</v>
      </c>
      <c r="C30" s="398" t="s">
        <v>470</v>
      </c>
      <c r="D30" s="417"/>
      <c r="E30" s="391" t="s">
        <v>460</v>
      </c>
      <c r="F30" s="368"/>
      <c r="G30" s="4">
        <v>312.5</v>
      </c>
      <c r="H30" s="4">
        <v>312.5</v>
      </c>
      <c r="I30" s="4">
        <v>62.5</v>
      </c>
    </row>
    <row r="31" spans="1:9">
      <c r="A31" s="90">
        <v>23</v>
      </c>
      <c r="B31" s="435" t="s">
        <v>1172</v>
      </c>
      <c r="C31" s="398" t="s">
        <v>1171</v>
      </c>
      <c r="D31" s="417"/>
      <c r="E31" s="391" t="s">
        <v>460</v>
      </c>
      <c r="F31" s="368"/>
      <c r="G31" s="4">
        <v>312.5</v>
      </c>
      <c r="H31" s="4">
        <v>312.5</v>
      </c>
      <c r="I31" s="4">
        <v>62.5</v>
      </c>
    </row>
    <row r="32" spans="1:9">
      <c r="A32" s="90">
        <v>24</v>
      </c>
      <c r="B32" s="435" t="s">
        <v>465</v>
      </c>
      <c r="C32" s="398" t="s">
        <v>1171</v>
      </c>
      <c r="D32" s="417"/>
      <c r="E32" s="391" t="s">
        <v>460</v>
      </c>
      <c r="F32" s="368"/>
      <c r="G32" s="4">
        <v>312.5</v>
      </c>
      <c r="H32" s="4">
        <v>312.5</v>
      </c>
      <c r="I32" s="4">
        <v>62.5</v>
      </c>
    </row>
    <row r="33" spans="1:9">
      <c r="A33" s="90">
        <v>25</v>
      </c>
      <c r="B33" s="435" t="s">
        <v>1173</v>
      </c>
      <c r="C33" s="398" t="s">
        <v>645</v>
      </c>
      <c r="D33" s="417"/>
      <c r="E33" s="391" t="s">
        <v>460</v>
      </c>
      <c r="F33" s="368"/>
      <c r="G33" s="4">
        <v>312.5</v>
      </c>
      <c r="H33" s="4">
        <v>312.5</v>
      </c>
      <c r="I33" s="4">
        <v>62.5</v>
      </c>
    </row>
    <row r="34" spans="1:9">
      <c r="A34" s="90">
        <v>26</v>
      </c>
      <c r="B34" s="435" t="s">
        <v>1174</v>
      </c>
      <c r="C34" s="398" t="s">
        <v>538</v>
      </c>
      <c r="D34" s="417"/>
      <c r="E34" s="391" t="s">
        <v>460</v>
      </c>
      <c r="F34" s="368"/>
      <c r="G34" s="4">
        <v>312.5</v>
      </c>
      <c r="H34" s="4">
        <v>312.5</v>
      </c>
      <c r="I34" s="4">
        <v>62.5</v>
      </c>
    </row>
    <row r="35" spans="1:9">
      <c r="A35" s="90">
        <v>27</v>
      </c>
      <c r="B35" s="435" t="s">
        <v>718</v>
      </c>
      <c r="C35" s="398" t="s">
        <v>538</v>
      </c>
      <c r="D35" s="417"/>
      <c r="E35" s="391" t="s">
        <v>460</v>
      </c>
      <c r="F35" s="368"/>
      <c r="G35" s="4">
        <v>312.5</v>
      </c>
      <c r="H35" s="4">
        <v>312.5</v>
      </c>
      <c r="I35" s="4">
        <v>62.5</v>
      </c>
    </row>
    <row r="36" spans="1:9">
      <c r="A36" s="90">
        <v>28</v>
      </c>
      <c r="B36" s="435" t="s">
        <v>1175</v>
      </c>
      <c r="C36" s="398" t="s">
        <v>538</v>
      </c>
      <c r="D36" s="417"/>
      <c r="E36" s="391" t="s">
        <v>460</v>
      </c>
      <c r="F36" s="368"/>
      <c r="G36" s="4">
        <v>312.5</v>
      </c>
      <c r="H36" s="4">
        <v>312.5</v>
      </c>
      <c r="I36" s="4">
        <v>62.5</v>
      </c>
    </row>
    <row r="37" spans="1:9">
      <c r="A37" s="90">
        <v>29</v>
      </c>
      <c r="B37" s="435" t="s">
        <v>610</v>
      </c>
      <c r="C37" s="398" t="s">
        <v>662</v>
      </c>
      <c r="D37" s="417"/>
      <c r="E37" s="391" t="s">
        <v>460</v>
      </c>
      <c r="F37" s="368"/>
      <c r="G37" s="4">
        <v>312.5</v>
      </c>
      <c r="H37" s="4">
        <v>312.5</v>
      </c>
      <c r="I37" s="4">
        <v>62.5</v>
      </c>
    </row>
    <row r="38" spans="1:9">
      <c r="A38" s="90">
        <v>30</v>
      </c>
      <c r="B38" s="435" t="s">
        <v>533</v>
      </c>
      <c r="C38" s="398" t="s">
        <v>1176</v>
      </c>
      <c r="D38" s="417"/>
      <c r="E38" s="391" t="s">
        <v>460</v>
      </c>
      <c r="F38" s="368"/>
      <c r="G38" s="4">
        <v>312.5</v>
      </c>
      <c r="H38" s="4">
        <v>312.5</v>
      </c>
      <c r="I38" s="4">
        <v>62.5</v>
      </c>
    </row>
    <row r="39" spans="1:9">
      <c r="A39" s="90">
        <v>31</v>
      </c>
      <c r="B39" s="435" t="s">
        <v>1178</v>
      </c>
      <c r="C39" s="398" t="s">
        <v>1177</v>
      </c>
      <c r="D39" s="395" t="s">
        <v>451</v>
      </c>
      <c r="E39" s="391" t="s">
        <v>460</v>
      </c>
      <c r="F39" s="368"/>
      <c r="G39" s="4">
        <v>312.5</v>
      </c>
      <c r="H39" s="4">
        <v>312.5</v>
      </c>
      <c r="I39" s="4">
        <v>62.5</v>
      </c>
    </row>
    <row r="40" spans="1:9">
      <c r="A40" s="90">
        <v>32</v>
      </c>
      <c r="B40" s="435" t="s">
        <v>1180</v>
      </c>
      <c r="C40" s="398" t="s">
        <v>1179</v>
      </c>
      <c r="D40" s="417"/>
      <c r="E40" s="391" t="s">
        <v>460</v>
      </c>
      <c r="F40" s="368"/>
      <c r="G40" s="4">
        <v>312.5</v>
      </c>
      <c r="H40" s="4">
        <v>312.5</v>
      </c>
      <c r="I40" s="4">
        <v>62.5</v>
      </c>
    </row>
    <row r="41" spans="1:9">
      <c r="A41" s="90">
        <v>33</v>
      </c>
      <c r="B41" s="435" t="s">
        <v>1182</v>
      </c>
      <c r="C41" s="398" t="s">
        <v>1181</v>
      </c>
      <c r="D41" s="417"/>
      <c r="E41" s="391" t="s">
        <v>460</v>
      </c>
      <c r="F41" s="368"/>
      <c r="G41" s="4">
        <v>312.5</v>
      </c>
      <c r="H41" s="4">
        <v>312.5</v>
      </c>
      <c r="I41" s="4">
        <v>62.5</v>
      </c>
    </row>
    <row r="42" spans="1:9">
      <c r="A42" s="90">
        <v>34</v>
      </c>
      <c r="B42" s="435" t="s">
        <v>1166</v>
      </c>
      <c r="C42" s="398" t="s">
        <v>1183</v>
      </c>
      <c r="D42" s="417"/>
      <c r="E42" s="391" t="s">
        <v>460</v>
      </c>
      <c r="F42" s="368"/>
      <c r="G42" s="4">
        <v>312.5</v>
      </c>
      <c r="H42" s="4">
        <v>312.5</v>
      </c>
      <c r="I42" s="4">
        <v>62.5</v>
      </c>
    </row>
    <row r="43" spans="1:9">
      <c r="A43" s="90">
        <v>35</v>
      </c>
      <c r="B43" s="435" t="s">
        <v>1157</v>
      </c>
      <c r="C43" s="398" t="s">
        <v>1184</v>
      </c>
      <c r="D43" s="417"/>
      <c r="E43" s="391" t="s">
        <v>460</v>
      </c>
      <c r="F43" s="368"/>
      <c r="G43" s="4">
        <v>312.5</v>
      </c>
      <c r="H43" s="4">
        <v>312.5</v>
      </c>
      <c r="I43" s="4">
        <v>62.5</v>
      </c>
    </row>
    <row r="44" spans="1:9">
      <c r="A44" s="90">
        <v>36</v>
      </c>
      <c r="B44" s="435" t="s">
        <v>1186</v>
      </c>
      <c r="C44" s="398" t="s">
        <v>1185</v>
      </c>
      <c r="D44" s="417"/>
      <c r="E44" s="391" t="s">
        <v>460</v>
      </c>
      <c r="F44" s="368"/>
      <c r="G44" s="4">
        <v>312.5</v>
      </c>
      <c r="H44" s="4">
        <v>312.5</v>
      </c>
      <c r="I44" s="4">
        <v>62.5</v>
      </c>
    </row>
    <row r="45" spans="1:9">
      <c r="A45" s="90">
        <v>37</v>
      </c>
      <c r="B45" s="435" t="s">
        <v>1188</v>
      </c>
      <c r="C45" s="398" t="s">
        <v>1187</v>
      </c>
      <c r="D45" s="395" t="s">
        <v>452</v>
      </c>
      <c r="E45" s="391" t="s">
        <v>460</v>
      </c>
      <c r="F45" s="368"/>
      <c r="G45" s="4">
        <v>312.5</v>
      </c>
      <c r="H45" s="4">
        <v>312.5</v>
      </c>
      <c r="I45" s="4">
        <v>62.5</v>
      </c>
    </row>
    <row r="46" spans="1:9">
      <c r="A46" s="90">
        <v>38</v>
      </c>
      <c r="B46" s="435" t="s">
        <v>683</v>
      </c>
      <c r="C46" s="398" t="s">
        <v>710</v>
      </c>
      <c r="D46" s="417"/>
      <c r="E46" s="391" t="s">
        <v>460</v>
      </c>
      <c r="F46" s="368"/>
      <c r="G46" s="4">
        <v>312.5</v>
      </c>
      <c r="H46" s="4">
        <v>312.5</v>
      </c>
      <c r="I46" s="4">
        <v>62.5</v>
      </c>
    </row>
    <row r="47" spans="1:9">
      <c r="A47" s="90">
        <v>39</v>
      </c>
      <c r="B47" s="435" t="s">
        <v>510</v>
      </c>
      <c r="C47" s="398" t="s">
        <v>622</v>
      </c>
      <c r="D47" s="417"/>
      <c r="E47" s="391" t="s">
        <v>460</v>
      </c>
      <c r="F47" s="368"/>
      <c r="G47" s="4">
        <v>312.5</v>
      </c>
      <c r="H47" s="4">
        <v>312.5</v>
      </c>
      <c r="I47" s="4">
        <v>62.5</v>
      </c>
    </row>
    <row r="48" spans="1:9">
      <c r="A48" s="90">
        <v>40</v>
      </c>
      <c r="B48" s="435" t="s">
        <v>1189</v>
      </c>
      <c r="C48" s="398" t="s">
        <v>1142</v>
      </c>
      <c r="D48" s="417"/>
      <c r="E48" s="391" t="s">
        <v>460</v>
      </c>
      <c r="F48" s="368"/>
      <c r="G48" s="4">
        <v>312.5</v>
      </c>
      <c r="H48" s="4">
        <v>312.5</v>
      </c>
      <c r="I48" s="4">
        <v>62.5</v>
      </c>
    </row>
    <row r="49" spans="1:9">
      <c r="A49" s="90">
        <v>41</v>
      </c>
      <c r="B49" s="435" t="s">
        <v>1190</v>
      </c>
      <c r="C49" s="398" t="s">
        <v>1142</v>
      </c>
      <c r="D49" s="417"/>
      <c r="E49" s="391" t="s">
        <v>460</v>
      </c>
      <c r="F49" s="368"/>
      <c r="G49" s="4">
        <v>312.5</v>
      </c>
      <c r="H49" s="4">
        <v>312.5</v>
      </c>
      <c r="I49" s="4">
        <v>62.5</v>
      </c>
    </row>
    <row r="50" spans="1:9">
      <c r="A50" s="90">
        <v>42</v>
      </c>
      <c r="B50" s="435" t="s">
        <v>1191</v>
      </c>
      <c r="C50" s="398" t="s">
        <v>569</v>
      </c>
      <c r="D50" s="395" t="s">
        <v>453</v>
      </c>
      <c r="E50" s="391" t="s">
        <v>460</v>
      </c>
      <c r="F50" s="368"/>
      <c r="G50" s="4">
        <v>312.5</v>
      </c>
      <c r="H50" s="4">
        <v>312.5</v>
      </c>
      <c r="I50" s="4">
        <v>62.5</v>
      </c>
    </row>
    <row r="51" spans="1:9">
      <c r="A51" s="90">
        <v>43</v>
      </c>
      <c r="B51" s="435" t="s">
        <v>1193</v>
      </c>
      <c r="C51" s="398" t="s">
        <v>1192</v>
      </c>
      <c r="D51" s="417"/>
      <c r="E51" s="391" t="s">
        <v>460</v>
      </c>
      <c r="F51" s="368"/>
      <c r="G51" s="4">
        <v>312.5</v>
      </c>
      <c r="H51" s="4">
        <v>312.5</v>
      </c>
      <c r="I51" s="4">
        <v>62.5</v>
      </c>
    </row>
    <row r="52" spans="1:9">
      <c r="A52" s="90">
        <v>44</v>
      </c>
      <c r="B52" s="435" t="s">
        <v>1194</v>
      </c>
      <c r="C52" s="398" t="s">
        <v>513</v>
      </c>
      <c r="D52" s="417"/>
      <c r="E52" s="391" t="s">
        <v>460</v>
      </c>
      <c r="F52" s="368"/>
      <c r="G52" s="4">
        <v>312.5</v>
      </c>
      <c r="H52" s="4">
        <v>312.5</v>
      </c>
      <c r="I52" s="4">
        <v>62.5</v>
      </c>
    </row>
    <row r="53" spans="1:9">
      <c r="A53" s="90">
        <v>45</v>
      </c>
      <c r="B53" s="435" t="s">
        <v>1195</v>
      </c>
      <c r="C53" s="398" t="s">
        <v>1160</v>
      </c>
      <c r="D53" s="417"/>
      <c r="E53" s="391" t="s">
        <v>460</v>
      </c>
      <c r="F53" s="368"/>
      <c r="G53" s="4">
        <v>312.5</v>
      </c>
      <c r="H53" s="4">
        <v>312.5</v>
      </c>
      <c r="I53" s="4">
        <v>62.5</v>
      </c>
    </row>
    <row r="54" spans="1:9">
      <c r="A54" s="90">
        <v>46</v>
      </c>
      <c r="B54" s="435" t="s">
        <v>1197</v>
      </c>
      <c r="C54" s="398" t="s">
        <v>1196</v>
      </c>
      <c r="D54" s="417"/>
      <c r="E54" s="391" t="s">
        <v>460</v>
      </c>
      <c r="F54" s="368"/>
      <c r="G54" s="4">
        <v>312.5</v>
      </c>
      <c r="H54" s="4">
        <v>312.5</v>
      </c>
      <c r="I54" s="4">
        <v>62.5</v>
      </c>
    </row>
    <row r="55" spans="1:9">
      <c r="A55" s="90">
        <v>47</v>
      </c>
      <c r="B55" s="435" t="s">
        <v>735</v>
      </c>
      <c r="C55" s="398" t="s">
        <v>1198</v>
      </c>
      <c r="D55" s="417"/>
      <c r="E55" s="391" t="s">
        <v>460</v>
      </c>
      <c r="F55" s="368"/>
      <c r="G55" s="4">
        <v>312.5</v>
      </c>
      <c r="H55" s="4">
        <v>312.5</v>
      </c>
      <c r="I55" s="4">
        <v>62.5</v>
      </c>
    </row>
    <row r="56" spans="1:9">
      <c r="A56" s="90">
        <v>48</v>
      </c>
      <c r="B56" s="435" t="s">
        <v>1199</v>
      </c>
      <c r="C56" s="398" t="s">
        <v>1154</v>
      </c>
      <c r="D56" s="417"/>
      <c r="E56" s="391" t="s">
        <v>460</v>
      </c>
      <c r="F56" s="368"/>
      <c r="G56" s="4">
        <v>312.5</v>
      </c>
      <c r="H56" s="4">
        <v>312.5</v>
      </c>
      <c r="I56" s="4">
        <v>62.5</v>
      </c>
    </row>
    <row r="57" spans="1:9">
      <c r="A57" s="90">
        <v>49</v>
      </c>
      <c r="B57" s="435" t="s">
        <v>1201</v>
      </c>
      <c r="C57" s="398" t="s">
        <v>1200</v>
      </c>
      <c r="D57" s="417"/>
      <c r="E57" s="391" t="s">
        <v>460</v>
      </c>
      <c r="F57" s="368"/>
      <c r="G57" s="4">
        <v>312.5</v>
      </c>
      <c r="H57" s="4">
        <v>312.5</v>
      </c>
      <c r="I57" s="4">
        <v>62.5</v>
      </c>
    </row>
    <row r="58" spans="1:9">
      <c r="A58" s="90">
        <v>50</v>
      </c>
      <c r="B58" s="435" t="s">
        <v>1202</v>
      </c>
      <c r="C58" s="398" t="s">
        <v>1177</v>
      </c>
      <c r="D58" s="417"/>
      <c r="E58" s="391" t="s">
        <v>460</v>
      </c>
      <c r="F58" s="368"/>
      <c r="G58" s="4">
        <v>312.5</v>
      </c>
      <c r="H58" s="4">
        <v>312.5</v>
      </c>
      <c r="I58" s="4">
        <v>62.5</v>
      </c>
    </row>
    <row r="59" spans="1:9">
      <c r="A59" s="90">
        <v>51</v>
      </c>
      <c r="B59" s="435" t="s">
        <v>1203</v>
      </c>
      <c r="C59" s="398" t="s">
        <v>1144</v>
      </c>
      <c r="D59" s="417"/>
      <c r="E59" s="391" t="s">
        <v>460</v>
      </c>
      <c r="F59" s="368"/>
      <c r="G59" s="4">
        <v>312.5</v>
      </c>
      <c r="H59" s="4">
        <v>312.5</v>
      </c>
      <c r="I59" s="4">
        <v>62.5</v>
      </c>
    </row>
    <row r="60" spans="1:9">
      <c r="A60" s="90">
        <v>52</v>
      </c>
      <c r="B60" s="435" t="s">
        <v>1205</v>
      </c>
      <c r="C60" s="398" t="s">
        <v>1204</v>
      </c>
      <c r="D60" s="417"/>
      <c r="E60" s="391" t="s">
        <v>460</v>
      </c>
      <c r="F60" s="368"/>
      <c r="G60" s="4">
        <v>312.5</v>
      </c>
      <c r="H60" s="4">
        <v>312.5</v>
      </c>
      <c r="I60" s="4">
        <v>62.5</v>
      </c>
    </row>
    <row r="61" spans="1:9">
      <c r="A61" s="90">
        <v>53</v>
      </c>
      <c r="B61" s="435" t="s">
        <v>687</v>
      </c>
      <c r="C61" s="398" t="s">
        <v>590</v>
      </c>
      <c r="D61" s="417"/>
      <c r="E61" s="391" t="s">
        <v>460</v>
      </c>
      <c r="F61" s="368"/>
      <c r="G61" s="4">
        <v>312.5</v>
      </c>
      <c r="H61" s="4">
        <v>312.5</v>
      </c>
      <c r="I61" s="4">
        <v>62.5</v>
      </c>
    </row>
    <row r="62" spans="1:9">
      <c r="A62" s="90">
        <v>54</v>
      </c>
      <c r="B62" s="435" t="s">
        <v>533</v>
      </c>
      <c r="C62" s="398" t="s">
        <v>645</v>
      </c>
      <c r="D62" s="417"/>
      <c r="E62" s="391" t="s">
        <v>460</v>
      </c>
      <c r="F62" s="368"/>
      <c r="G62" s="4">
        <v>312.5</v>
      </c>
      <c r="H62" s="4">
        <v>312.5</v>
      </c>
      <c r="I62" s="4">
        <v>62.5</v>
      </c>
    </row>
    <row r="63" spans="1:9">
      <c r="A63" s="90">
        <v>55</v>
      </c>
      <c r="B63" s="435" t="s">
        <v>1182</v>
      </c>
      <c r="C63" s="398" t="s">
        <v>1206</v>
      </c>
      <c r="D63" s="417"/>
      <c r="E63" s="391" t="s">
        <v>460</v>
      </c>
      <c r="F63" s="368"/>
      <c r="G63" s="4">
        <v>312.5</v>
      </c>
      <c r="H63" s="4">
        <v>312.5</v>
      </c>
      <c r="I63" s="4">
        <v>62.5</v>
      </c>
    </row>
    <row r="64" spans="1:9">
      <c r="A64" s="90">
        <v>56</v>
      </c>
      <c r="B64" s="435" t="s">
        <v>564</v>
      </c>
      <c r="C64" s="398" t="s">
        <v>471</v>
      </c>
      <c r="D64" s="417"/>
      <c r="E64" s="391" t="s">
        <v>460</v>
      </c>
      <c r="F64" s="368"/>
      <c r="G64" s="4">
        <v>312.5</v>
      </c>
      <c r="H64" s="4">
        <v>312.5</v>
      </c>
      <c r="I64" s="4">
        <v>62.5</v>
      </c>
    </row>
    <row r="65" spans="1:9">
      <c r="A65" s="90">
        <v>57</v>
      </c>
      <c r="B65" s="435" t="s">
        <v>705</v>
      </c>
      <c r="C65" s="398" t="s">
        <v>1075</v>
      </c>
      <c r="D65" s="417"/>
      <c r="E65" s="391" t="s">
        <v>460</v>
      </c>
      <c r="F65" s="368"/>
      <c r="G65" s="4">
        <v>312.5</v>
      </c>
      <c r="H65" s="4">
        <v>312.5</v>
      </c>
      <c r="I65" s="4">
        <v>62.5</v>
      </c>
    </row>
    <row r="66" spans="1:9">
      <c r="A66" s="90">
        <v>58</v>
      </c>
      <c r="B66" s="435" t="s">
        <v>1207</v>
      </c>
      <c r="C66" s="398" t="s">
        <v>498</v>
      </c>
      <c r="D66" s="417"/>
      <c r="E66" s="391" t="s">
        <v>460</v>
      </c>
      <c r="F66" s="368"/>
      <c r="G66" s="4">
        <v>312.5</v>
      </c>
      <c r="H66" s="4">
        <v>312.5</v>
      </c>
      <c r="I66" s="4">
        <v>62.5</v>
      </c>
    </row>
    <row r="67" spans="1:9">
      <c r="A67" s="90">
        <v>59</v>
      </c>
      <c r="B67" s="435" t="s">
        <v>1211</v>
      </c>
      <c r="C67" s="398" t="s">
        <v>1206</v>
      </c>
      <c r="D67" s="417"/>
      <c r="E67" s="391" t="s">
        <v>460</v>
      </c>
      <c r="F67" s="368"/>
      <c r="G67" s="4">
        <v>312.5</v>
      </c>
      <c r="H67" s="4">
        <v>312.5</v>
      </c>
      <c r="I67" s="4">
        <v>62.5</v>
      </c>
    </row>
    <row r="68" spans="1:9">
      <c r="A68" s="90">
        <v>60</v>
      </c>
      <c r="B68" s="435" t="s">
        <v>1213</v>
      </c>
      <c r="C68" s="398" t="s">
        <v>1212</v>
      </c>
      <c r="D68" s="417"/>
      <c r="E68" s="391" t="s">
        <v>460</v>
      </c>
      <c r="F68" s="368"/>
      <c r="G68" s="4">
        <v>312.5</v>
      </c>
      <c r="H68" s="4">
        <v>312.5</v>
      </c>
      <c r="I68" s="4">
        <v>62.5</v>
      </c>
    </row>
    <row r="69" spans="1:9">
      <c r="A69" s="90">
        <v>61</v>
      </c>
      <c r="B69" s="435" t="s">
        <v>1214</v>
      </c>
      <c r="C69" s="398" t="s">
        <v>544</v>
      </c>
      <c r="D69" s="417"/>
      <c r="E69" s="391" t="s">
        <v>460</v>
      </c>
      <c r="F69" s="368"/>
      <c r="G69" s="4">
        <v>312.5</v>
      </c>
      <c r="H69" s="4">
        <v>312.5</v>
      </c>
      <c r="I69" s="4">
        <v>62.5</v>
      </c>
    </row>
    <row r="70" spans="1:9">
      <c r="A70" s="90">
        <v>62</v>
      </c>
      <c r="B70" s="435" t="s">
        <v>572</v>
      </c>
      <c r="C70" s="398" t="s">
        <v>1223</v>
      </c>
      <c r="D70" s="417"/>
      <c r="E70" s="391" t="s">
        <v>460</v>
      </c>
      <c r="F70" s="368"/>
      <c r="G70" s="4">
        <v>312.5</v>
      </c>
      <c r="H70" s="4">
        <v>312.5</v>
      </c>
      <c r="I70" s="4">
        <v>62.5</v>
      </c>
    </row>
    <row r="71" spans="1:9">
      <c r="A71" s="90">
        <v>63</v>
      </c>
      <c r="B71" s="435" t="s">
        <v>1215</v>
      </c>
      <c r="C71" s="398" t="s">
        <v>1144</v>
      </c>
      <c r="D71" s="417"/>
      <c r="E71" s="391" t="s">
        <v>460</v>
      </c>
      <c r="F71" s="368"/>
      <c r="G71" s="4">
        <v>312.5</v>
      </c>
      <c r="H71" s="4">
        <v>312.5</v>
      </c>
      <c r="I71" s="4">
        <v>62.5</v>
      </c>
    </row>
    <row r="72" spans="1:9">
      <c r="A72" s="90">
        <v>64</v>
      </c>
      <c r="B72" s="435" t="s">
        <v>1147</v>
      </c>
      <c r="C72" s="398" t="s">
        <v>1222</v>
      </c>
      <c r="D72" s="417"/>
      <c r="E72" s="391" t="s">
        <v>460</v>
      </c>
      <c r="F72" s="368"/>
      <c r="G72" s="4">
        <v>312.5</v>
      </c>
      <c r="H72" s="4">
        <v>312.5</v>
      </c>
      <c r="I72" s="4">
        <v>62.5</v>
      </c>
    </row>
    <row r="73" spans="1:9">
      <c r="A73" s="90">
        <v>65</v>
      </c>
      <c r="B73" s="435" t="s">
        <v>1216</v>
      </c>
      <c r="C73" s="398" t="s">
        <v>1041</v>
      </c>
      <c r="D73" s="417"/>
      <c r="E73" s="391" t="s">
        <v>460</v>
      </c>
      <c r="F73" s="368"/>
      <c r="G73" s="4">
        <v>312.5</v>
      </c>
      <c r="H73" s="4">
        <v>312.5</v>
      </c>
      <c r="I73" s="4">
        <v>62.5</v>
      </c>
    </row>
    <row r="74" spans="1:9">
      <c r="A74" s="90">
        <v>66</v>
      </c>
      <c r="B74" s="435" t="s">
        <v>1201</v>
      </c>
      <c r="C74" s="398" t="s">
        <v>1221</v>
      </c>
      <c r="D74" s="417"/>
      <c r="E74" s="391" t="s">
        <v>460</v>
      </c>
      <c r="F74" s="368"/>
      <c r="G74" s="4">
        <v>312.5</v>
      </c>
      <c r="H74" s="4">
        <v>312.5</v>
      </c>
      <c r="I74" s="4">
        <v>62.5</v>
      </c>
    </row>
    <row r="75" spans="1:9">
      <c r="A75" s="90">
        <v>67</v>
      </c>
      <c r="B75" s="435" t="s">
        <v>1178</v>
      </c>
      <c r="C75" s="398" t="s">
        <v>1220</v>
      </c>
      <c r="D75" s="417"/>
      <c r="E75" s="391" t="s">
        <v>460</v>
      </c>
      <c r="F75" s="368"/>
      <c r="G75" s="4">
        <v>312.5</v>
      </c>
      <c r="H75" s="4">
        <v>312.5</v>
      </c>
      <c r="I75" s="4">
        <v>62.5</v>
      </c>
    </row>
    <row r="76" spans="1:9">
      <c r="A76" s="90">
        <v>68</v>
      </c>
      <c r="B76" s="435" t="s">
        <v>670</v>
      </c>
      <c r="C76" s="398" t="s">
        <v>1219</v>
      </c>
      <c r="D76" s="417"/>
      <c r="E76" s="391" t="s">
        <v>460</v>
      </c>
      <c r="F76" s="368"/>
      <c r="G76" s="4">
        <v>312.5</v>
      </c>
      <c r="H76" s="4">
        <v>312.5</v>
      </c>
      <c r="I76" s="4">
        <v>62.5</v>
      </c>
    </row>
    <row r="77" spans="1:9">
      <c r="A77" s="90">
        <v>69</v>
      </c>
      <c r="B77" s="435" t="s">
        <v>670</v>
      </c>
      <c r="C77" s="398" t="s">
        <v>645</v>
      </c>
      <c r="D77" s="417"/>
      <c r="E77" s="391" t="s">
        <v>460</v>
      </c>
      <c r="F77" s="368"/>
      <c r="G77" s="4">
        <v>312.5</v>
      </c>
      <c r="H77" s="4">
        <v>312.5</v>
      </c>
      <c r="I77" s="4">
        <v>62.5</v>
      </c>
    </row>
    <row r="78" spans="1:9">
      <c r="A78" s="90">
        <v>70</v>
      </c>
      <c r="B78" s="435" t="s">
        <v>497</v>
      </c>
      <c r="C78" s="398" t="s">
        <v>1218</v>
      </c>
      <c r="D78" s="417"/>
      <c r="E78" s="391" t="s">
        <v>460</v>
      </c>
      <c r="F78" s="368"/>
      <c r="G78" s="4">
        <v>312.5</v>
      </c>
      <c r="H78" s="4">
        <v>312.5</v>
      </c>
      <c r="I78" s="4">
        <v>62.5</v>
      </c>
    </row>
    <row r="79" spans="1:9">
      <c r="A79" s="90">
        <v>71</v>
      </c>
      <c r="B79" s="435" t="s">
        <v>595</v>
      </c>
      <c r="C79" s="398" t="s">
        <v>1217</v>
      </c>
      <c r="D79" s="417"/>
      <c r="E79" s="391" t="s">
        <v>460</v>
      </c>
      <c r="F79" s="368"/>
      <c r="G79" s="4">
        <v>312.5</v>
      </c>
      <c r="H79" s="4">
        <v>312.5</v>
      </c>
      <c r="I79" s="4">
        <v>62.5</v>
      </c>
    </row>
    <row r="80" spans="1:9">
      <c r="A80" s="90">
        <v>72</v>
      </c>
      <c r="B80" s="435" t="s">
        <v>1147</v>
      </c>
      <c r="C80" s="398" t="s">
        <v>532</v>
      </c>
      <c r="D80" s="417"/>
      <c r="E80" s="391" t="s">
        <v>460</v>
      </c>
      <c r="F80" s="368"/>
      <c r="G80" s="4">
        <v>312.5</v>
      </c>
      <c r="H80" s="4">
        <v>312.5</v>
      </c>
      <c r="I80" s="4">
        <v>62.5</v>
      </c>
    </row>
    <row r="81" spans="1:9">
      <c r="A81" s="90">
        <v>73</v>
      </c>
      <c r="B81" s="435" t="s">
        <v>1225</v>
      </c>
      <c r="C81" s="398" t="s">
        <v>1224</v>
      </c>
      <c r="D81" s="417"/>
      <c r="E81" s="391" t="s">
        <v>460</v>
      </c>
      <c r="F81" s="368"/>
      <c r="G81" s="4">
        <v>312.5</v>
      </c>
      <c r="H81" s="4">
        <v>312.5</v>
      </c>
      <c r="I81" s="4">
        <v>62.5</v>
      </c>
    </row>
    <row r="82" spans="1:9">
      <c r="A82" s="90">
        <v>74</v>
      </c>
      <c r="B82" s="435" t="s">
        <v>1227</v>
      </c>
      <c r="C82" s="398" t="s">
        <v>1226</v>
      </c>
      <c r="D82" s="417"/>
      <c r="E82" s="391" t="s">
        <v>460</v>
      </c>
      <c r="F82" s="368"/>
      <c r="G82" s="4">
        <v>312.5</v>
      </c>
      <c r="H82" s="4">
        <v>312.5</v>
      </c>
      <c r="I82" s="4">
        <v>62.5</v>
      </c>
    </row>
    <row r="83" spans="1:9">
      <c r="A83" s="90">
        <v>75</v>
      </c>
      <c r="B83" s="435" t="s">
        <v>1228</v>
      </c>
      <c r="C83" s="398" t="s">
        <v>1177</v>
      </c>
      <c r="D83" s="395" t="s">
        <v>454</v>
      </c>
      <c r="E83" s="391" t="s">
        <v>460</v>
      </c>
      <c r="F83" s="368"/>
      <c r="G83" s="4">
        <v>312.5</v>
      </c>
      <c r="H83" s="4">
        <v>312.5</v>
      </c>
      <c r="I83" s="4">
        <v>62.5</v>
      </c>
    </row>
    <row r="84" spans="1:9">
      <c r="A84" s="90">
        <v>76</v>
      </c>
      <c r="B84" s="435" t="s">
        <v>644</v>
      </c>
      <c r="C84" s="398" t="s">
        <v>574</v>
      </c>
      <c r="D84" s="417"/>
      <c r="E84" s="391" t="s">
        <v>460</v>
      </c>
      <c r="F84" s="368"/>
      <c r="G84" s="4">
        <v>312.5</v>
      </c>
      <c r="H84" s="4">
        <v>312.5</v>
      </c>
      <c r="I84" s="4">
        <v>62.5</v>
      </c>
    </row>
    <row r="85" spans="1:9">
      <c r="A85" s="90">
        <v>77</v>
      </c>
      <c r="B85" s="435" t="s">
        <v>1229</v>
      </c>
      <c r="C85" s="398" t="s">
        <v>1171</v>
      </c>
      <c r="D85" s="417"/>
      <c r="E85" s="391" t="s">
        <v>460</v>
      </c>
      <c r="F85" s="368"/>
      <c r="G85" s="4">
        <v>312.5</v>
      </c>
      <c r="H85" s="4">
        <v>312.5</v>
      </c>
      <c r="I85" s="4">
        <v>62.5</v>
      </c>
    </row>
    <row r="86" spans="1:9">
      <c r="A86" s="90">
        <v>78</v>
      </c>
      <c r="B86" s="435" t="s">
        <v>1066</v>
      </c>
      <c r="C86" s="398" t="s">
        <v>574</v>
      </c>
      <c r="D86" s="209"/>
      <c r="E86" s="391" t="s">
        <v>460</v>
      </c>
      <c r="F86" s="368"/>
      <c r="G86" s="4">
        <v>312.5</v>
      </c>
      <c r="H86" s="4">
        <v>312.5</v>
      </c>
      <c r="I86" s="4">
        <v>62.5</v>
      </c>
    </row>
    <row r="87" spans="1:9">
      <c r="A87" s="90">
        <v>79</v>
      </c>
      <c r="B87" s="435" t="s">
        <v>591</v>
      </c>
      <c r="C87" s="398" t="s">
        <v>1230</v>
      </c>
      <c r="D87" s="209"/>
      <c r="E87" s="391" t="s">
        <v>460</v>
      </c>
      <c r="F87" s="368"/>
      <c r="G87" s="4">
        <v>312.5</v>
      </c>
      <c r="H87" s="4">
        <v>312.5</v>
      </c>
      <c r="I87" s="4">
        <v>62.5</v>
      </c>
    </row>
    <row r="88" spans="1:9">
      <c r="A88" s="90">
        <v>80</v>
      </c>
      <c r="B88" s="435" t="s">
        <v>1232</v>
      </c>
      <c r="C88" s="398" t="s">
        <v>1231</v>
      </c>
      <c r="D88" s="209"/>
      <c r="E88" s="391" t="s">
        <v>460</v>
      </c>
      <c r="F88" s="368"/>
      <c r="G88" s="4">
        <v>312.5</v>
      </c>
      <c r="H88" s="4">
        <v>312.5</v>
      </c>
      <c r="I88" s="4">
        <v>62.5</v>
      </c>
    </row>
    <row r="89" spans="1:9">
      <c r="A89" s="90">
        <v>81</v>
      </c>
      <c r="B89" s="435" t="s">
        <v>1234</v>
      </c>
      <c r="C89" s="398" t="s">
        <v>1233</v>
      </c>
      <c r="D89" s="209"/>
      <c r="E89" s="391" t="s">
        <v>460</v>
      </c>
      <c r="F89" s="368"/>
      <c r="G89" s="4">
        <v>312.5</v>
      </c>
      <c r="H89" s="4">
        <v>312.5</v>
      </c>
      <c r="I89" s="4">
        <v>62.5</v>
      </c>
    </row>
    <row r="90" spans="1:9">
      <c r="A90" s="90">
        <v>82</v>
      </c>
      <c r="B90" s="435" t="s">
        <v>579</v>
      </c>
      <c r="C90" s="398" t="s">
        <v>1235</v>
      </c>
      <c r="D90" s="209"/>
      <c r="E90" s="391" t="s">
        <v>460</v>
      </c>
      <c r="F90" s="368"/>
      <c r="G90" s="4">
        <v>312.5</v>
      </c>
      <c r="H90" s="4">
        <v>312.5</v>
      </c>
      <c r="I90" s="4">
        <v>62.5</v>
      </c>
    </row>
    <row r="91" spans="1:9">
      <c r="A91" s="90">
        <v>83</v>
      </c>
      <c r="B91" s="435" t="s">
        <v>1225</v>
      </c>
      <c r="C91" s="398" t="s">
        <v>1171</v>
      </c>
      <c r="D91" s="209"/>
      <c r="E91" s="391" t="s">
        <v>460</v>
      </c>
      <c r="F91" s="368"/>
      <c r="G91" s="4">
        <v>312.5</v>
      </c>
      <c r="H91" s="4">
        <v>312.5</v>
      </c>
      <c r="I91" s="4">
        <v>62.5</v>
      </c>
    </row>
    <row r="92" spans="1:9">
      <c r="A92" s="90">
        <v>84</v>
      </c>
      <c r="B92" s="435" t="s">
        <v>746</v>
      </c>
      <c r="C92" s="398" t="s">
        <v>1236</v>
      </c>
      <c r="D92" s="209"/>
      <c r="E92" s="391" t="s">
        <v>460</v>
      </c>
      <c r="F92" s="368"/>
      <c r="G92" s="4">
        <v>312.5</v>
      </c>
      <c r="H92" s="4">
        <v>312.5</v>
      </c>
      <c r="I92" s="4">
        <v>62.5</v>
      </c>
    </row>
    <row r="93" spans="1:9">
      <c r="A93" s="90">
        <v>85</v>
      </c>
      <c r="B93" s="435" t="s">
        <v>1238</v>
      </c>
      <c r="C93" s="398" t="s">
        <v>1237</v>
      </c>
      <c r="D93" s="209"/>
      <c r="E93" s="391" t="s">
        <v>460</v>
      </c>
      <c r="F93" s="368"/>
      <c r="G93" s="4">
        <v>312.5</v>
      </c>
      <c r="H93" s="4">
        <v>312.5</v>
      </c>
      <c r="I93" s="4">
        <v>62.5</v>
      </c>
    </row>
    <row r="94" spans="1:9">
      <c r="A94" s="90">
        <v>86</v>
      </c>
      <c r="B94" s="435" t="s">
        <v>1239</v>
      </c>
      <c r="C94" s="398" t="s">
        <v>1163</v>
      </c>
      <c r="D94" s="209"/>
      <c r="E94" s="391" t="s">
        <v>460</v>
      </c>
      <c r="F94" s="368"/>
      <c r="G94" s="4">
        <v>312.5</v>
      </c>
      <c r="H94" s="4">
        <v>312.5</v>
      </c>
      <c r="I94" s="4">
        <v>62.5</v>
      </c>
    </row>
    <row r="95" spans="1:9">
      <c r="A95" s="90">
        <v>87</v>
      </c>
      <c r="B95" s="435" t="s">
        <v>1241</v>
      </c>
      <c r="C95" s="398" t="s">
        <v>1240</v>
      </c>
      <c r="D95" s="209"/>
      <c r="E95" s="391" t="s">
        <v>460</v>
      </c>
      <c r="F95" s="368"/>
      <c r="G95" s="4">
        <v>312.5</v>
      </c>
      <c r="H95" s="4">
        <v>312.5</v>
      </c>
      <c r="I95" s="4">
        <v>62.5</v>
      </c>
    </row>
    <row r="96" spans="1:9">
      <c r="A96" s="90">
        <v>88</v>
      </c>
      <c r="B96" s="435" t="s">
        <v>602</v>
      </c>
      <c r="C96" s="398" t="s">
        <v>530</v>
      </c>
      <c r="D96" s="209"/>
      <c r="E96" s="391" t="s">
        <v>460</v>
      </c>
      <c r="F96" s="368"/>
      <c r="G96" s="4">
        <v>312.5</v>
      </c>
      <c r="H96" s="4">
        <v>312.5</v>
      </c>
      <c r="I96" s="4">
        <v>62.5</v>
      </c>
    </row>
    <row r="97" spans="1:9">
      <c r="A97" s="90">
        <v>89</v>
      </c>
      <c r="B97" s="435" t="s">
        <v>1251</v>
      </c>
      <c r="C97" s="398" t="s">
        <v>1160</v>
      </c>
      <c r="D97" s="209"/>
      <c r="E97" s="391" t="s">
        <v>460</v>
      </c>
      <c r="F97" s="368"/>
      <c r="G97" s="4">
        <v>312.5</v>
      </c>
      <c r="H97" s="4">
        <v>312.5</v>
      </c>
      <c r="I97" s="4">
        <v>62.5</v>
      </c>
    </row>
    <row r="98" spans="1:9">
      <c r="A98" s="90">
        <v>90</v>
      </c>
      <c r="B98" s="435" t="s">
        <v>1252</v>
      </c>
      <c r="C98" s="398" t="s">
        <v>1233</v>
      </c>
      <c r="D98" s="209"/>
      <c r="E98" s="391" t="s">
        <v>460</v>
      </c>
      <c r="F98" s="368"/>
      <c r="G98" s="4">
        <v>312.5</v>
      </c>
      <c r="H98" s="4">
        <v>312.5</v>
      </c>
      <c r="I98" s="4">
        <v>62.5</v>
      </c>
    </row>
    <row r="99" spans="1:9">
      <c r="A99" s="90">
        <v>91</v>
      </c>
      <c r="B99" s="435" t="s">
        <v>655</v>
      </c>
      <c r="C99" s="398" t="s">
        <v>666</v>
      </c>
      <c r="D99" s="209"/>
      <c r="E99" s="391" t="s">
        <v>460</v>
      </c>
      <c r="F99" s="368"/>
      <c r="G99" s="4">
        <v>312.5</v>
      </c>
      <c r="H99" s="4">
        <v>312.5</v>
      </c>
      <c r="I99" s="4">
        <v>62.5</v>
      </c>
    </row>
    <row r="100" spans="1:9">
      <c r="A100" s="90">
        <v>92</v>
      </c>
      <c r="B100" s="435" t="s">
        <v>557</v>
      </c>
      <c r="C100" s="398" t="s">
        <v>475</v>
      </c>
      <c r="D100" s="209"/>
      <c r="E100" s="391" t="s">
        <v>460</v>
      </c>
      <c r="F100" s="368"/>
      <c r="G100" s="4">
        <v>312.5</v>
      </c>
      <c r="H100" s="4">
        <v>312.5</v>
      </c>
      <c r="I100" s="4">
        <v>62.5</v>
      </c>
    </row>
    <row r="101" spans="1:9">
      <c r="A101" s="90">
        <v>93</v>
      </c>
      <c r="B101" s="435" t="s">
        <v>1253</v>
      </c>
      <c r="C101" s="398" t="s">
        <v>475</v>
      </c>
      <c r="D101" s="209"/>
      <c r="E101" s="391" t="s">
        <v>460</v>
      </c>
      <c r="F101" s="368"/>
      <c r="G101" s="4">
        <v>312.5</v>
      </c>
      <c r="H101" s="4">
        <v>312.5</v>
      </c>
      <c r="I101" s="4">
        <v>62.5</v>
      </c>
    </row>
    <row r="102" spans="1:9">
      <c r="A102" s="90">
        <v>94</v>
      </c>
      <c r="B102" s="435" t="s">
        <v>1254</v>
      </c>
      <c r="C102" s="398" t="s">
        <v>1150</v>
      </c>
      <c r="D102" s="209"/>
      <c r="E102" s="391" t="s">
        <v>460</v>
      </c>
      <c r="F102" s="368"/>
      <c r="G102" s="4">
        <v>312.5</v>
      </c>
      <c r="H102" s="4">
        <v>312.5</v>
      </c>
      <c r="I102" s="4">
        <v>62.5</v>
      </c>
    </row>
    <row r="103" spans="1:9">
      <c r="A103" s="90">
        <v>95</v>
      </c>
      <c r="B103" s="435" t="s">
        <v>687</v>
      </c>
      <c r="C103" s="398" t="s">
        <v>1255</v>
      </c>
      <c r="D103" s="209"/>
      <c r="E103" s="391" t="s">
        <v>460</v>
      </c>
      <c r="F103" s="368"/>
      <c r="G103" s="4">
        <v>312.5</v>
      </c>
      <c r="H103" s="4">
        <v>312.5</v>
      </c>
      <c r="I103" s="4">
        <v>62.5</v>
      </c>
    </row>
    <row r="104" spans="1:9">
      <c r="A104" s="90">
        <v>96</v>
      </c>
      <c r="B104" s="435" t="s">
        <v>1257</v>
      </c>
      <c r="C104" s="398" t="s">
        <v>1256</v>
      </c>
      <c r="D104" s="209"/>
      <c r="E104" s="391" t="s">
        <v>460</v>
      </c>
      <c r="F104" s="368"/>
      <c r="G104" s="4">
        <v>312.5</v>
      </c>
      <c r="H104" s="4">
        <v>312.5</v>
      </c>
      <c r="I104" s="4">
        <v>62.5</v>
      </c>
    </row>
    <row r="105" spans="1:9">
      <c r="A105" s="90">
        <v>97</v>
      </c>
      <c r="B105" s="435" t="s">
        <v>552</v>
      </c>
      <c r="C105" s="398" t="s">
        <v>1255</v>
      </c>
      <c r="D105" s="209"/>
      <c r="E105" s="391" t="s">
        <v>460</v>
      </c>
      <c r="F105" s="368"/>
      <c r="G105" s="4">
        <v>312.5</v>
      </c>
      <c r="H105" s="4">
        <v>312.5</v>
      </c>
      <c r="I105" s="4">
        <v>62.5</v>
      </c>
    </row>
    <row r="106" spans="1:9">
      <c r="A106" s="90">
        <v>98</v>
      </c>
      <c r="B106" s="435" t="s">
        <v>634</v>
      </c>
      <c r="C106" s="398" t="s">
        <v>694</v>
      </c>
      <c r="D106" s="209"/>
      <c r="E106" s="391" t="s">
        <v>460</v>
      </c>
      <c r="F106" s="368"/>
      <c r="G106" s="4">
        <v>312.5</v>
      </c>
      <c r="H106" s="4">
        <v>312.5</v>
      </c>
      <c r="I106" s="4">
        <v>62.5</v>
      </c>
    </row>
    <row r="107" spans="1:9">
      <c r="A107" s="90">
        <v>99</v>
      </c>
      <c r="B107" s="435" t="s">
        <v>1259</v>
      </c>
      <c r="C107" s="398" t="s">
        <v>1258</v>
      </c>
      <c r="D107" s="209"/>
      <c r="E107" s="391" t="s">
        <v>460</v>
      </c>
      <c r="F107" s="368"/>
      <c r="G107" s="4">
        <v>312.5</v>
      </c>
      <c r="H107" s="4">
        <v>312.5</v>
      </c>
      <c r="I107" s="4">
        <v>62.5</v>
      </c>
    </row>
    <row r="108" spans="1:9">
      <c r="A108" s="90">
        <v>100</v>
      </c>
      <c r="B108" s="435" t="s">
        <v>1172</v>
      </c>
      <c r="C108" s="398" t="s">
        <v>1200</v>
      </c>
      <c r="D108" s="417"/>
      <c r="E108" s="391" t="s">
        <v>460</v>
      </c>
      <c r="F108" s="368"/>
      <c r="G108" s="4">
        <v>312.5</v>
      </c>
      <c r="H108" s="4">
        <v>312.5</v>
      </c>
      <c r="I108" s="4">
        <v>62.5</v>
      </c>
    </row>
    <row r="109" spans="1:9">
      <c r="A109" s="90">
        <v>101</v>
      </c>
      <c r="B109" s="435" t="s">
        <v>1250</v>
      </c>
      <c r="C109" s="398" t="s">
        <v>1249</v>
      </c>
      <c r="D109" s="417"/>
      <c r="E109" s="391" t="s">
        <v>460</v>
      </c>
      <c r="F109" s="368"/>
      <c r="G109" s="4">
        <v>312.5</v>
      </c>
      <c r="H109" s="4">
        <v>312.5</v>
      </c>
      <c r="I109" s="4">
        <v>62.5</v>
      </c>
    </row>
    <row r="110" spans="1:9">
      <c r="A110" s="90">
        <v>102</v>
      </c>
      <c r="B110" s="435" t="s">
        <v>1248</v>
      </c>
      <c r="C110" s="398" t="s">
        <v>558</v>
      </c>
      <c r="D110" s="417"/>
      <c r="E110" s="391" t="s">
        <v>460</v>
      </c>
      <c r="F110" s="368"/>
      <c r="G110" s="4">
        <v>312.5</v>
      </c>
      <c r="H110" s="4">
        <v>312.5</v>
      </c>
      <c r="I110" s="4">
        <v>62.5</v>
      </c>
    </row>
    <row r="111" spans="1:9">
      <c r="A111" s="90">
        <v>103</v>
      </c>
      <c r="B111" s="435" t="s">
        <v>500</v>
      </c>
      <c r="C111" s="398" t="s">
        <v>755</v>
      </c>
      <c r="D111" s="417"/>
      <c r="E111" s="391" t="s">
        <v>460</v>
      </c>
      <c r="F111" s="368"/>
      <c r="G111" s="4">
        <v>312.5</v>
      </c>
      <c r="H111" s="4">
        <v>312.5</v>
      </c>
      <c r="I111" s="4">
        <v>62.5</v>
      </c>
    </row>
    <row r="112" spans="1:9">
      <c r="A112" s="90">
        <v>104</v>
      </c>
      <c r="B112" s="435" t="s">
        <v>1072</v>
      </c>
      <c r="C112" s="398" t="s">
        <v>554</v>
      </c>
      <c r="D112" s="417"/>
      <c r="E112" s="391" t="s">
        <v>460</v>
      </c>
      <c r="F112" s="368"/>
      <c r="G112" s="4">
        <v>312.5</v>
      </c>
      <c r="H112" s="4">
        <v>312.5</v>
      </c>
      <c r="I112" s="4">
        <v>62.5</v>
      </c>
    </row>
    <row r="113" spans="1:9">
      <c r="A113" s="90">
        <v>105</v>
      </c>
      <c r="B113" s="435" t="s">
        <v>637</v>
      </c>
      <c r="C113" s="398" t="s">
        <v>530</v>
      </c>
      <c r="D113" s="417"/>
      <c r="E113" s="391" t="s">
        <v>460</v>
      </c>
      <c r="F113" s="368"/>
      <c r="G113" s="4">
        <v>312.5</v>
      </c>
      <c r="H113" s="4">
        <v>312.5</v>
      </c>
      <c r="I113" s="4">
        <v>62.5</v>
      </c>
    </row>
    <row r="114" spans="1:9">
      <c r="A114" s="90">
        <v>106</v>
      </c>
      <c r="B114" s="435" t="s">
        <v>1065</v>
      </c>
      <c r="C114" s="398" t="s">
        <v>698</v>
      </c>
      <c r="D114" s="417"/>
      <c r="E114" s="391" t="s">
        <v>460</v>
      </c>
      <c r="F114" s="368"/>
      <c r="G114" s="4">
        <v>312.5</v>
      </c>
      <c r="H114" s="4">
        <v>312.5</v>
      </c>
      <c r="I114" s="4">
        <v>62.5</v>
      </c>
    </row>
    <row r="115" spans="1:9">
      <c r="A115" s="90">
        <v>107</v>
      </c>
      <c r="B115" s="435" t="s">
        <v>1182</v>
      </c>
      <c r="C115" s="398" t="s">
        <v>1247</v>
      </c>
      <c r="D115" s="417"/>
      <c r="E115" s="391" t="s">
        <v>460</v>
      </c>
      <c r="F115" s="368"/>
      <c r="G115" s="4">
        <v>312.5</v>
      </c>
      <c r="H115" s="4">
        <v>312.5</v>
      </c>
      <c r="I115" s="4">
        <v>62.5</v>
      </c>
    </row>
    <row r="116" spans="1:9">
      <c r="A116" s="90">
        <v>108</v>
      </c>
      <c r="B116" s="435" t="s">
        <v>1215</v>
      </c>
      <c r="C116" s="398" t="s">
        <v>1244</v>
      </c>
      <c r="D116" s="417"/>
      <c r="E116" s="391" t="s">
        <v>460</v>
      </c>
      <c r="F116" s="368"/>
      <c r="G116" s="4">
        <v>312.5</v>
      </c>
      <c r="H116" s="4">
        <v>312.5</v>
      </c>
      <c r="I116" s="4">
        <v>62.5</v>
      </c>
    </row>
    <row r="117" spans="1:9">
      <c r="A117" s="90">
        <v>109</v>
      </c>
      <c r="B117" s="435" t="s">
        <v>1246</v>
      </c>
      <c r="C117" s="398" t="s">
        <v>466</v>
      </c>
      <c r="D117" s="417"/>
      <c r="E117" s="391" t="s">
        <v>460</v>
      </c>
      <c r="F117" s="368"/>
      <c r="G117" s="4">
        <v>312.5</v>
      </c>
      <c r="H117" s="4">
        <v>312.5</v>
      </c>
      <c r="I117" s="4">
        <v>62.5</v>
      </c>
    </row>
    <row r="118" spans="1:9">
      <c r="A118" s="90">
        <v>110</v>
      </c>
      <c r="B118" s="435" t="s">
        <v>1245</v>
      </c>
      <c r="C118" s="398" t="s">
        <v>1142</v>
      </c>
      <c r="D118" s="417"/>
      <c r="E118" s="391" t="s">
        <v>460</v>
      </c>
      <c r="F118" s="368"/>
      <c r="G118" s="4">
        <v>312.5</v>
      </c>
      <c r="H118" s="4">
        <v>312.5</v>
      </c>
      <c r="I118" s="4">
        <v>62.5</v>
      </c>
    </row>
    <row r="119" spans="1:9">
      <c r="A119" s="90">
        <v>111</v>
      </c>
      <c r="B119" s="435" t="s">
        <v>1157</v>
      </c>
      <c r="C119" s="398" t="s">
        <v>1244</v>
      </c>
      <c r="D119" s="417"/>
      <c r="E119" s="391" t="s">
        <v>460</v>
      </c>
      <c r="F119" s="368"/>
      <c r="G119" s="4">
        <v>312.5</v>
      </c>
      <c r="H119" s="4">
        <v>312.5</v>
      </c>
      <c r="I119" s="4">
        <v>62.5</v>
      </c>
    </row>
    <row r="120" spans="1:9">
      <c r="A120" s="90">
        <v>112</v>
      </c>
      <c r="B120" s="435" t="s">
        <v>1186</v>
      </c>
      <c r="C120" s="398" t="s">
        <v>1150</v>
      </c>
      <c r="D120" s="417"/>
      <c r="E120" s="391" t="s">
        <v>460</v>
      </c>
      <c r="F120" s="368"/>
      <c r="G120" s="4">
        <v>312.5</v>
      </c>
      <c r="H120" s="4">
        <v>312.5</v>
      </c>
      <c r="I120" s="4">
        <v>62.5</v>
      </c>
    </row>
    <row r="121" spans="1:9">
      <c r="A121" s="90">
        <v>113</v>
      </c>
      <c r="B121" s="435" t="s">
        <v>1243</v>
      </c>
      <c r="C121" s="398" t="s">
        <v>1242</v>
      </c>
      <c r="D121" s="417"/>
      <c r="E121" s="391" t="s">
        <v>460</v>
      </c>
      <c r="F121" s="368"/>
      <c r="G121" s="4">
        <v>312.5</v>
      </c>
      <c r="H121" s="4">
        <v>312.5</v>
      </c>
      <c r="I121" s="4">
        <v>62.5</v>
      </c>
    </row>
    <row r="122" spans="1:9">
      <c r="A122" s="90">
        <v>114</v>
      </c>
      <c r="B122" s="435" t="s">
        <v>716</v>
      </c>
      <c r="C122" s="398" t="s">
        <v>1210</v>
      </c>
      <c r="D122" s="417"/>
      <c r="E122" s="391" t="s">
        <v>460</v>
      </c>
      <c r="F122" s="368"/>
      <c r="G122" s="4">
        <v>312.5</v>
      </c>
      <c r="H122" s="4">
        <v>312.5</v>
      </c>
      <c r="I122" s="4">
        <v>62.5</v>
      </c>
    </row>
    <row r="123" spans="1:9">
      <c r="A123" s="90">
        <v>115</v>
      </c>
      <c r="B123" s="435" t="s">
        <v>476</v>
      </c>
      <c r="C123" s="398" t="s">
        <v>694</v>
      </c>
      <c r="D123" s="395" t="s">
        <v>455</v>
      </c>
      <c r="E123" s="391" t="s">
        <v>460</v>
      </c>
      <c r="F123" s="368"/>
      <c r="G123" s="4">
        <v>312.5</v>
      </c>
      <c r="H123" s="4">
        <v>312.5</v>
      </c>
      <c r="I123" s="4">
        <v>62.5</v>
      </c>
    </row>
    <row r="124" spans="1:9">
      <c r="A124" s="90">
        <v>116</v>
      </c>
      <c r="B124" s="435" t="s">
        <v>1209</v>
      </c>
      <c r="C124" s="398" t="s">
        <v>1208</v>
      </c>
      <c r="D124" s="395" t="s">
        <v>456</v>
      </c>
      <c r="E124" s="391" t="s">
        <v>460</v>
      </c>
      <c r="F124" s="368"/>
      <c r="G124" s="4">
        <v>312.5</v>
      </c>
      <c r="H124" s="4">
        <v>312.5</v>
      </c>
      <c r="I124" s="4">
        <v>62.5</v>
      </c>
    </row>
    <row r="125" spans="1:9">
      <c r="A125" s="90">
        <v>117</v>
      </c>
      <c r="B125" s="435" t="s">
        <v>564</v>
      </c>
      <c r="C125" s="398" t="s">
        <v>641</v>
      </c>
      <c r="D125" s="395" t="s">
        <v>457</v>
      </c>
      <c r="E125" s="391" t="s">
        <v>460</v>
      </c>
      <c r="F125" s="368"/>
      <c r="G125" s="4">
        <v>312.5</v>
      </c>
      <c r="H125" s="4">
        <v>312.5</v>
      </c>
      <c r="I125" s="4">
        <v>62.5</v>
      </c>
    </row>
    <row r="126" spans="1:9">
      <c r="A126" s="90">
        <v>118</v>
      </c>
      <c r="B126" s="435" t="s">
        <v>1175</v>
      </c>
      <c r="C126" s="398" t="s">
        <v>514</v>
      </c>
      <c r="D126" s="395" t="s">
        <v>458</v>
      </c>
      <c r="E126" s="391" t="s">
        <v>460</v>
      </c>
      <c r="F126" s="368"/>
      <c r="G126" s="4">
        <v>312.5</v>
      </c>
      <c r="H126" s="4">
        <v>312.5</v>
      </c>
      <c r="I126" s="4">
        <v>62.5</v>
      </c>
    </row>
    <row r="127" spans="1:9">
      <c r="A127" s="90">
        <v>119</v>
      </c>
      <c r="B127" s="440" t="s">
        <v>461</v>
      </c>
      <c r="C127" s="379" t="s">
        <v>462</v>
      </c>
      <c r="D127" s="426" t="s">
        <v>480</v>
      </c>
      <c r="E127" s="392" t="s">
        <v>459</v>
      </c>
      <c r="F127" s="90"/>
      <c r="G127" s="4">
        <v>625</v>
      </c>
      <c r="H127" s="4">
        <v>625</v>
      </c>
      <c r="I127" s="4">
        <v>125</v>
      </c>
    </row>
    <row r="128" spans="1:9">
      <c r="A128" s="90">
        <v>120</v>
      </c>
      <c r="B128" s="440" t="s">
        <v>463</v>
      </c>
      <c r="C128" s="379" t="s">
        <v>464</v>
      </c>
      <c r="D128" s="426" t="s">
        <v>481</v>
      </c>
      <c r="E128" s="392" t="s">
        <v>459</v>
      </c>
      <c r="F128" s="90"/>
      <c r="G128" s="4">
        <v>625</v>
      </c>
      <c r="H128" s="4">
        <v>625</v>
      </c>
      <c r="I128" s="4">
        <v>125</v>
      </c>
    </row>
    <row r="129" spans="1:9">
      <c r="A129" s="90">
        <v>121</v>
      </c>
      <c r="B129" s="440" t="s">
        <v>465</v>
      </c>
      <c r="C129" s="379" t="s">
        <v>466</v>
      </c>
      <c r="D129" s="426" t="s">
        <v>482</v>
      </c>
      <c r="E129" s="392" t="s">
        <v>459</v>
      </c>
      <c r="F129" s="90"/>
      <c r="G129" s="4">
        <v>625</v>
      </c>
      <c r="H129" s="4">
        <v>625</v>
      </c>
      <c r="I129" s="4">
        <v>125</v>
      </c>
    </row>
    <row r="130" spans="1:9">
      <c r="A130" s="90">
        <v>122</v>
      </c>
      <c r="B130" s="440" t="s">
        <v>467</v>
      </c>
      <c r="C130" s="379" t="s">
        <v>468</v>
      </c>
      <c r="D130" s="427" t="s">
        <v>483</v>
      </c>
      <c r="E130" s="392" t="s">
        <v>459</v>
      </c>
      <c r="F130" s="90"/>
      <c r="G130" s="4">
        <v>625</v>
      </c>
      <c r="H130" s="4">
        <v>625</v>
      </c>
      <c r="I130" s="4">
        <v>125</v>
      </c>
    </row>
    <row r="131" spans="1:9">
      <c r="A131" s="90">
        <v>123</v>
      </c>
      <c r="B131" s="440" t="s">
        <v>469</v>
      </c>
      <c r="C131" s="379" t="s">
        <v>470</v>
      </c>
      <c r="D131" s="426" t="s">
        <v>484</v>
      </c>
      <c r="E131" s="392" t="s">
        <v>459</v>
      </c>
      <c r="F131" s="90"/>
      <c r="G131" s="4">
        <v>625</v>
      </c>
      <c r="H131" s="4">
        <v>625</v>
      </c>
      <c r="I131" s="4">
        <v>125</v>
      </c>
    </row>
    <row r="132" spans="1:9">
      <c r="A132" s="90">
        <v>124</v>
      </c>
      <c r="B132" s="440" t="s">
        <v>463</v>
      </c>
      <c r="C132" s="379" t="s">
        <v>471</v>
      </c>
      <c r="D132" s="426" t="s">
        <v>485</v>
      </c>
      <c r="E132" s="392" t="s">
        <v>459</v>
      </c>
      <c r="F132" s="90"/>
      <c r="G132" s="4">
        <v>625</v>
      </c>
      <c r="H132" s="4">
        <v>625</v>
      </c>
      <c r="I132" s="4">
        <v>125</v>
      </c>
    </row>
    <row r="133" spans="1:9">
      <c r="A133" s="90">
        <v>125</v>
      </c>
      <c r="B133" s="440" t="s">
        <v>472</v>
      </c>
      <c r="C133" s="379" t="s">
        <v>473</v>
      </c>
      <c r="D133" s="426" t="s">
        <v>486</v>
      </c>
      <c r="E133" s="392" t="s">
        <v>459</v>
      </c>
      <c r="F133" s="90"/>
      <c r="G133" s="4">
        <v>625</v>
      </c>
      <c r="H133" s="4">
        <v>625</v>
      </c>
      <c r="I133" s="4">
        <v>125</v>
      </c>
    </row>
    <row r="134" spans="1:9">
      <c r="A134" s="90">
        <v>126</v>
      </c>
      <c r="B134" s="440" t="s">
        <v>474</v>
      </c>
      <c r="C134" s="379" t="s">
        <v>475</v>
      </c>
      <c r="D134" s="426" t="s">
        <v>487</v>
      </c>
      <c r="E134" s="392" t="s">
        <v>459</v>
      </c>
      <c r="F134" s="90"/>
      <c r="G134" s="4">
        <v>625</v>
      </c>
      <c r="H134" s="4">
        <v>625</v>
      </c>
      <c r="I134" s="4">
        <v>125</v>
      </c>
    </row>
    <row r="135" spans="1:9">
      <c r="A135" s="90">
        <v>127</v>
      </c>
      <c r="B135" s="440" t="s">
        <v>476</v>
      </c>
      <c r="C135" s="379" t="s">
        <v>471</v>
      </c>
      <c r="D135" s="426" t="s">
        <v>488</v>
      </c>
      <c r="E135" s="392" t="s">
        <v>459</v>
      </c>
      <c r="F135" s="90"/>
      <c r="G135" s="4">
        <v>625</v>
      </c>
      <c r="H135" s="4">
        <v>625</v>
      </c>
      <c r="I135" s="4">
        <v>125</v>
      </c>
    </row>
    <row r="136" spans="1:9">
      <c r="A136" s="90">
        <v>128</v>
      </c>
      <c r="B136" s="440" t="s">
        <v>477</v>
      </c>
      <c r="C136" s="379" t="s">
        <v>478</v>
      </c>
      <c r="D136" s="426" t="s">
        <v>489</v>
      </c>
      <c r="E136" s="392" t="s">
        <v>459</v>
      </c>
      <c r="F136" s="90"/>
      <c r="G136" s="4">
        <v>625</v>
      </c>
      <c r="H136" s="4">
        <v>625</v>
      </c>
      <c r="I136" s="4">
        <v>125</v>
      </c>
    </row>
    <row r="137" spans="1:9">
      <c r="A137" s="90">
        <v>129</v>
      </c>
      <c r="B137" s="441" t="s">
        <v>479</v>
      </c>
      <c r="C137" s="379" t="s">
        <v>475</v>
      </c>
      <c r="D137" s="379">
        <v>61004049705</v>
      </c>
      <c r="E137" s="392" t="s">
        <v>459</v>
      </c>
      <c r="F137" s="90"/>
      <c r="G137" s="4">
        <v>625</v>
      </c>
      <c r="H137" s="4">
        <v>625</v>
      </c>
      <c r="I137" s="4">
        <v>125</v>
      </c>
    </row>
    <row r="138" spans="1:9" ht="15.75">
      <c r="A138" s="90">
        <v>130</v>
      </c>
      <c r="B138" s="442" t="s">
        <v>490</v>
      </c>
      <c r="C138" s="379" t="s">
        <v>491</v>
      </c>
      <c r="D138" s="428" t="s">
        <v>763</v>
      </c>
      <c r="E138" s="392" t="s">
        <v>460</v>
      </c>
      <c r="F138" s="381">
        <v>250</v>
      </c>
      <c r="G138" s="4">
        <v>312.5</v>
      </c>
      <c r="H138" s="4">
        <v>312.5</v>
      </c>
      <c r="I138" s="4">
        <v>62.5</v>
      </c>
    </row>
    <row r="139" spans="1:9" ht="15.75">
      <c r="A139" s="90">
        <v>131</v>
      </c>
      <c r="B139" s="442" t="s">
        <v>492</v>
      </c>
      <c r="C139" s="379" t="s">
        <v>473</v>
      </c>
      <c r="D139" s="428" t="s">
        <v>764</v>
      </c>
      <c r="E139" s="392" t="s">
        <v>460</v>
      </c>
      <c r="F139" s="381">
        <v>250</v>
      </c>
      <c r="G139" s="4">
        <v>312.5</v>
      </c>
      <c r="H139" s="4">
        <v>312.5</v>
      </c>
      <c r="I139" s="4">
        <v>62.5</v>
      </c>
    </row>
    <row r="140" spans="1:9" ht="15.75">
      <c r="A140" s="90">
        <v>132</v>
      </c>
      <c r="B140" s="442" t="s">
        <v>493</v>
      </c>
      <c r="C140" s="379" t="s">
        <v>475</v>
      </c>
      <c r="D140" s="428" t="s">
        <v>765</v>
      </c>
      <c r="E140" s="392" t="s">
        <v>460</v>
      </c>
      <c r="F140" s="381">
        <v>250</v>
      </c>
      <c r="G140" s="4">
        <v>312.5</v>
      </c>
      <c r="H140" s="4">
        <v>312.5</v>
      </c>
      <c r="I140" s="4">
        <v>62.5</v>
      </c>
    </row>
    <row r="141" spans="1:9" ht="15.75">
      <c r="A141" s="90">
        <v>133</v>
      </c>
      <c r="B141" s="442" t="s">
        <v>494</v>
      </c>
      <c r="C141" s="379" t="s">
        <v>495</v>
      </c>
      <c r="D141" s="429" t="s">
        <v>766</v>
      </c>
      <c r="E141" s="392" t="s">
        <v>460</v>
      </c>
      <c r="F141" s="381">
        <v>250</v>
      </c>
      <c r="G141" s="4">
        <v>312.5</v>
      </c>
      <c r="H141" s="4">
        <v>312.5</v>
      </c>
      <c r="I141" s="4">
        <v>62.5</v>
      </c>
    </row>
    <row r="142" spans="1:9" ht="15.75">
      <c r="A142" s="90">
        <v>134</v>
      </c>
      <c r="B142" s="442" t="s">
        <v>496</v>
      </c>
      <c r="C142" s="379" t="s">
        <v>475</v>
      </c>
      <c r="D142" s="428" t="s">
        <v>767</v>
      </c>
      <c r="E142" s="392" t="s">
        <v>460</v>
      </c>
      <c r="F142" s="381">
        <v>250</v>
      </c>
      <c r="G142" s="4">
        <v>312.5</v>
      </c>
      <c r="H142" s="4">
        <v>312.5</v>
      </c>
      <c r="I142" s="4">
        <v>62.5</v>
      </c>
    </row>
    <row r="143" spans="1:9" ht="15.75">
      <c r="A143" s="90">
        <v>135</v>
      </c>
      <c r="B143" s="442" t="s">
        <v>497</v>
      </c>
      <c r="C143" s="379" t="s">
        <v>498</v>
      </c>
      <c r="D143" s="428" t="s">
        <v>768</v>
      </c>
      <c r="E143" s="392" t="s">
        <v>460</v>
      </c>
      <c r="F143" s="381">
        <v>250</v>
      </c>
      <c r="G143" s="4">
        <v>312.5</v>
      </c>
      <c r="H143" s="4">
        <v>312.5</v>
      </c>
      <c r="I143" s="4">
        <v>62.5</v>
      </c>
    </row>
    <row r="144" spans="1:9" ht="15.75">
      <c r="A144" s="90">
        <v>136</v>
      </c>
      <c r="B144" s="442" t="s">
        <v>499</v>
      </c>
      <c r="C144" s="379" t="s">
        <v>473</v>
      </c>
      <c r="D144" s="428" t="s">
        <v>769</v>
      </c>
      <c r="E144" s="392" t="s">
        <v>460</v>
      </c>
      <c r="F144" s="381">
        <v>250</v>
      </c>
      <c r="G144" s="4">
        <v>312.5</v>
      </c>
      <c r="H144" s="4">
        <v>312.5</v>
      </c>
      <c r="I144" s="4">
        <v>62.5</v>
      </c>
    </row>
    <row r="145" spans="1:9" ht="15.75">
      <c r="A145" s="90">
        <v>137</v>
      </c>
      <c r="B145" s="442" t="s">
        <v>500</v>
      </c>
      <c r="C145" s="379" t="s">
        <v>501</v>
      </c>
      <c r="D145" s="428" t="s">
        <v>770</v>
      </c>
      <c r="E145" s="392" t="s">
        <v>460</v>
      </c>
      <c r="F145" s="381">
        <v>250</v>
      </c>
      <c r="G145" s="4">
        <v>312.5</v>
      </c>
      <c r="H145" s="4">
        <v>312.5</v>
      </c>
      <c r="I145" s="4">
        <v>62.5</v>
      </c>
    </row>
    <row r="146" spans="1:9" ht="15.75">
      <c r="A146" s="90">
        <v>138</v>
      </c>
      <c r="B146" s="442" t="s">
        <v>502</v>
      </c>
      <c r="C146" s="379" t="s">
        <v>473</v>
      </c>
      <c r="D146" s="428" t="s">
        <v>771</v>
      </c>
      <c r="E146" s="392" t="s">
        <v>460</v>
      </c>
      <c r="F146" s="381">
        <v>250</v>
      </c>
      <c r="G146" s="4">
        <v>312.5</v>
      </c>
      <c r="H146" s="4">
        <v>312.5</v>
      </c>
      <c r="I146" s="4">
        <v>62.5</v>
      </c>
    </row>
    <row r="147" spans="1:9" ht="15.75">
      <c r="A147" s="90">
        <v>139</v>
      </c>
      <c r="B147" s="442" t="s">
        <v>503</v>
      </c>
      <c r="C147" s="379" t="s">
        <v>504</v>
      </c>
      <c r="D147" s="428" t="s">
        <v>772</v>
      </c>
      <c r="E147" s="392" t="s">
        <v>460</v>
      </c>
      <c r="F147" s="381">
        <v>250</v>
      </c>
      <c r="G147" s="4">
        <v>312.5</v>
      </c>
      <c r="H147" s="4">
        <v>312.5</v>
      </c>
      <c r="I147" s="4">
        <v>62.5</v>
      </c>
    </row>
    <row r="148" spans="1:9" ht="15.75">
      <c r="A148" s="90">
        <v>140</v>
      </c>
      <c r="B148" s="442" t="s">
        <v>505</v>
      </c>
      <c r="C148" s="379" t="s">
        <v>504</v>
      </c>
      <c r="D148" s="428" t="s">
        <v>773</v>
      </c>
      <c r="E148" s="392" t="s">
        <v>460</v>
      </c>
      <c r="F148" s="381">
        <v>250</v>
      </c>
      <c r="G148" s="4">
        <v>312.5</v>
      </c>
      <c r="H148" s="4">
        <v>312.5</v>
      </c>
      <c r="I148" s="4">
        <v>62.5</v>
      </c>
    </row>
    <row r="149" spans="1:9" ht="15.75">
      <c r="A149" s="90">
        <v>141</v>
      </c>
      <c r="B149" s="443" t="s">
        <v>502</v>
      </c>
      <c r="C149" s="379" t="s">
        <v>495</v>
      </c>
      <c r="D149" s="428" t="s">
        <v>774</v>
      </c>
      <c r="E149" s="392" t="s">
        <v>460</v>
      </c>
      <c r="F149" s="382">
        <v>250</v>
      </c>
      <c r="G149" s="4">
        <v>312.5</v>
      </c>
      <c r="H149" s="4">
        <v>312.5</v>
      </c>
      <c r="I149" s="4">
        <v>62.5</v>
      </c>
    </row>
    <row r="150" spans="1:9" ht="15.75">
      <c r="A150" s="90">
        <v>142</v>
      </c>
      <c r="B150" s="443" t="s">
        <v>506</v>
      </c>
      <c r="C150" s="379" t="s">
        <v>507</v>
      </c>
      <c r="D150" s="428" t="s">
        <v>775</v>
      </c>
      <c r="E150" s="392" t="s">
        <v>460</v>
      </c>
      <c r="F150" s="382">
        <v>250</v>
      </c>
      <c r="G150" s="4">
        <v>312.5</v>
      </c>
      <c r="H150" s="4">
        <v>312.5</v>
      </c>
      <c r="I150" s="4">
        <v>62.5</v>
      </c>
    </row>
    <row r="151" spans="1:9" ht="15.75">
      <c r="A151" s="90">
        <v>143</v>
      </c>
      <c r="B151" s="443" t="s">
        <v>508</v>
      </c>
      <c r="C151" s="379" t="s">
        <v>507</v>
      </c>
      <c r="D151" s="428" t="s">
        <v>776</v>
      </c>
      <c r="E151" s="392" t="s">
        <v>460</v>
      </c>
      <c r="F151" s="382">
        <v>250</v>
      </c>
      <c r="G151" s="4">
        <v>312.5</v>
      </c>
      <c r="H151" s="4">
        <v>312.5</v>
      </c>
      <c r="I151" s="4">
        <v>62.5</v>
      </c>
    </row>
    <row r="152" spans="1:9" ht="15.75">
      <c r="A152" s="90">
        <v>144</v>
      </c>
      <c r="B152" s="443" t="s">
        <v>509</v>
      </c>
      <c r="C152" s="379" t="s">
        <v>504</v>
      </c>
      <c r="D152" s="428" t="s">
        <v>777</v>
      </c>
      <c r="E152" s="392" t="s">
        <v>460</v>
      </c>
      <c r="F152" s="382">
        <v>250</v>
      </c>
      <c r="G152" s="4">
        <v>312.5</v>
      </c>
      <c r="H152" s="4">
        <v>312.5</v>
      </c>
      <c r="I152" s="4">
        <v>62.5</v>
      </c>
    </row>
    <row r="153" spans="1:9" ht="15.75">
      <c r="A153" s="90">
        <v>145</v>
      </c>
      <c r="B153" s="443" t="s">
        <v>510</v>
      </c>
      <c r="C153" s="379" t="s">
        <v>491</v>
      </c>
      <c r="D153" s="428" t="s">
        <v>778</v>
      </c>
      <c r="E153" s="392" t="s">
        <v>460</v>
      </c>
      <c r="F153" s="382">
        <v>250</v>
      </c>
      <c r="G153" s="4">
        <v>312.5</v>
      </c>
      <c r="H153" s="4">
        <v>312.5</v>
      </c>
      <c r="I153" s="4">
        <v>62.5</v>
      </c>
    </row>
    <row r="154" spans="1:9" ht="15.75">
      <c r="A154" s="90">
        <v>146</v>
      </c>
      <c r="B154" s="443" t="s">
        <v>511</v>
      </c>
      <c r="C154" s="379" t="s">
        <v>491</v>
      </c>
      <c r="D154" s="428" t="s">
        <v>779</v>
      </c>
      <c r="E154" s="392" t="s">
        <v>460</v>
      </c>
      <c r="F154" s="382">
        <v>100</v>
      </c>
      <c r="G154" s="4">
        <v>125</v>
      </c>
      <c r="H154" s="4">
        <v>125</v>
      </c>
      <c r="I154" s="4">
        <v>25</v>
      </c>
    </row>
    <row r="155" spans="1:9" ht="15.75">
      <c r="A155" s="90">
        <v>147</v>
      </c>
      <c r="B155" s="442" t="s">
        <v>512</v>
      </c>
      <c r="C155" s="380" t="s">
        <v>513</v>
      </c>
      <c r="D155" s="428" t="s">
        <v>780</v>
      </c>
      <c r="E155" s="392" t="s">
        <v>460</v>
      </c>
      <c r="F155" s="381">
        <v>250</v>
      </c>
      <c r="G155" s="4">
        <v>312.5</v>
      </c>
      <c r="H155" s="4">
        <v>312.5</v>
      </c>
      <c r="I155" s="4">
        <v>62.5</v>
      </c>
    </row>
    <row r="156" spans="1:9" ht="15.75">
      <c r="A156" s="90">
        <v>148</v>
      </c>
      <c r="B156" s="442" t="s">
        <v>512</v>
      </c>
      <c r="C156" s="380" t="s">
        <v>514</v>
      </c>
      <c r="D156" s="428" t="s">
        <v>781</v>
      </c>
      <c r="E156" s="392" t="s">
        <v>460</v>
      </c>
      <c r="F156" s="381">
        <v>250</v>
      </c>
      <c r="G156" s="4">
        <v>312.5</v>
      </c>
      <c r="H156" s="4">
        <v>312.5</v>
      </c>
      <c r="I156" s="4">
        <v>62.5</v>
      </c>
    </row>
    <row r="157" spans="1:9" ht="15.75">
      <c r="A157" s="90">
        <v>149</v>
      </c>
      <c r="B157" s="442" t="s">
        <v>515</v>
      </c>
      <c r="C157" s="380" t="s">
        <v>491</v>
      </c>
      <c r="D157" s="428" t="s">
        <v>782</v>
      </c>
      <c r="E157" s="392" t="s">
        <v>460</v>
      </c>
      <c r="F157" s="381">
        <v>250</v>
      </c>
      <c r="G157" s="4">
        <v>312.5</v>
      </c>
      <c r="H157" s="4">
        <v>312.5</v>
      </c>
      <c r="I157" s="4">
        <v>62.5</v>
      </c>
    </row>
    <row r="158" spans="1:9" ht="15.75">
      <c r="A158" s="90">
        <v>150</v>
      </c>
      <c r="B158" s="442" t="s">
        <v>516</v>
      </c>
      <c r="C158" s="380" t="s">
        <v>491</v>
      </c>
      <c r="D158" s="429" t="s">
        <v>783</v>
      </c>
      <c r="E158" s="392" t="s">
        <v>460</v>
      </c>
      <c r="F158" s="381">
        <v>250</v>
      </c>
      <c r="G158" s="4">
        <v>312.5</v>
      </c>
      <c r="H158" s="4">
        <v>312.5</v>
      </c>
      <c r="I158" s="4">
        <v>62.5</v>
      </c>
    </row>
    <row r="159" spans="1:9" ht="15.75">
      <c r="A159" s="90">
        <v>151</v>
      </c>
      <c r="B159" s="442" t="s">
        <v>517</v>
      </c>
      <c r="C159" s="380" t="s">
        <v>518</v>
      </c>
      <c r="D159" s="428" t="s">
        <v>784</v>
      </c>
      <c r="E159" s="392" t="s">
        <v>460</v>
      </c>
      <c r="F159" s="381">
        <v>250</v>
      </c>
      <c r="G159" s="4">
        <v>312.5</v>
      </c>
      <c r="H159" s="4">
        <v>312.5</v>
      </c>
      <c r="I159" s="4">
        <v>62.5</v>
      </c>
    </row>
    <row r="160" spans="1:9" ht="15.75">
      <c r="A160" s="90">
        <v>152</v>
      </c>
      <c r="B160" s="442" t="s">
        <v>519</v>
      </c>
      <c r="C160" s="379" t="s">
        <v>520</v>
      </c>
      <c r="D160" s="428" t="s">
        <v>785</v>
      </c>
      <c r="E160" s="392" t="s">
        <v>460</v>
      </c>
      <c r="F160" s="381">
        <v>250</v>
      </c>
      <c r="G160" s="4">
        <v>312.5</v>
      </c>
      <c r="H160" s="4">
        <v>312.5</v>
      </c>
      <c r="I160" s="4">
        <v>62.5</v>
      </c>
    </row>
    <row r="161" spans="1:9" ht="15.75">
      <c r="A161" s="90">
        <v>153</v>
      </c>
      <c r="B161" s="442" t="s">
        <v>521</v>
      </c>
      <c r="C161" s="379" t="s">
        <v>471</v>
      </c>
      <c r="D161" s="428" t="s">
        <v>786</v>
      </c>
      <c r="E161" s="392" t="s">
        <v>460</v>
      </c>
      <c r="F161" s="381">
        <v>250</v>
      </c>
      <c r="G161" s="4">
        <v>312.5</v>
      </c>
      <c r="H161" s="4">
        <v>312.5</v>
      </c>
      <c r="I161" s="4">
        <v>62.5</v>
      </c>
    </row>
    <row r="162" spans="1:9" ht="15.75">
      <c r="A162" s="90">
        <v>154</v>
      </c>
      <c r="B162" s="442" t="s">
        <v>522</v>
      </c>
      <c r="C162" s="379" t="s">
        <v>523</v>
      </c>
      <c r="D162" s="428" t="s">
        <v>787</v>
      </c>
      <c r="E162" s="392" t="s">
        <v>460</v>
      </c>
      <c r="F162" s="381">
        <v>250</v>
      </c>
      <c r="G162" s="4">
        <v>312.5</v>
      </c>
      <c r="H162" s="4">
        <v>312.5</v>
      </c>
      <c r="I162" s="4">
        <v>62.5</v>
      </c>
    </row>
    <row r="163" spans="1:9" ht="15.75">
      <c r="A163" s="90">
        <v>155</v>
      </c>
      <c r="B163" s="442" t="s">
        <v>524</v>
      </c>
      <c r="C163" s="379" t="s">
        <v>525</v>
      </c>
      <c r="D163" s="428" t="s">
        <v>788</v>
      </c>
      <c r="E163" s="392" t="s">
        <v>460</v>
      </c>
      <c r="F163" s="381">
        <v>250</v>
      </c>
      <c r="G163" s="4">
        <v>312.5</v>
      </c>
      <c r="H163" s="4">
        <v>312.5</v>
      </c>
      <c r="I163" s="4">
        <v>62.5</v>
      </c>
    </row>
    <row r="164" spans="1:9" ht="15.75">
      <c r="A164" s="90">
        <v>156</v>
      </c>
      <c r="B164" s="442" t="s">
        <v>526</v>
      </c>
      <c r="C164" s="379" t="s">
        <v>527</v>
      </c>
      <c r="D164" s="428" t="s">
        <v>789</v>
      </c>
      <c r="E164" s="392" t="s">
        <v>460</v>
      </c>
      <c r="F164" s="381">
        <v>250</v>
      </c>
      <c r="G164" s="4">
        <v>312.5</v>
      </c>
      <c r="H164" s="4">
        <v>312.5</v>
      </c>
      <c r="I164" s="4">
        <v>62.5</v>
      </c>
    </row>
    <row r="165" spans="1:9" ht="15.75">
      <c r="A165" s="90">
        <v>157</v>
      </c>
      <c r="B165" s="442" t="s">
        <v>528</v>
      </c>
      <c r="C165" s="379" t="s">
        <v>529</v>
      </c>
      <c r="D165" s="429" t="s">
        <v>790</v>
      </c>
      <c r="E165" s="392" t="s">
        <v>460</v>
      </c>
      <c r="F165" s="381">
        <v>250</v>
      </c>
      <c r="G165" s="4">
        <v>312.5</v>
      </c>
      <c r="H165" s="4">
        <v>312.5</v>
      </c>
      <c r="I165" s="4">
        <v>62.5</v>
      </c>
    </row>
    <row r="166" spans="1:9" ht="15.75">
      <c r="A166" s="90">
        <v>158</v>
      </c>
      <c r="B166" s="442" t="s">
        <v>477</v>
      </c>
      <c r="C166" s="379" t="s">
        <v>530</v>
      </c>
      <c r="D166" s="428" t="s">
        <v>454</v>
      </c>
      <c r="E166" s="392" t="s">
        <v>460</v>
      </c>
      <c r="F166" s="381">
        <v>250</v>
      </c>
      <c r="G166" s="4">
        <v>312.5</v>
      </c>
      <c r="H166" s="4">
        <v>312.5</v>
      </c>
      <c r="I166" s="4">
        <v>62.5</v>
      </c>
    </row>
    <row r="167" spans="1:9" ht="15.75">
      <c r="A167" s="90">
        <v>159</v>
      </c>
      <c r="B167" s="442" t="s">
        <v>531</v>
      </c>
      <c r="C167" s="379" t="s">
        <v>532</v>
      </c>
      <c r="D167" s="428" t="s">
        <v>791</v>
      </c>
      <c r="E167" s="392" t="s">
        <v>460</v>
      </c>
      <c r="F167" s="381">
        <v>250</v>
      </c>
      <c r="G167" s="4">
        <v>312.5</v>
      </c>
      <c r="H167" s="4">
        <v>312.5</v>
      </c>
      <c r="I167" s="4">
        <v>62.5</v>
      </c>
    </row>
    <row r="168" spans="1:9" ht="15.75">
      <c r="A168" s="90">
        <v>160</v>
      </c>
      <c r="B168" s="442" t="s">
        <v>533</v>
      </c>
      <c r="C168" s="379" t="s">
        <v>534</v>
      </c>
      <c r="D168" s="428" t="s">
        <v>792</v>
      </c>
      <c r="E168" s="392" t="s">
        <v>460</v>
      </c>
      <c r="F168" s="381">
        <v>250</v>
      </c>
      <c r="G168" s="4">
        <v>312.5</v>
      </c>
      <c r="H168" s="4">
        <v>312.5</v>
      </c>
      <c r="I168" s="4">
        <v>62.5</v>
      </c>
    </row>
    <row r="169" spans="1:9" ht="15.75">
      <c r="A169" s="90">
        <v>161</v>
      </c>
      <c r="B169" s="442" t="s">
        <v>535</v>
      </c>
      <c r="C169" s="379" t="s">
        <v>536</v>
      </c>
      <c r="D169" s="428" t="s">
        <v>793</v>
      </c>
      <c r="E169" s="392" t="s">
        <v>460</v>
      </c>
      <c r="F169" s="381">
        <v>250</v>
      </c>
      <c r="G169" s="4">
        <v>312.5</v>
      </c>
      <c r="H169" s="4">
        <v>312.5</v>
      </c>
      <c r="I169" s="4">
        <v>62.5</v>
      </c>
    </row>
    <row r="170" spans="1:9" ht="15.75">
      <c r="A170" s="90">
        <v>162</v>
      </c>
      <c r="B170" s="442" t="s">
        <v>537</v>
      </c>
      <c r="C170" s="379" t="s">
        <v>538</v>
      </c>
      <c r="D170" s="428" t="s">
        <v>794</v>
      </c>
      <c r="E170" s="392" t="s">
        <v>460</v>
      </c>
      <c r="F170" s="381">
        <v>250</v>
      </c>
      <c r="G170" s="4">
        <v>312.5</v>
      </c>
      <c r="H170" s="4">
        <v>312.5</v>
      </c>
      <c r="I170" s="4">
        <v>62.5</v>
      </c>
    </row>
    <row r="171" spans="1:9" ht="15.75">
      <c r="A171" s="90">
        <v>163</v>
      </c>
      <c r="B171" s="442" t="s">
        <v>539</v>
      </c>
      <c r="C171" s="379" t="s">
        <v>540</v>
      </c>
      <c r="D171" s="428" t="s">
        <v>795</v>
      </c>
      <c r="E171" s="392" t="s">
        <v>460</v>
      </c>
      <c r="F171" s="381">
        <v>250</v>
      </c>
      <c r="G171" s="4">
        <v>312.5</v>
      </c>
      <c r="H171" s="4">
        <v>312.5</v>
      </c>
      <c r="I171" s="4">
        <v>62.5</v>
      </c>
    </row>
    <row r="172" spans="1:9" ht="15.75">
      <c r="A172" s="90">
        <v>164</v>
      </c>
      <c r="B172" s="442" t="s">
        <v>541</v>
      </c>
      <c r="C172" s="379" t="s">
        <v>542</v>
      </c>
      <c r="D172" s="428" t="s">
        <v>796</v>
      </c>
      <c r="E172" s="392" t="s">
        <v>460</v>
      </c>
      <c r="F172" s="381">
        <v>250</v>
      </c>
      <c r="G172" s="4">
        <v>312.5</v>
      </c>
      <c r="H172" s="4">
        <v>312.5</v>
      </c>
      <c r="I172" s="4">
        <v>62.5</v>
      </c>
    </row>
    <row r="173" spans="1:9" ht="15.75">
      <c r="A173" s="90">
        <v>165</v>
      </c>
      <c r="B173" s="442" t="s">
        <v>543</v>
      </c>
      <c r="C173" s="379" t="s">
        <v>544</v>
      </c>
      <c r="D173" s="428" t="s">
        <v>797</v>
      </c>
      <c r="E173" s="392" t="s">
        <v>460</v>
      </c>
      <c r="F173" s="381">
        <v>250</v>
      </c>
      <c r="G173" s="4">
        <v>312.5</v>
      </c>
      <c r="H173" s="4">
        <v>312.5</v>
      </c>
      <c r="I173" s="4">
        <v>62.5</v>
      </c>
    </row>
    <row r="174" spans="1:9" ht="15.75">
      <c r="A174" s="90">
        <v>166</v>
      </c>
      <c r="B174" s="442" t="s">
        <v>545</v>
      </c>
      <c r="C174" s="379" t="s">
        <v>546</v>
      </c>
      <c r="D174" s="428" t="s">
        <v>798</v>
      </c>
      <c r="E174" s="392" t="s">
        <v>460</v>
      </c>
      <c r="F174" s="381">
        <v>250</v>
      </c>
      <c r="G174" s="4">
        <v>312.5</v>
      </c>
      <c r="H174" s="4">
        <v>312.5</v>
      </c>
      <c r="I174" s="4">
        <v>62.5</v>
      </c>
    </row>
    <row r="175" spans="1:9" ht="15.75">
      <c r="A175" s="90">
        <v>167</v>
      </c>
      <c r="B175" s="442" t="s">
        <v>547</v>
      </c>
      <c r="C175" s="379" t="s">
        <v>548</v>
      </c>
      <c r="D175" s="428" t="s">
        <v>799</v>
      </c>
      <c r="E175" s="392" t="s">
        <v>460</v>
      </c>
      <c r="F175" s="381">
        <v>250</v>
      </c>
      <c r="G175" s="4">
        <v>312.5</v>
      </c>
      <c r="H175" s="4">
        <v>312.5</v>
      </c>
      <c r="I175" s="4">
        <v>62.5</v>
      </c>
    </row>
    <row r="176" spans="1:9" ht="15.75">
      <c r="A176" s="90">
        <v>168</v>
      </c>
      <c r="B176" s="442" t="s">
        <v>549</v>
      </c>
      <c r="C176" s="379" t="s">
        <v>475</v>
      </c>
      <c r="D176" s="428" t="s">
        <v>800</v>
      </c>
      <c r="E176" s="392" t="s">
        <v>460</v>
      </c>
      <c r="F176" s="381">
        <v>250</v>
      </c>
      <c r="G176" s="4">
        <v>312.5</v>
      </c>
      <c r="H176" s="4">
        <v>312.5</v>
      </c>
      <c r="I176" s="4">
        <v>62.5</v>
      </c>
    </row>
    <row r="177" spans="1:9" ht="15.75">
      <c r="A177" s="90">
        <v>169</v>
      </c>
      <c r="B177" s="442" t="s">
        <v>550</v>
      </c>
      <c r="C177" s="379" t="s">
        <v>551</v>
      </c>
      <c r="D177" s="428" t="s">
        <v>801</v>
      </c>
      <c r="E177" s="392" t="s">
        <v>460</v>
      </c>
      <c r="F177" s="381">
        <v>250</v>
      </c>
      <c r="G177" s="4">
        <v>312.5</v>
      </c>
      <c r="H177" s="4">
        <v>312.5</v>
      </c>
      <c r="I177" s="4">
        <v>62.5</v>
      </c>
    </row>
    <row r="178" spans="1:9" ht="15.75">
      <c r="A178" s="90">
        <v>170</v>
      </c>
      <c r="B178" s="442" t="s">
        <v>552</v>
      </c>
      <c r="C178" s="379" t="s">
        <v>553</v>
      </c>
      <c r="D178" s="428" t="s">
        <v>802</v>
      </c>
      <c r="E178" s="392" t="s">
        <v>460</v>
      </c>
      <c r="F178" s="381">
        <v>250</v>
      </c>
      <c r="G178" s="4">
        <v>312.5</v>
      </c>
      <c r="H178" s="4">
        <v>312.5</v>
      </c>
      <c r="I178" s="4">
        <v>62.5</v>
      </c>
    </row>
    <row r="179" spans="1:9" ht="15.75">
      <c r="A179" s="90">
        <v>171</v>
      </c>
      <c r="B179" s="442" t="s">
        <v>517</v>
      </c>
      <c r="C179" s="379" t="s">
        <v>554</v>
      </c>
      <c r="D179" s="428" t="s">
        <v>803</v>
      </c>
      <c r="E179" s="392" t="s">
        <v>460</v>
      </c>
      <c r="F179" s="381">
        <v>250</v>
      </c>
      <c r="G179" s="4">
        <v>312.5</v>
      </c>
      <c r="H179" s="4">
        <v>312.5</v>
      </c>
      <c r="I179" s="4">
        <v>62.5</v>
      </c>
    </row>
    <row r="180" spans="1:9" ht="15.75">
      <c r="A180" s="90">
        <v>172</v>
      </c>
      <c r="B180" s="442" t="s">
        <v>555</v>
      </c>
      <c r="C180" s="379" t="s">
        <v>556</v>
      </c>
      <c r="D180" s="428" t="s">
        <v>804</v>
      </c>
      <c r="E180" s="392" t="s">
        <v>460</v>
      </c>
      <c r="F180" s="381">
        <v>250</v>
      </c>
      <c r="G180" s="4">
        <v>312.5</v>
      </c>
      <c r="H180" s="4">
        <v>312.5</v>
      </c>
      <c r="I180" s="4">
        <v>62.5</v>
      </c>
    </row>
    <row r="181" spans="1:9" ht="15.75">
      <c r="A181" s="90">
        <v>173</v>
      </c>
      <c r="B181" s="442" t="s">
        <v>557</v>
      </c>
      <c r="C181" s="379" t="s">
        <v>558</v>
      </c>
      <c r="D181" s="428" t="s">
        <v>805</v>
      </c>
      <c r="E181" s="392" t="s">
        <v>460</v>
      </c>
      <c r="F181" s="381">
        <v>250</v>
      </c>
      <c r="G181" s="4">
        <v>312.5</v>
      </c>
      <c r="H181" s="4">
        <v>312.5</v>
      </c>
      <c r="I181" s="4">
        <v>62.5</v>
      </c>
    </row>
    <row r="182" spans="1:9" ht="15.75">
      <c r="A182" s="90">
        <v>174</v>
      </c>
      <c r="B182" s="442" t="s">
        <v>559</v>
      </c>
      <c r="C182" s="379" t="s">
        <v>530</v>
      </c>
      <c r="D182" s="428" t="s">
        <v>806</v>
      </c>
      <c r="E182" s="392" t="s">
        <v>460</v>
      </c>
      <c r="F182" s="381">
        <v>250</v>
      </c>
      <c r="G182" s="4">
        <v>312.5</v>
      </c>
      <c r="H182" s="4">
        <v>312.5</v>
      </c>
      <c r="I182" s="4">
        <v>62.5</v>
      </c>
    </row>
    <row r="183" spans="1:9" ht="15.75">
      <c r="A183" s="90">
        <v>175</v>
      </c>
      <c r="B183" s="442" t="s">
        <v>557</v>
      </c>
      <c r="C183" s="379" t="s">
        <v>470</v>
      </c>
      <c r="D183" s="428" t="s">
        <v>807</v>
      </c>
      <c r="E183" s="392" t="s">
        <v>460</v>
      </c>
      <c r="F183" s="381">
        <v>250</v>
      </c>
      <c r="G183" s="4">
        <v>312.5</v>
      </c>
      <c r="H183" s="4">
        <v>312.5</v>
      </c>
      <c r="I183" s="4">
        <v>62.5</v>
      </c>
    </row>
    <row r="184" spans="1:9" ht="15.75">
      <c r="A184" s="90">
        <v>176</v>
      </c>
      <c r="B184" s="442" t="s">
        <v>555</v>
      </c>
      <c r="C184" s="379" t="s">
        <v>475</v>
      </c>
      <c r="D184" s="428" t="s">
        <v>808</v>
      </c>
      <c r="E184" s="392" t="s">
        <v>460</v>
      </c>
      <c r="F184" s="381">
        <v>250</v>
      </c>
      <c r="G184" s="4">
        <v>312.5</v>
      </c>
      <c r="H184" s="4">
        <v>312.5</v>
      </c>
      <c r="I184" s="4">
        <v>62.5</v>
      </c>
    </row>
    <row r="185" spans="1:9" ht="15.75">
      <c r="A185" s="90">
        <v>177</v>
      </c>
      <c r="B185" s="442" t="s">
        <v>560</v>
      </c>
      <c r="C185" s="379" t="s">
        <v>530</v>
      </c>
      <c r="D185" s="428" t="s">
        <v>809</v>
      </c>
      <c r="E185" s="392" t="s">
        <v>460</v>
      </c>
      <c r="F185" s="381">
        <v>250</v>
      </c>
      <c r="G185" s="4">
        <v>312.5</v>
      </c>
      <c r="H185" s="4">
        <v>312.5</v>
      </c>
      <c r="I185" s="4">
        <v>62.5</v>
      </c>
    </row>
    <row r="186" spans="1:9" ht="15.75">
      <c r="A186" s="90">
        <v>178</v>
      </c>
      <c r="B186" s="442" t="s">
        <v>561</v>
      </c>
      <c r="C186" s="379" t="s">
        <v>471</v>
      </c>
      <c r="D186" s="428" t="s">
        <v>810</v>
      </c>
      <c r="E186" s="392" t="s">
        <v>460</v>
      </c>
      <c r="F186" s="381">
        <v>250</v>
      </c>
      <c r="G186" s="4">
        <v>312.5</v>
      </c>
      <c r="H186" s="4">
        <v>312.5</v>
      </c>
      <c r="I186" s="4">
        <v>62.5</v>
      </c>
    </row>
    <row r="187" spans="1:9" ht="15.75">
      <c r="A187" s="90">
        <v>179</v>
      </c>
      <c r="B187" s="442" t="s">
        <v>562</v>
      </c>
      <c r="C187" s="379" t="s">
        <v>563</v>
      </c>
      <c r="D187" s="428" t="s">
        <v>811</v>
      </c>
      <c r="E187" s="392" t="s">
        <v>460</v>
      </c>
      <c r="F187" s="381">
        <v>250</v>
      </c>
      <c r="G187" s="4">
        <v>312.5</v>
      </c>
      <c r="H187" s="4">
        <v>312.5</v>
      </c>
      <c r="I187" s="4">
        <v>62.5</v>
      </c>
    </row>
    <row r="188" spans="1:9" ht="15.75">
      <c r="A188" s="90">
        <v>180</v>
      </c>
      <c r="B188" s="442" t="s">
        <v>564</v>
      </c>
      <c r="C188" s="379" t="s">
        <v>565</v>
      </c>
      <c r="D188" s="428" t="s">
        <v>812</v>
      </c>
      <c r="E188" s="392" t="s">
        <v>460</v>
      </c>
      <c r="F188" s="381">
        <v>250</v>
      </c>
      <c r="G188" s="4">
        <v>312.5</v>
      </c>
      <c r="H188" s="4">
        <v>312.5</v>
      </c>
      <c r="I188" s="4">
        <v>62.5</v>
      </c>
    </row>
    <row r="189" spans="1:9" ht="15.75">
      <c r="A189" s="90">
        <v>181</v>
      </c>
      <c r="B189" s="442" t="s">
        <v>566</v>
      </c>
      <c r="C189" s="379" t="s">
        <v>530</v>
      </c>
      <c r="D189" s="428" t="s">
        <v>813</v>
      </c>
      <c r="E189" s="392" t="s">
        <v>460</v>
      </c>
      <c r="F189" s="381">
        <v>250</v>
      </c>
      <c r="G189" s="4">
        <v>312.5</v>
      </c>
      <c r="H189" s="4">
        <v>312.5</v>
      </c>
      <c r="I189" s="4">
        <v>62.5</v>
      </c>
    </row>
    <row r="190" spans="1:9" ht="15.75">
      <c r="A190" s="90">
        <v>182</v>
      </c>
      <c r="B190" s="442" t="s">
        <v>567</v>
      </c>
      <c r="C190" s="379" t="s">
        <v>514</v>
      </c>
      <c r="D190" s="428" t="s">
        <v>814</v>
      </c>
      <c r="E190" s="392" t="s">
        <v>460</v>
      </c>
      <c r="F190" s="381">
        <v>250</v>
      </c>
      <c r="G190" s="4">
        <v>312.5</v>
      </c>
      <c r="H190" s="4">
        <v>312.5</v>
      </c>
      <c r="I190" s="4">
        <v>62.5</v>
      </c>
    </row>
    <row r="191" spans="1:9" ht="15.75">
      <c r="A191" s="90">
        <v>183</v>
      </c>
      <c r="B191" s="444" t="s">
        <v>568</v>
      </c>
      <c r="C191" s="379" t="s">
        <v>569</v>
      </c>
      <c r="D191" s="428" t="s">
        <v>815</v>
      </c>
      <c r="E191" s="392" t="s">
        <v>460</v>
      </c>
      <c r="F191" s="381">
        <v>150</v>
      </c>
      <c r="G191" s="4">
        <v>187.5</v>
      </c>
      <c r="H191" s="4">
        <v>187.5</v>
      </c>
      <c r="I191" s="4">
        <v>37.5</v>
      </c>
    </row>
    <row r="192" spans="1:9" ht="15.75">
      <c r="A192" s="90">
        <v>184</v>
      </c>
      <c r="B192" s="444" t="s">
        <v>570</v>
      </c>
      <c r="C192" s="379" t="s">
        <v>571</v>
      </c>
      <c r="D192" s="428" t="s">
        <v>816</v>
      </c>
      <c r="E192" s="392" t="s">
        <v>460</v>
      </c>
      <c r="F192" s="381">
        <v>150</v>
      </c>
      <c r="G192" s="4">
        <v>187.5</v>
      </c>
      <c r="H192" s="4">
        <v>187.5</v>
      </c>
      <c r="I192" s="4">
        <v>37.5</v>
      </c>
    </row>
    <row r="193" spans="1:9" ht="15.75">
      <c r="A193" s="90">
        <v>185</v>
      </c>
      <c r="B193" s="444" t="s">
        <v>572</v>
      </c>
      <c r="C193" s="379" t="s">
        <v>573</v>
      </c>
      <c r="D193" s="428" t="s">
        <v>817</v>
      </c>
      <c r="E193" s="392" t="s">
        <v>460</v>
      </c>
      <c r="F193" s="381">
        <v>150</v>
      </c>
      <c r="G193" s="4">
        <v>187.5</v>
      </c>
      <c r="H193" s="4">
        <v>187.5</v>
      </c>
      <c r="I193" s="4">
        <v>37.5</v>
      </c>
    </row>
    <row r="194" spans="1:9" ht="15.75">
      <c r="A194" s="90">
        <v>186</v>
      </c>
      <c r="B194" s="442" t="s">
        <v>564</v>
      </c>
      <c r="C194" s="379" t="s">
        <v>468</v>
      </c>
      <c r="D194" s="428" t="s">
        <v>818</v>
      </c>
      <c r="E194" s="392" t="s">
        <v>460</v>
      </c>
      <c r="F194" s="381">
        <v>100</v>
      </c>
      <c r="G194" s="4">
        <v>125</v>
      </c>
      <c r="H194" s="4">
        <v>125</v>
      </c>
      <c r="I194" s="4">
        <v>25</v>
      </c>
    </row>
    <row r="195" spans="1:9" ht="15.75">
      <c r="A195" s="90">
        <v>187</v>
      </c>
      <c r="B195" s="442" t="s">
        <v>500</v>
      </c>
      <c r="C195" s="379" t="s">
        <v>574</v>
      </c>
      <c r="D195" s="428" t="s">
        <v>819</v>
      </c>
      <c r="E195" s="392" t="s">
        <v>460</v>
      </c>
      <c r="F195" s="381">
        <v>150</v>
      </c>
      <c r="G195" s="4">
        <v>187.5</v>
      </c>
      <c r="H195" s="4">
        <v>187.5</v>
      </c>
      <c r="I195" s="4">
        <v>37.5</v>
      </c>
    </row>
    <row r="196" spans="1:9" ht="15.75">
      <c r="A196" s="90">
        <v>188</v>
      </c>
      <c r="B196" s="442" t="s">
        <v>575</v>
      </c>
      <c r="C196" s="379" t="s">
        <v>576</v>
      </c>
      <c r="D196" s="428" t="s">
        <v>820</v>
      </c>
      <c r="E196" s="392" t="s">
        <v>460</v>
      </c>
      <c r="F196" s="381">
        <v>250</v>
      </c>
      <c r="G196" s="4">
        <v>312.5</v>
      </c>
      <c r="H196" s="4">
        <v>312.5</v>
      </c>
      <c r="I196" s="4">
        <v>62.5</v>
      </c>
    </row>
    <row r="197" spans="1:9" ht="15.75">
      <c r="A197" s="90">
        <v>189</v>
      </c>
      <c r="B197" s="442" t="s">
        <v>577</v>
      </c>
      <c r="C197" s="379" t="s">
        <v>578</v>
      </c>
      <c r="D197" s="429" t="s">
        <v>821</v>
      </c>
      <c r="E197" s="392" t="s">
        <v>460</v>
      </c>
      <c r="F197" s="381">
        <v>250</v>
      </c>
      <c r="G197" s="4">
        <v>312.5</v>
      </c>
      <c r="H197" s="4">
        <v>312.5</v>
      </c>
      <c r="I197" s="4">
        <v>62.5</v>
      </c>
    </row>
    <row r="198" spans="1:9" ht="15.75">
      <c r="A198" s="90">
        <v>190</v>
      </c>
      <c r="B198" s="442" t="s">
        <v>579</v>
      </c>
      <c r="C198" s="379" t="s">
        <v>580</v>
      </c>
      <c r="D198" s="428" t="s">
        <v>822</v>
      </c>
      <c r="E198" s="392" t="s">
        <v>460</v>
      </c>
      <c r="F198" s="381">
        <v>250</v>
      </c>
      <c r="G198" s="4">
        <v>312.5</v>
      </c>
      <c r="H198" s="4">
        <v>312.5</v>
      </c>
      <c r="I198" s="4">
        <v>62.5</v>
      </c>
    </row>
    <row r="199" spans="1:9" ht="15.75">
      <c r="A199" s="90">
        <v>191</v>
      </c>
      <c r="B199" s="442" t="s">
        <v>581</v>
      </c>
      <c r="C199" s="379" t="s">
        <v>582</v>
      </c>
      <c r="D199" s="428" t="s">
        <v>823</v>
      </c>
      <c r="E199" s="392" t="s">
        <v>460</v>
      </c>
      <c r="F199" s="381">
        <v>250</v>
      </c>
      <c r="G199" s="4">
        <v>312.5</v>
      </c>
      <c r="H199" s="4">
        <v>312.5</v>
      </c>
      <c r="I199" s="4">
        <v>62.5</v>
      </c>
    </row>
    <row r="200" spans="1:9" ht="15.75">
      <c r="A200" s="90">
        <v>192</v>
      </c>
      <c r="B200" s="442" t="s">
        <v>583</v>
      </c>
      <c r="C200" s="379" t="s">
        <v>584</v>
      </c>
      <c r="D200" s="428" t="s">
        <v>824</v>
      </c>
      <c r="E200" s="392" t="s">
        <v>460</v>
      </c>
      <c r="F200" s="381">
        <v>250</v>
      </c>
      <c r="G200" s="4">
        <v>312.5</v>
      </c>
      <c r="H200" s="4">
        <v>312.5</v>
      </c>
      <c r="I200" s="4">
        <v>62.5</v>
      </c>
    </row>
    <row r="201" spans="1:9" ht="15.75">
      <c r="A201" s="90">
        <v>193</v>
      </c>
      <c r="B201" s="442" t="s">
        <v>585</v>
      </c>
      <c r="C201" s="379" t="s">
        <v>586</v>
      </c>
      <c r="D201" s="428" t="s">
        <v>825</v>
      </c>
      <c r="E201" s="392" t="s">
        <v>460</v>
      </c>
      <c r="F201" s="381">
        <v>150</v>
      </c>
      <c r="G201" s="4">
        <v>187.5</v>
      </c>
      <c r="H201" s="4">
        <v>187.5</v>
      </c>
      <c r="I201" s="4">
        <v>37.5</v>
      </c>
    </row>
    <row r="202" spans="1:9" ht="15.75">
      <c r="A202" s="90">
        <v>194</v>
      </c>
      <c r="B202" s="442" t="s">
        <v>581</v>
      </c>
      <c r="C202" s="379" t="s">
        <v>473</v>
      </c>
      <c r="D202" s="428" t="s">
        <v>826</v>
      </c>
      <c r="E202" s="392" t="s">
        <v>460</v>
      </c>
      <c r="F202" s="381">
        <v>150</v>
      </c>
      <c r="G202" s="4">
        <v>187.5</v>
      </c>
      <c r="H202" s="4">
        <v>187.5</v>
      </c>
      <c r="I202" s="4">
        <v>37.5</v>
      </c>
    </row>
    <row r="203" spans="1:9" ht="15.75">
      <c r="A203" s="90">
        <v>195</v>
      </c>
      <c r="B203" s="442" t="s">
        <v>587</v>
      </c>
      <c r="C203" s="379" t="s">
        <v>582</v>
      </c>
      <c r="D203" s="428" t="s">
        <v>827</v>
      </c>
      <c r="E203" s="392" t="s">
        <v>460</v>
      </c>
      <c r="F203" s="381">
        <v>150</v>
      </c>
      <c r="G203" s="4">
        <v>187.5</v>
      </c>
      <c r="H203" s="4">
        <v>187.5</v>
      </c>
      <c r="I203" s="4">
        <v>37.5</v>
      </c>
    </row>
    <row r="204" spans="1:9" ht="15.75">
      <c r="A204" s="90">
        <v>196</v>
      </c>
      <c r="B204" s="442" t="s">
        <v>588</v>
      </c>
      <c r="C204" s="379" t="s">
        <v>589</v>
      </c>
      <c r="D204" s="428" t="s">
        <v>828</v>
      </c>
      <c r="E204" s="392" t="s">
        <v>460</v>
      </c>
      <c r="F204" s="381">
        <v>250</v>
      </c>
      <c r="G204" s="4">
        <v>312.5</v>
      </c>
      <c r="H204" s="4">
        <v>312.5</v>
      </c>
      <c r="I204" s="4">
        <v>62.5</v>
      </c>
    </row>
    <row r="205" spans="1:9" ht="15.75">
      <c r="A205" s="90">
        <v>197</v>
      </c>
      <c r="B205" s="442" t="s">
        <v>557</v>
      </c>
      <c r="C205" s="379" t="s">
        <v>590</v>
      </c>
      <c r="D205" s="428" t="s">
        <v>829</v>
      </c>
      <c r="E205" s="392" t="s">
        <v>460</v>
      </c>
      <c r="F205" s="381">
        <v>250</v>
      </c>
      <c r="G205" s="4">
        <v>312.5</v>
      </c>
      <c r="H205" s="4">
        <v>312.5</v>
      </c>
      <c r="I205" s="4">
        <v>62.5</v>
      </c>
    </row>
    <row r="206" spans="1:9" ht="15.75">
      <c r="A206" s="90">
        <v>198</v>
      </c>
      <c r="B206" s="442" t="s">
        <v>591</v>
      </c>
      <c r="C206" s="379" t="s">
        <v>592</v>
      </c>
      <c r="D206" s="429" t="s">
        <v>830</v>
      </c>
      <c r="E206" s="392" t="s">
        <v>460</v>
      </c>
      <c r="F206" s="381">
        <v>250</v>
      </c>
      <c r="G206" s="4">
        <v>312.5</v>
      </c>
      <c r="H206" s="4">
        <v>312.5</v>
      </c>
      <c r="I206" s="4">
        <v>62.5</v>
      </c>
    </row>
    <row r="207" spans="1:9" ht="15.75">
      <c r="A207" s="90">
        <v>199</v>
      </c>
      <c r="B207" s="442" t="s">
        <v>593</v>
      </c>
      <c r="C207" s="379" t="s">
        <v>592</v>
      </c>
      <c r="D207" s="428" t="s">
        <v>831</v>
      </c>
      <c r="E207" s="392" t="s">
        <v>460</v>
      </c>
      <c r="F207" s="381">
        <v>250</v>
      </c>
      <c r="G207" s="4">
        <v>312.5</v>
      </c>
      <c r="H207" s="4">
        <v>312.5</v>
      </c>
      <c r="I207" s="4">
        <v>62.5</v>
      </c>
    </row>
    <row r="208" spans="1:9" ht="15.75">
      <c r="A208" s="90">
        <v>200</v>
      </c>
      <c r="B208" s="442" t="s">
        <v>552</v>
      </c>
      <c r="C208" s="379" t="s">
        <v>514</v>
      </c>
      <c r="D208" s="428" t="s">
        <v>832</v>
      </c>
      <c r="E208" s="392" t="s">
        <v>460</v>
      </c>
      <c r="F208" s="381">
        <v>250</v>
      </c>
      <c r="G208" s="4">
        <v>312.5</v>
      </c>
      <c r="H208" s="4">
        <v>312.5</v>
      </c>
      <c r="I208" s="4">
        <v>62.5</v>
      </c>
    </row>
    <row r="209" spans="1:9" ht="15.75">
      <c r="A209" s="90">
        <v>201</v>
      </c>
      <c r="B209" s="442" t="s">
        <v>594</v>
      </c>
      <c r="C209" s="379" t="s">
        <v>468</v>
      </c>
      <c r="D209" s="428" t="s">
        <v>833</v>
      </c>
      <c r="E209" s="392" t="s">
        <v>460</v>
      </c>
      <c r="F209" s="381">
        <v>150</v>
      </c>
      <c r="G209" s="4">
        <v>187.5</v>
      </c>
      <c r="H209" s="4">
        <v>187.5</v>
      </c>
      <c r="I209" s="4">
        <v>37.5</v>
      </c>
    </row>
    <row r="210" spans="1:9" ht="15.75">
      <c r="A210" s="90">
        <v>202</v>
      </c>
      <c r="B210" s="442" t="s">
        <v>595</v>
      </c>
      <c r="C210" s="379" t="s">
        <v>596</v>
      </c>
      <c r="D210" s="428" t="s">
        <v>834</v>
      </c>
      <c r="E210" s="392" t="s">
        <v>460</v>
      </c>
      <c r="F210" s="381">
        <v>150</v>
      </c>
      <c r="G210" s="4">
        <v>187.5</v>
      </c>
      <c r="H210" s="4">
        <v>187.5</v>
      </c>
      <c r="I210" s="4">
        <v>37.5</v>
      </c>
    </row>
    <row r="211" spans="1:9" ht="15.75">
      <c r="A211" s="90">
        <v>203</v>
      </c>
      <c r="B211" s="442" t="s">
        <v>597</v>
      </c>
      <c r="C211" s="380" t="s">
        <v>598</v>
      </c>
      <c r="D211" s="428" t="s">
        <v>835</v>
      </c>
      <c r="E211" s="392" t="s">
        <v>460</v>
      </c>
      <c r="F211" s="381">
        <v>150</v>
      </c>
      <c r="G211" s="4">
        <v>187.5</v>
      </c>
      <c r="H211" s="4">
        <v>187.5</v>
      </c>
      <c r="I211" s="4">
        <v>37.5</v>
      </c>
    </row>
    <row r="212" spans="1:9" ht="15.75">
      <c r="A212" s="90">
        <v>204</v>
      </c>
      <c r="B212" s="442" t="s">
        <v>599</v>
      </c>
      <c r="C212" s="380" t="s">
        <v>600</v>
      </c>
      <c r="D212" s="428" t="s">
        <v>836</v>
      </c>
      <c r="E212" s="392" t="s">
        <v>460</v>
      </c>
      <c r="F212" s="381">
        <v>150</v>
      </c>
      <c r="G212" s="4">
        <v>187.5</v>
      </c>
      <c r="H212" s="4">
        <v>187.5</v>
      </c>
      <c r="I212" s="4">
        <v>37.5</v>
      </c>
    </row>
    <row r="213" spans="1:9" ht="15.75">
      <c r="A213" s="90">
        <v>205</v>
      </c>
      <c r="B213" s="442" t="s">
        <v>474</v>
      </c>
      <c r="C213" s="380" t="s">
        <v>598</v>
      </c>
      <c r="D213" s="428" t="s">
        <v>837</v>
      </c>
      <c r="E213" s="392" t="s">
        <v>460</v>
      </c>
      <c r="F213" s="381">
        <v>150</v>
      </c>
      <c r="G213" s="4">
        <v>187.5</v>
      </c>
      <c r="H213" s="4">
        <v>187.5</v>
      </c>
      <c r="I213" s="4">
        <v>37.5</v>
      </c>
    </row>
    <row r="214" spans="1:9" ht="15.75">
      <c r="A214" s="90">
        <v>206</v>
      </c>
      <c r="B214" s="445" t="s">
        <v>591</v>
      </c>
      <c r="C214" s="380" t="s">
        <v>601</v>
      </c>
      <c r="D214" s="428" t="s">
        <v>838</v>
      </c>
      <c r="E214" s="392" t="s">
        <v>460</v>
      </c>
      <c r="F214" s="381">
        <v>100</v>
      </c>
      <c r="G214" s="4">
        <v>125</v>
      </c>
      <c r="H214" s="4">
        <v>125</v>
      </c>
      <c r="I214" s="4">
        <v>25</v>
      </c>
    </row>
    <row r="215" spans="1:9" ht="15.75">
      <c r="A215" s="90">
        <v>207</v>
      </c>
      <c r="B215" s="445" t="s">
        <v>602</v>
      </c>
      <c r="C215" s="380" t="s">
        <v>603</v>
      </c>
      <c r="D215" s="428" t="s">
        <v>839</v>
      </c>
      <c r="E215" s="392" t="s">
        <v>460</v>
      </c>
      <c r="F215" s="381">
        <v>150</v>
      </c>
      <c r="G215" s="4">
        <v>187.5</v>
      </c>
      <c r="H215" s="4">
        <v>187.5</v>
      </c>
      <c r="I215" s="4">
        <v>37.5</v>
      </c>
    </row>
    <row r="216" spans="1:9" ht="15.75">
      <c r="A216" s="90">
        <v>208</v>
      </c>
      <c r="B216" s="442" t="s">
        <v>604</v>
      </c>
      <c r="C216" s="380" t="s">
        <v>605</v>
      </c>
      <c r="D216" s="428" t="s">
        <v>840</v>
      </c>
      <c r="E216" s="392" t="s">
        <v>460</v>
      </c>
      <c r="F216" s="381">
        <v>250</v>
      </c>
      <c r="G216" s="4">
        <v>312.5</v>
      </c>
      <c r="H216" s="4">
        <v>312.5</v>
      </c>
      <c r="I216" s="4">
        <v>62.5</v>
      </c>
    </row>
    <row r="217" spans="1:9" ht="15.75">
      <c r="A217" s="90">
        <v>209</v>
      </c>
      <c r="B217" s="442" t="s">
        <v>606</v>
      </c>
      <c r="C217" s="380" t="s">
        <v>491</v>
      </c>
      <c r="D217" s="428" t="s">
        <v>841</v>
      </c>
      <c r="E217" s="392" t="s">
        <v>460</v>
      </c>
      <c r="F217" s="381">
        <v>250</v>
      </c>
      <c r="G217" s="4">
        <v>312.5</v>
      </c>
      <c r="H217" s="4">
        <v>312.5</v>
      </c>
      <c r="I217" s="4">
        <v>62.5</v>
      </c>
    </row>
    <row r="218" spans="1:9" ht="15.75">
      <c r="A218" s="90">
        <v>210</v>
      </c>
      <c r="B218" s="442" t="s">
        <v>607</v>
      </c>
      <c r="C218" s="380" t="s">
        <v>608</v>
      </c>
      <c r="D218" s="428" t="s">
        <v>842</v>
      </c>
      <c r="E218" s="392" t="s">
        <v>460</v>
      </c>
      <c r="F218" s="381">
        <v>250</v>
      </c>
      <c r="G218" s="4">
        <v>312.5</v>
      </c>
      <c r="H218" s="4">
        <v>312.5</v>
      </c>
      <c r="I218" s="4">
        <v>62.5</v>
      </c>
    </row>
    <row r="219" spans="1:9" ht="15.75">
      <c r="A219" s="90">
        <v>211</v>
      </c>
      <c r="B219" s="442" t="s">
        <v>609</v>
      </c>
      <c r="C219" s="380" t="s">
        <v>520</v>
      </c>
      <c r="D219" s="428" t="s">
        <v>843</v>
      </c>
      <c r="E219" s="392" t="s">
        <v>460</v>
      </c>
      <c r="F219" s="381">
        <v>250</v>
      </c>
      <c r="G219" s="4">
        <v>312.5</v>
      </c>
      <c r="H219" s="4">
        <v>312.5</v>
      </c>
      <c r="I219" s="4">
        <v>62.5</v>
      </c>
    </row>
    <row r="220" spans="1:9" ht="15.75">
      <c r="A220" s="90">
        <v>212</v>
      </c>
      <c r="B220" s="442" t="s">
        <v>533</v>
      </c>
      <c r="C220" s="380" t="s">
        <v>491</v>
      </c>
      <c r="D220" s="428" t="s">
        <v>844</v>
      </c>
      <c r="E220" s="392" t="s">
        <v>460</v>
      </c>
      <c r="F220" s="381">
        <v>250</v>
      </c>
      <c r="G220" s="4">
        <v>312.5</v>
      </c>
      <c r="H220" s="4">
        <v>312.5</v>
      </c>
      <c r="I220" s="4">
        <v>62.5</v>
      </c>
    </row>
    <row r="221" spans="1:9" ht="15.75">
      <c r="A221" s="90">
        <v>213</v>
      </c>
      <c r="B221" s="442" t="s">
        <v>610</v>
      </c>
      <c r="C221" s="380" t="s">
        <v>611</v>
      </c>
      <c r="D221" s="428" t="s">
        <v>845</v>
      </c>
      <c r="E221" s="392" t="s">
        <v>460</v>
      </c>
      <c r="F221" s="381">
        <v>250</v>
      </c>
      <c r="G221" s="4">
        <v>312.5</v>
      </c>
      <c r="H221" s="4">
        <v>312.5</v>
      </c>
      <c r="I221" s="4">
        <v>62.5</v>
      </c>
    </row>
    <row r="222" spans="1:9" ht="15.75">
      <c r="A222" s="90">
        <v>214</v>
      </c>
      <c r="B222" s="442" t="s">
        <v>555</v>
      </c>
      <c r="C222" s="380" t="s">
        <v>491</v>
      </c>
      <c r="D222" s="428" t="s">
        <v>846</v>
      </c>
      <c r="E222" s="392" t="s">
        <v>460</v>
      </c>
      <c r="F222" s="381">
        <v>250</v>
      </c>
      <c r="G222" s="4">
        <v>312.5</v>
      </c>
      <c r="H222" s="4">
        <v>312.5</v>
      </c>
      <c r="I222" s="4">
        <v>62.5</v>
      </c>
    </row>
    <row r="223" spans="1:9" ht="15.75">
      <c r="A223" s="90">
        <v>215</v>
      </c>
      <c r="B223" s="442" t="s">
        <v>533</v>
      </c>
      <c r="C223" s="380" t="s">
        <v>612</v>
      </c>
      <c r="D223" s="428" t="s">
        <v>847</v>
      </c>
      <c r="E223" s="392" t="s">
        <v>460</v>
      </c>
      <c r="F223" s="381">
        <v>250</v>
      </c>
      <c r="G223" s="4">
        <v>312.5</v>
      </c>
      <c r="H223" s="4">
        <v>312.5</v>
      </c>
      <c r="I223" s="4">
        <v>62.5</v>
      </c>
    </row>
    <row r="224" spans="1:9" ht="15.75">
      <c r="A224" s="90">
        <v>216</v>
      </c>
      <c r="B224" s="442" t="s">
        <v>613</v>
      </c>
      <c r="C224" s="380" t="s">
        <v>614</v>
      </c>
      <c r="D224" s="428" t="s">
        <v>848</v>
      </c>
      <c r="E224" s="392" t="s">
        <v>460</v>
      </c>
      <c r="F224" s="381">
        <v>250</v>
      </c>
      <c r="G224" s="4">
        <v>312.5</v>
      </c>
      <c r="H224" s="4">
        <v>312.5</v>
      </c>
      <c r="I224" s="4">
        <v>62.5</v>
      </c>
    </row>
    <row r="225" spans="1:9" ht="15.75">
      <c r="A225" s="90">
        <v>217</v>
      </c>
      <c r="B225" s="446" t="s">
        <v>615</v>
      </c>
      <c r="C225" s="380" t="s">
        <v>616</v>
      </c>
      <c r="D225" s="428" t="s">
        <v>849</v>
      </c>
      <c r="E225" s="392" t="s">
        <v>460</v>
      </c>
      <c r="F225" s="382">
        <v>250</v>
      </c>
      <c r="G225" s="4">
        <v>312.5</v>
      </c>
      <c r="H225" s="4">
        <v>312.5</v>
      </c>
      <c r="I225" s="4">
        <v>62.5</v>
      </c>
    </row>
    <row r="226" spans="1:9" ht="15.75">
      <c r="A226" s="90">
        <v>218</v>
      </c>
      <c r="B226" s="446" t="s">
        <v>617</v>
      </c>
      <c r="C226" s="380" t="s">
        <v>491</v>
      </c>
      <c r="D226" s="428" t="s">
        <v>850</v>
      </c>
      <c r="E226" s="392" t="s">
        <v>460</v>
      </c>
      <c r="F226" s="382">
        <v>250</v>
      </c>
      <c r="G226" s="4">
        <v>312.5</v>
      </c>
      <c r="H226" s="4">
        <v>312.5</v>
      </c>
      <c r="I226" s="4">
        <v>62.5</v>
      </c>
    </row>
    <row r="227" spans="1:9" ht="15.75">
      <c r="A227" s="90">
        <v>219</v>
      </c>
      <c r="B227" s="446" t="s">
        <v>618</v>
      </c>
      <c r="C227" s="380" t="s">
        <v>491</v>
      </c>
      <c r="D227" s="428" t="s">
        <v>851</v>
      </c>
      <c r="E227" s="392" t="s">
        <v>460</v>
      </c>
      <c r="F227" s="382">
        <v>250</v>
      </c>
      <c r="G227" s="4">
        <v>312.5</v>
      </c>
      <c r="H227" s="4">
        <v>312.5</v>
      </c>
      <c r="I227" s="4">
        <v>62.5</v>
      </c>
    </row>
    <row r="228" spans="1:9" ht="15.75">
      <c r="A228" s="90">
        <v>220</v>
      </c>
      <c r="B228" s="446" t="s">
        <v>619</v>
      </c>
      <c r="C228" s="380" t="s">
        <v>501</v>
      </c>
      <c r="D228" s="428" t="s">
        <v>852</v>
      </c>
      <c r="E228" s="392" t="s">
        <v>460</v>
      </c>
      <c r="F228" s="382">
        <v>100</v>
      </c>
      <c r="G228" s="4">
        <v>125</v>
      </c>
      <c r="H228" s="4">
        <v>125</v>
      </c>
      <c r="I228" s="4">
        <v>25</v>
      </c>
    </row>
    <row r="229" spans="1:9" ht="15.75">
      <c r="A229" s="90">
        <v>221</v>
      </c>
      <c r="B229" s="442" t="s">
        <v>620</v>
      </c>
      <c r="C229" s="380" t="s">
        <v>621</v>
      </c>
      <c r="D229" s="428" t="s">
        <v>853</v>
      </c>
      <c r="E229" s="392" t="s">
        <v>460</v>
      </c>
      <c r="F229" s="381">
        <v>250</v>
      </c>
      <c r="G229" s="4">
        <v>312.5</v>
      </c>
      <c r="H229" s="4">
        <v>312.5</v>
      </c>
      <c r="I229" s="4">
        <v>62.5</v>
      </c>
    </row>
    <row r="230" spans="1:9" ht="15.75">
      <c r="A230" s="90">
        <v>222</v>
      </c>
      <c r="B230" s="442" t="s">
        <v>620</v>
      </c>
      <c r="C230" s="380" t="s">
        <v>622</v>
      </c>
      <c r="D230" s="428" t="s">
        <v>854</v>
      </c>
      <c r="E230" s="392" t="s">
        <v>460</v>
      </c>
      <c r="F230" s="381">
        <v>250</v>
      </c>
      <c r="G230" s="4">
        <v>312.5</v>
      </c>
      <c r="H230" s="4">
        <v>312.5</v>
      </c>
      <c r="I230" s="4">
        <v>62.5</v>
      </c>
    </row>
    <row r="231" spans="1:9" ht="15.75">
      <c r="A231" s="90">
        <v>223</v>
      </c>
      <c r="B231" s="442" t="s">
        <v>623</v>
      </c>
      <c r="C231" s="380" t="s">
        <v>624</v>
      </c>
      <c r="D231" s="428" t="s">
        <v>855</v>
      </c>
      <c r="E231" s="392" t="s">
        <v>460</v>
      </c>
      <c r="F231" s="381">
        <v>250</v>
      </c>
      <c r="G231" s="4">
        <v>312.5</v>
      </c>
      <c r="H231" s="4">
        <v>312.5</v>
      </c>
      <c r="I231" s="4">
        <v>62.5</v>
      </c>
    </row>
    <row r="232" spans="1:9" ht="15.75">
      <c r="A232" s="90">
        <v>224</v>
      </c>
      <c r="B232" s="442" t="s">
        <v>613</v>
      </c>
      <c r="C232" s="380" t="s">
        <v>569</v>
      </c>
      <c r="D232" s="428" t="s">
        <v>856</v>
      </c>
      <c r="E232" s="392" t="s">
        <v>460</v>
      </c>
      <c r="F232" s="381">
        <v>250</v>
      </c>
      <c r="G232" s="4">
        <v>312.5</v>
      </c>
      <c r="H232" s="4">
        <v>312.5</v>
      </c>
      <c r="I232" s="4">
        <v>62.5</v>
      </c>
    </row>
    <row r="233" spans="1:9" ht="15.75">
      <c r="A233" s="90">
        <v>225</v>
      </c>
      <c r="B233" s="442" t="s">
        <v>625</v>
      </c>
      <c r="C233" s="380" t="s">
        <v>624</v>
      </c>
      <c r="D233" s="428" t="s">
        <v>857</v>
      </c>
      <c r="E233" s="392" t="s">
        <v>460</v>
      </c>
      <c r="F233" s="381">
        <v>250</v>
      </c>
      <c r="G233" s="4">
        <v>312.5</v>
      </c>
      <c r="H233" s="4">
        <v>312.5</v>
      </c>
      <c r="I233" s="4">
        <v>62.5</v>
      </c>
    </row>
    <row r="234" spans="1:9" ht="15.75">
      <c r="A234" s="90">
        <v>226</v>
      </c>
      <c r="B234" s="442" t="s">
        <v>626</v>
      </c>
      <c r="C234" s="380" t="s">
        <v>590</v>
      </c>
      <c r="D234" s="430">
        <v>61004056944</v>
      </c>
      <c r="E234" s="392" t="s">
        <v>460</v>
      </c>
      <c r="F234" s="381">
        <v>250</v>
      </c>
      <c r="G234" s="4">
        <v>312.5</v>
      </c>
      <c r="H234" s="4">
        <v>312.5</v>
      </c>
      <c r="I234" s="4">
        <v>62.5</v>
      </c>
    </row>
    <row r="235" spans="1:9" ht="15.75">
      <c r="A235" s="90">
        <v>227</v>
      </c>
      <c r="B235" s="442" t="s">
        <v>627</v>
      </c>
      <c r="C235" s="380" t="s">
        <v>470</v>
      </c>
      <c r="D235" s="428" t="s">
        <v>858</v>
      </c>
      <c r="E235" s="392" t="s">
        <v>460</v>
      </c>
      <c r="F235" s="381">
        <v>250</v>
      </c>
      <c r="G235" s="4">
        <v>312.5</v>
      </c>
      <c r="H235" s="4">
        <v>312.5</v>
      </c>
      <c r="I235" s="4">
        <v>62.5</v>
      </c>
    </row>
    <row r="236" spans="1:9" ht="15.75">
      <c r="A236" s="90">
        <v>228</v>
      </c>
      <c r="B236" s="442" t="s">
        <v>567</v>
      </c>
      <c r="C236" s="380" t="s">
        <v>470</v>
      </c>
      <c r="D236" s="428" t="s">
        <v>859</v>
      </c>
      <c r="E236" s="392" t="s">
        <v>460</v>
      </c>
      <c r="F236" s="381">
        <v>150</v>
      </c>
      <c r="G236" s="4">
        <v>187.5</v>
      </c>
      <c r="H236" s="4">
        <v>187.5</v>
      </c>
      <c r="I236" s="4">
        <v>37.5</v>
      </c>
    </row>
    <row r="237" spans="1:9" ht="15.75">
      <c r="A237" s="90">
        <v>229</v>
      </c>
      <c r="B237" s="442" t="s">
        <v>628</v>
      </c>
      <c r="C237" s="380" t="s">
        <v>629</v>
      </c>
      <c r="D237" s="428" t="s">
        <v>860</v>
      </c>
      <c r="E237" s="392" t="s">
        <v>460</v>
      </c>
      <c r="F237" s="381">
        <v>150</v>
      </c>
      <c r="G237" s="4">
        <v>187.5</v>
      </c>
      <c r="H237" s="4">
        <v>187.5</v>
      </c>
      <c r="I237" s="4">
        <v>37.5</v>
      </c>
    </row>
    <row r="238" spans="1:9" ht="15.75">
      <c r="A238" s="90">
        <v>230</v>
      </c>
      <c r="B238" s="442" t="s">
        <v>630</v>
      </c>
      <c r="C238" s="380" t="s">
        <v>631</v>
      </c>
      <c r="D238" s="428" t="s">
        <v>861</v>
      </c>
      <c r="E238" s="392" t="s">
        <v>460</v>
      </c>
      <c r="F238" s="381">
        <v>150</v>
      </c>
      <c r="G238" s="4">
        <v>187.5</v>
      </c>
      <c r="H238" s="4">
        <v>187.5</v>
      </c>
      <c r="I238" s="4">
        <v>37.5</v>
      </c>
    </row>
    <row r="239" spans="1:9" ht="15.75">
      <c r="A239" s="90">
        <v>231</v>
      </c>
      <c r="B239" s="442" t="s">
        <v>632</v>
      </c>
      <c r="C239" s="380" t="s">
        <v>470</v>
      </c>
      <c r="D239" s="428" t="s">
        <v>862</v>
      </c>
      <c r="E239" s="392" t="s">
        <v>460</v>
      </c>
      <c r="F239" s="381">
        <v>150</v>
      </c>
      <c r="G239" s="4">
        <v>187.5</v>
      </c>
      <c r="H239" s="4">
        <v>187.5</v>
      </c>
      <c r="I239" s="4">
        <v>37.5</v>
      </c>
    </row>
    <row r="240" spans="1:9" ht="15.75">
      <c r="A240" s="90">
        <v>232</v>
      </c>
      <c r="B240" s="442" t="s">
        <v>575</v>
      </c>
      <c r="C240" s="380" t="s">
        <v>633</v>
      </c>
      <c r="D240" s="428" t="s">
        <v>863</v>
      </c>
      <c r="E240" s="392" t="s">
        <v>460</v>
      </c>
      <c r="F240" s="381">
        <v>150</v>
      </c>
      <c r="G240" s="4">
        <v>187.5</v>
      </c>
      <c r="H240" s="4">
        <v>187.5</v>
      </c>
      <c r="I240" s="4">
        <v>37.5</v>
      </c>
    </row>
    <row r="241" spans="1:9" ht="15.75">
      <c r="A241" s="90">
        <v>233</v>
      </c>
      <c r="B241" s="442" t="s">
        <v>599</v>
      </c>
      <c r="C241" s="380" t="s">
        <v>624</v>
      </c>
      <c r="D241" s="428" t="s">
        <v>864</v>
      </c>
      <c r="E241" s="392" t="s">
        <v>460</v>
      </c>
      <c r="F241" s="381">
        <v>150</v>
      </c>
      <c r="G241" s="4">
        <v>187.5</v>
      </c>
      <c r="H241" s="4">
        <v>187.5</v>
      </c>
      <c r="I241" s="4">
        <v>37.5</v>
      </c>
    </row>
    <row r="242" spans="1:9" ht="15.75">
      <c r="A242" s="90">
        <v>234</v>
      </c>
      <c r="B242" s="442" t="s">
        <v>517</v>
      </c>
      <c r="C242" s="380" t="s">
        <v>553</v>
      </c>
      <c r="D242" s="428" t="s">
        <v>865</v>
      </c>
      <c r="E242" s="392" t="s">
        <v>460</v>
      </c>
      <c r="F242" s="381">
        <v>250</v>
      </c>
      <c r="G242" s="4">
        <v>312.5</v>
      </c>
      <c r="H242" s="4">
        <v>312.5</v>
      </c>
      <c r="I242" s="4">
        <v>62.5</v>
      </c>
    </row>
    <row r="243" spans="1:9" ht="15.75">
      <c r="A243" s="90">
        <v>235</v>
      </c>
      <c r="B243" s="442" t="s">
        <v>634</v>
      </c>
      <c r="C243" s="380" t="s">
        <v>600</v>
      </c>
      <c r="D243" s="428" t="s">
        <v>866</v>
      </c>
      <c r="E243" s="392" t="s">
        <v>460</v>
      </c>
      <c r="F243" s="381">
        <v>250</v>
      </c>
      <c r="G243" s="4">
        <v>312.5</v>
      </c>
      <c r="H243" s="4">
        <v>312.5</v>
      </c>
      <c r="I243" s="4">
        <v>62.5</v>
      </c>
    </row>
    <row r="244" spans="1:9" ht="15.75">
      <c r="A244" s="90">
        <v>236</v>
      </c>
      <c r="B244" s="442" t="s">
        <v>591</v>
      </c>
      <c r="C244" s="380" t="s">
        <v>635</v>
      </c>
      <c r="D244" s="428" t="s">
        <v>867</v>
      </c>
      <c r="E244" s="392" t="s">
        <v>460</v>
      </c>
      <c r="F244" s="381">
        <v>250</v>
      </c>
      <c r="G244" s="4">
        <v>312.5</v>
      </c>
      <c r="H244" s="4">
        <v>312.5</v>
      </c>
      <c r="I244" s="4">
        <v>62.5</v>
      </c>
    </row>
    <row r="245" spans="1:9" ht="15.75">
      <c r="A245" s="90">
        <v>237</v>
      </c>
      <c r="B245" s="442" t="s">
        <v>636</v>
      </c>
      <c r="C245" s="380" t="s">
        <v>635</v>
      </c>
      <c r="D245" s="429" t="s">
        <v>868</v>
      </c>
      <c r="E245" s="392" t="s">
        <v>460</v>
      </c>
      <c r="F245" s="381">
        <v>250</v>
      </c>
      <c r="G245" s="4">
        <v>312.5</v>
      </c>
      <c r="H245" s="4">
        <v>312.5</v>
      </c>
      <c r="I245" s="4">
        <v>62.5</v>
      </c>
    </row>
    <row r="246" spans="1:9" ht="15.75">
      <c r="A246" s="90">
        <v>238</v>
      </c>
      <c r="B246" s="442" t="s">
        <v>637</v>
      </c>
      <c r="C246" s="380" t="s">
        <v>468</v>
      </c>
      <c r="D246" s="428" t="s">
        <v>869</v>
      </c>
      <c r="E246" s="392" t="s">
        <v>460</v>
      </c>
      <c r="F246" s="381">
        <v>250</v>
      </c>
      <c r="G246" s="4">
        <v>312.5</v>
      </c>
      <c r="H246" s="4">
        <v>312.5</v>
      </c>
      <c r="I246" s="4">
        <v>62.5</v>
      </c>
    </row>
    <row r="247" spans="1:9" ht="15.75">
      <c r="A247" s="90">
        <v>239</v>
      </c>
      <c r="B247" s="442" t="s">
        <v>619</v>
      </c>
      <c r="C247" s="380" t="s">
        <v>468</v>
      </c>
      <c r="D247" s="428" t="s">
        <v>870</v>
      </c>
      <c r="E247" s="392" t="s">
        <v>460</v>
      </c>
      <c r="F247" s="381">
        <v>250</v>
      </c>
      <c r="G247" s="4">
        <v>312.5</v>
      </c>
      <c r="H247" s="4">
        <v>312.5</v>
      </c>
      <c r="I247" s="4">
        <v>62.5</v>
      </c>
    </row>
    <row r="248" spans="1:9" ht="15.75">
      <c r="A248" s="90">
        <v>240</v>
      </c>
      <c r="B248" s="442" t="s">
        <v>638</v>
      </c>
      <c r="C248" s="380" t="s">
        <v>639</v>
      </c>
      <c r="D248" s="428" t="s">
        <v>871</v>
      </c>
      <c r="E248" s="392" t="s">
        <v>460</v>
      </c>
      <c r="F248" s="381">
        <v>250</v>
      </c>
      <c r="G248" s="4">
        <v>312.5</v>
      </c>
      <c r="H248" s="4">
        <v>312.5</v>
      </c>
      <c r="I248" s="4">
        <v>62.5</v>
      </c>
    </row>
    <row r="249" spans="1:9" ht="15.75">
      <c r="A249" s="90">
        <v>241</v>
      </c>
      <c r="B249" s="442" t="s">
        <v>557</v>
      </c>
      <c r="C249" s="380" t="s">
        <v>558</v>
      </c>
      <c r="D249" s="428" t="s">
        <v>872</v>
      </c>
      <c r="E249" s="392" t="s">
        <v>460</v>
      </c>
      <c r="F249" s="381">
        <v>250</v>
      </c>
      <c r="G249" s="4">
        <v>312.5</v>
      </c>
      <c r="H249" s="4">
        <v>312.5</v>
      </c>
      <c r="I249" s="4">
        <v>62.5</v>
      </c>
    </row>
    <row r="250" spans="1:9" ht="15.75">
      <c r="A250" s="90">
        <v>242</v>
      </c>
      <c r="B250" s="442" t="s">
        <v>640</v>
      </c>
      <c r="C250" s="380" t="s">
        <v>641</v>
      </c>
      <c r="D250" s="428" t="s">
        <v>873</v>
      </c>
      <c r="E250" s="392" t="s">
        <v>460</v>
      </c>
      <c r="F250" s="381">
        <v>250</v>
      </c>
      <c r="G250" s="4">
        <v>312.5</v>
      </c>
      <c r="H250" s="4">
        <v>312.5</v>
      </c>
      <c r="I250" s="4">
        <v>62.5</v>
      </c>
    </row>
    <row r="251" spans="1:9" ht="15.75">
      <c r="A251" s="90">
        <v>243</v>
      </c>
      <c r="B251" s="442" t="s">
        <v>642</v>
      </c>
      <c r="C251" s="380" t="s">
        <v>643</v>
      </c>
      <c r="D251" s="428" t="s">
        <v>874</v>
      </c>
      <c r="E251" s="392" t="s">
        <v>460</v>
      </c>
      <c r="F251" s="381">
        <v>250</v>
      </c>
      <c r="G251" s="4">
        <v>312.5</v>
      </c>
      <c r="H251" s="4">
        <v>312.5</v>
      </c>
      <c r="I251" s="4">
        <v>62.5</v>
      </c>
    </row>
    <row r="252" spans="1:9" ht="15.75">
      <c r="A252" s="90">
        <v>244</v>
      </c>
      <c r="B252" s="442" t="s">
        <v>644</v>
      </c>
      <c r="C252" s="380" t="s">
        <v>645</v>
      </c>
      <c r="D252" s="428" t="s">
        <v>875</v>
      </c>
      <c r="E252" s="392" t="s">
        <v>460</v>
      </c>
      <c r="F252" s="381">
        <v>250</v>
      </c>
      <c r="G252" s="4">
        <v>312.5</v>
      </c>
      <c r="H252" s="4">
        <v>312.5</v>
      </c>
      <c r="I252" s="4">
        <v>62.5</v>
      </c>
    </row>
    <row r="253" spans="1:9" ht="15.75">
      <c r="A253" s="90">
        <v>245</v>
      </c>
      <c r="B253" s="442" t="s">
        <v>594</v>
      </c>
      <c r="C253" s="380" t="s">
        <v>645</v>
      </c>
      <c r="D253" s="428" t="s">
        <v>876</v>
      </c>
      <c r="E253" s="392" t="s">
        <v>460</v>
      </c>
      <c r="F253" s="381">
        <v>250</v>
      </c>
      <c r="G253" s="4">
        <v>312.5</v>
      </c>
      <c r="H253" s="4">
        <v>312.5</v>
      </c>
      <c r="I253" s="4">
        <v>62.5</v>
      </c>
    </row>
    <row r="254" spans="1:9" ht="15.75">
      <c r="A254" s="90">
        <v>246</v>
      </c>
      <c r="B254" s="442" t="s">
        <v>591</v>
      </c>
      <c r="C254" s="380" t="s">
        <v>600</v>
      </c>
      <c r="D254" s="428" t="s">
        <v>877</v>
      </c>
      <c r="E254" s="392" t="s">
        <v>460</v>
      </c>
      <c r="F254" s="381">
        <v>250</v>
      </c>
      <c r="G254" s="4">
        <v>312.5</v>
      </c>
      <c r="H254" s="4">
        <v>312.5</v>
      </c>
      <c r="I254" s="4">
        <v>62.5</v>
      </c>
    </row>
    <row r="255" spans="1:9" ht="15.75">
      <c r="A255" s="90">
        <v>247</v>
      </c>
      <c r="B255" s="442" t="s">
        <v>510</v>
      </c>
      <c r="C255" s="380" t="s">
        <v>641</v>
      </c>
      <c r="D255" s="428" t="s">
        <v>878</v>
      </c>
      <c r="E255" s="392" t="s">
        <v>460</v>
      </c>
      <c r="F255" s="381">
        <v>250</v>
      </c>
      <c r="G255" s="4">
        <v>312.5</v>
      </c>
      <c r="H255" s="4">
        <v>312.5</v>
      </c>
      <c r="I255" s="4">
        <v>62.5</v>
      </c>
    </row>
    <row r="256" spans="1:9" ht="15.75">
      <c r="A256" s="90">
        <v>248</v>
      </c>
      <c r="B256" s="442" t="s">
        <v>570</v>
      </c>
      <c r="C256" s="380" t="s">
        <v>646</v>
      </c>
      <c r="D256" s="428" t="s">
        <v>879</v>
      </c>
      <c r="E256" s="392" t="s">
        <v>460</v>
      </c>
      <c r="F256" s="381">
        <v>250</v>
      </c>
      <c r="G256" s="4">
        <v>312.5</v>
      </c>
      <c r="H256" s="4">
        <v>312.5</v>
      </c>
      <c r="I256" s="4">
        <v>62.5</v>
      </c>
    </row>
    <row r="257" spans="1:9" ht="15.75">
      <c r="A257" s="90">
        <v>249</v>
      </c>
      <c r="B257" s="442" t="s">
        <v>647</v>
      </c>
      <c r="C257" s="380" t="s">
        <v>646</v>
      </c>
      <c r="D257" s="428" t="s">
        <v>880</v>
      </c>
      <c r="E257" s="392" t="s">
        <v>460</v>
      </c>
      <c r="F257" s="381">
        <v>250</v>
      </c>
      <c r="G257" s="4">
        <v>312.5</v>
      </c>
      <c r="H257" s="4">
        <v>312.5</v>
      </c>
      <c r="I257" s="4">
        <v>62.5</v>
      </c>
    </row>
    <row r="258" spans="1:9" ht="15.75">
      <c r="A258" s="90">
        <v>250</v>
      </c>
      <c r="B258" s="442" t="s">
        <v>648</v>
      </c>
      <c r="C258" s="380" t="s">
        <v>622</v>
      </c>
      <c r="D258" s="428" t="s">
        <v>881</v>
      </c>
      <c r="E258" s="392" t="s">
        <v>460</v>
      </c>
      <c r="F258" s="381">
        <v>250</v>
      </c>
      <c r="G258" s="4">
        <v>312.5</v>
      </c>
      <c r="H258" s="4">
        <v>312.5</v>
      </c>
      <c r="I258" s="4">
        <v>62.5</v>
      </c>
    </row>
    <row r="259" spans="1:9" ht="15.75">
      <c r="A259" s="90">
        <v>251</v>
      </c>
      <c r="B259" s="442" t="s">
        <v>613</v>
      </c>
      <c r="C259" s="380" t="s">
        <v>649</v>
      </c>
      <c r="D259" s="428" t="s">
        <v>882</v>
      </c>
      <c r="E259" s="392" t="s">
        <v>460</v>
      </c>
      <c r="F259" s="381">
        <v>250</v>
      </c>
      <c r="G259" s="4">
        <v>312.5</v>
      </c>
      <c r="H259" s="4">
        <v>312.5</v>
      </c>
      <c r="I259" s="4">
        <v>62.5</v>
      </c>
    </row>
    <row r="260" spans="1:9" ht="15.75">
      <c r="A260" s="90">
        <v>252</v>
      </c>
      <c r="B260" s="442" t="s">
        <v>644</v>
      </c>
      <c r="C260" s="380" t="s">
        <v>650</v>
      </c>
      <c r="D260" s="428" t="s">
        <v>883</v>
      </c>
      <c r="E260" s="392" t="s">
        <v>460</v>
      </c>
      <c r="F260" s="381">
        <v>250</v>
      </c>
      <c r="G260" s="4">
        <v>312.5</v>
      </c>
      <c r="H260" s="4">
        <v>312.5</v>
      </c>
      <c r="I260" s="4">
        <v>62.5</v>
      </c>
    </row>
    <row r="261" spans="1:9" ht="15.75">
      <c r="A261" s="90">
        <v>253</v>
      </c>
      <c r="B261" s="442" t="s">
        <v>508</v>
      </c>
      <c r="C261" s="380" t="s">
        <v>651</v>
      </c>
      <c r="D261" s="428" t="s">
        <v>884</v>
      </c>
      <c r="E261" s="392" t="s">
        <v>460</v>
      </c>
      <c r="F261" s="381">
        <v>250</v>
      </c>
      <c r="G261" s="4">
        <v>312.5</v>
      </c>
      <c r="H261" s="4">
        <v>312.5</v>
      </c>
      <c r="I261" s="4">
        <v>62.5</v>
      </c>
    </row>
    <row r="262" spans="1:9" ht="15.75">
      <c r="A262" s="90">
        <v>254</v>
      </c>
      <c r="B262" s="442" t="s">
        <v>652</v>
      </c>
      <c r="C262" s="380" t="s">
        <v>475</v>
      </c>
      <c r="D262" s="428" t="s">
        <v>885</v>
      </c>
      <c r="E262" s="392" t="s">
        <v>460</v>
      </c>
      <c r="F262" s="381">
        <v>250</v>
      </c>
      <c r="G262" s="4">
        <v>312.5</v>
      </c>
      <c r="H262" s="4">
        <v>312.5</v>
      </c>
      <c r="I262" s="4">
        <v>62.5</v>
      </c>
    </row>
    <row r="263" spans="1:9" ht="15.75">
      <c r="A263" s="90">
        <v>255</v>
      </c>
      <c r="B263" s="442" t="s">
        <v>602</v>
      </c>
      <c r="C263" s="380" t="s">
        <v>653</v>
      </c>
      <c r="D263" s="428" t="s">
        <v>886</v>
      </c>
      <c r="E263" s="392" t="s">
        <v>460</v>
      </c>
      <c r="F263" s="381">
        <v>250</v>
      </c>
      <c r="G263" s="4">
        <v>312.5</v>
      </c>
      <c r="H263" s="4">
        <v>312.5</v>
      </c>
      <c r="I263" s="4">
        <v>62.5</v>
      </c>
    </row>
    <row r="264" spans="1:9" ht="15.75">
      <c r="A264" s="90">
        <v>256</v>
      </c>
      <c r="B264" s="442" t="s">
        <v>654</v>
      </c>
      <c r="C264" s="379" t="s">
        <v>471</v>
      </c>
      <c r="D264" s="428" t="s">
        <v>887</v>
      </c>
      <c r="E264" s="392" t="s">
        <v>460</v>
      </c>
      <c r="F264" s="381">
        <v>150</v>
      </c>
      <c r="G264" s="4">
        <v>187.5</v>
      </c>
      <c r="H264" s="4">
        <v>187.5</v>
      </c>
      <c r="I264" s="4">
        <v>37.5</v>
      </c>
    </row>
    <row r="265" spans="1:9" ht="15.75">
      <c r="A265" s="90">
        <v>257</v>
      </c>
      <c r="B265" s="442" t="s">
        <v>655</v>
      </c>
      <c r="C265" s="379" t="s">
        <v>563</v>
      </c>
      <c r="D265" s="428" t="s">
        <v>888</v>
      </c>
      <c r="E265" s="392" t="s">
        <v>460</v>
      </c>
      <c r="F265" s="381">
        <v>150</v>
      </c>
      <c r="G265" s="4">
        <v>187.5</v>
      </c>
      <c r="H265" s="4">
        <v>187.5</v>
      </c>
      <c r="I265" s="4">
        <v>37.5</v>
      </c>
    </row>
    <row r="266" spans="1:9" ht="15.75">
      <c r="A266" s="90">
        <v>258</v>
      </c>
      <c r="B266" s="442" t="s">
        <v>656</v>
      </c>
      <c r="C266" s="379" t="s">
        <v>657</v>
      </c>
      <c r="D266" s="428" t="s">
        <v>889</v>
      </c>
      <c r="E266" s="392" t="s">
        <v>460</v>
      </c>
      <c r="F266" s="381">
        <v>150</v>
      </c>
      <c r="G266" s="4">
        <v>187.5</v>
      </c>
      <c r="H266" s="4">
        <v>187.5</v>
      </c>
      <c r="I266" s="4">
        <v>37.5</v>
      </c>
    </row>
    <row r="267" spans="1:9" ht="15.75">
      <c r="A267" s="90">
        <v>259</v>
      </c>
      <c r="B267" s="442" t="s">
        <v>658</v>
      </c>
      <c r="C267" s="379" t="s">
        <v>622</v>
      </c>
      <c r="D267" s="428" t="s">
        <v>890</v>
      </c>
      <c r="E267" s="392" t="s">
        <v>460</v>
      </c>
      <c r="F267" s="381">
        <v>150</v>
      </c>
      <c r="G267" s="4">
        <v>187.5</v>
      </c>
      <c r="H267" s="4">
        <v>187.5</v>
      </c>
      <c r="I267" s="4">
        <v>37.5</v>
      </c>
    </row>
    <row r="268" spans="1:9" ht="15.75">
      <c r="A268" s="90">
        <v>260</v>
      </c>
      <c r="B268" s="442" t="s">
        <v>638</v>
      </c>
      <c r="C268" s="379" t="s">
        <v>635</v>
      </c>
      <c r="D268" s="430">
        <v>61004014797</v>
      </c>
      <c r="E268" s="392" t="s">
        <v>460</v>
      </c>
      <c r="F268" s="381">
        <v>150</v>
      </c>
      <c r="G268" s="4">
        <v>187.5</v>
      </c>
      <c r="H268" s="4">
        <v>187.5</v>
      </c>
      <c r="I268" s="4">
        <v>37.5</v>
      </c>
    </row>
    <row r="269" spans="1:9" ht="15.75">
      <c r="A269" s="90">
        <v>261</v>
      </c>
      <c r="B269" s="442" t="s">
        <v>463</v>
      </c>
      <c r="C269" s="379" t="s">
        <v>659</v>
      </c>
      <c r="D269" s="428" t="s">
        <v>891</v>
      </c>
      <c r="E269" s="392" t="s">
        <v>460</v>
      </c>
      <c r="F269" s="381">
        <v>150</v>
      </c>
      <c r="G269" s="4">
        <v>187.5</v>
      </c>
      <c r="H269" s="4">
        <v>187.5</v>
      </c>
      <c r="I269" s="4">
        <v>37.5</v>
      </c>
    </row>
    <row r="270" spans="1:9" ht="15.75">
      <c r="A270" s="90">
        <v>262</v>
      </c>
      <c r="B270" s="442" t="s">
        <v>660</v>
      </c>
      <c r="C270" s="379" t="s">
        <v>645</v>
      </c>
      <c r="D270" s="428" t="s">
        <v>892</v>
      </c>
      <c r="E270" s="392" t="s">
        <v>460</v>
      </c>
      <c r="F270" s="381">
        <v>250</v>
      </c>
      <c r="G270" s="4">
        <v>312.5</v>
      </c>
      <c r="H270" s="4">
        <v>312.5</v>
      </c>
      <c r="I270" s="4">
        <v>62.5</v>
      </c>
    </row>
    <row r="271" spans="1:9" ht="15.75">
      <c r="A271" s="90">
        <v>263</v>
      </c>
      <c r="B271" s="442" t="s">
        <v>533</v>
      </c>
      <c r="C271" s="379" t="s">
        <v>661</v>
      </c>
      <c r="D271" s="429" t="s">
        <v>893</v>
      </c>
      <c r="E271" s="392" t="s">
        <v>460</v>
      </c>
      <c r="F271" s="381">
        <v>250</v>
      </c>
      <c r="G271" s="4">
        <v>312.5</v>
      </c>
      <c r="H271" s="4">
        <v>312.5</v>
      </c>
      <c r="I271" s="4">
        <v>62.5</v>
      </c>
    </row>
    <row r="272" spans="1:9" ht="15.75">
      <c r="A272" s="90">
        <v>264</v>
      </c>
      <c r="B272" s="445" t="s">
        <v>619</v>
      </c>
      <c r="C272" s="379" t="s">
        <v>662</v>
      </c>
      <c r="D272" s="430">
        <v>61004028880</v>
      </c>
      <c r="E272" s="392" t="s">
        <v>460</v>
      </c>
      <c r="F272" s="381">
        <v>100</v>
      </c>
      <c r="G272" s="4">
        <v>125</v>
      </c>
      <c r="H272" s="4">
        <v>125</v>
      </c>
      <c r="I272" s="4">
        <v>25</v>
      </c>
    </row>
    <row r="273" spans="1:9" ht="15.75">
      <c r="A273" s="90">
        <v>265</v>
      </c>
      <c r="B273" s="442" t="s">
        <v>508</v>
      </c>
      <c r="C273" s="379" t="s">
        <v>663</v>
      </c>
      <c r="D273" s="430">
        <v>61004071230</v>
      </c>
      <c r="E273" s="392" t="s">
        <v>460</v>
      </c>
      <c r="F273" s="381">
        <v>250</v>
      </c>
      <c r="G273" s="4">
        <v>312.5</v>
      </c>
      <c r="H273" s="4">
        <v>312.5</v>
      </c>
      <c r="I273" s="4">
        <v>62.5</v>
      </c>
    </row>
    <row r="274" spans="1:9" ht="15.75">
      <c r="A274" s="90">
        <v>266</v>
      </c>
      <c r="B274" s="442" t="s">
        <v>618</v>
      </c>
      <c r="C274" s="379" t="s">
        <v>664</v>
      </c>
      <c r="D274" s="430">
        <v>61004010091</v>
      </c>
      <c r="E274" s="392" t="s">
        <v>460</v>
      </c>
      <c r="F274" s="381">
        <v>250</v>
      </c>
      <c r="G274" s="4">
        <v>312.5</v>
      </c>
      <c r="H274" s="4">
        <v>312.5</v>
      </c>
      <c r="I274" s="4">
        <v>62.5</v>
      </c>
    </row>
    <row r="275" spans="1:9" ht="15.75">
      <c r="A275" s="90">
        <v>267</v>
      </c>
      <c r="B275" s="442" t="s">
        <v>477</v>
      </c>
      <c r="C275" s="379" t="s">
        <v>665</v>
      </c>
      <c r="D275" s="430">
        <v>61004004830</v>
      </c>
      <c r="E275" s="392" t="s">
        <v>460</v>
      </c>
      <c r="F275" s="381">
        <v>150</v>
      </c>
      <c r="G275" s="4">
        <v>187.5</v>
      </c>
      <c r="H275" s="4">
        <v>187.5</v>
      </c>
      <c r="I275" s="4">
        <v>37.5</v>
      </c>
    </row>
    <row r="276" spans="1:9" ht="15.75">
      <c r="A276" s="90">
        <v>268</v>
      </c>
      <c r="B276" s="442" t="s">
        <v>594</v>
      </c>
      <c r="C276" s="379" t="s">
        <v>666</v>
      </c>
      <c r="D276" s="430">
        <v>61004018077</v>
      </c>
      <c r="E276" s="392" t="s">
        <v>460</v>
      </c>
      <c r="F276" s="381">
        <v>250</v>
      </c>
      <c r="G276" s="4">
        <v>312.5</v>
      </c>
      <c r="H276" s="4">
        <v>312.5</v>
      </c>
      <c r="I276" s="4">
        <v>62.5</v>
      </c>
    </row>
    <row r="277" spans="1:9" ht="15.75">
      <c r="A277" s="90">
        <v>269</v>
      </c>
      <c r="B277" s="442" t="s">
        <v>667</v>
      </c>
      <c r="C277" s="379" t="s">
        <v>558</v>
      </c>
      <c r="D277" s="429" t="s">
        <v>894</v>
      </c>
      <c r="E277" s="392" t="s">
        <v>460</v>
      </c>
      <c r="F277" s="381">
        <v>250</v>
      </c>
      <c r="G277" s="4">
        <v>312.5</v>
      </c>
      <c r="H277" s="4">
        <v>312.5</v>
      </c>
      <c r="I277" s="4">
        <v>62.5</v>
      </c>
    </row>
    <row r="278" spans="1:9" ht="15.75">
      <c r="A278" s="90">
        <v>270</v>
      </c>
      <c r="B278" s="442" t="s">
        <v>613</v>
      </c>
      <c r="C278" s="379" t="s">
        <v>514</v>
      </c>
      <c r="D278" s="428" t="s">
        <v>895</v>
      </c>
      <c r="E278" s="392" t="s">
        <v>460</v>
      </c>
      <c r="F278" s="381">
        <v>250</v>
      </c>
      <c r="G278" s="4">
        <v>312.5</v>
      </c>
      <c r="H278" s="4">
        <v>312.5</v>
      </c>
      <c r="I278" s="4">
        <v>62.5</v>
      </c>
    </row>
    <row r="279" spans="1:9" ht="15.75">
      <c r="A279" s="90">
        <v>271</v>
      </c>
      <c r="B279" s="442" t="s">
        <v>613</v>
      </c>
      <c r="C279" s="379" t="s">
        <v>668</v>
      </c>
      <c r="D279" s="428" t="s">
        <v>896</v>
      </c>
      <c r="E279" s="392" t="s">
        <v>460</v>
      </c>
      <c r="F279" s="381">
        <v>250</v>
      </c>
      <c r="G279" s="4">
        <v>312.5</v>
      </c>
      <c r="H279" s="4">
        <v>312.5</v>
      </c>
      <c r="I279" s="4">
        <v>62.5</v>
      </c>
    </row>
    <row r="280" spans="1:9" ht="15.75">
      <c r="A280" s="90">
        <v>272</v>
      </c>
      <c r="B280" s="442" t="s">
        <v>669</v>
      </c>
      <c r="C280" s="379" t="s">
        <v>529</v>
      </c>
      <c r="D280" s="428" t="s">
        <v>897</v>
      </c>
      <c r="E280" s="392" t="s">
        <v>460</v>
      </c>
      <c r="F280" s="381">
        <v>250</v>
      </c>
      <c r="G280" s="4">
        <v>312.5</v>
      </c>
      <c r="H280" s="4">
        <v>312.5</v>
      </c>
      <c r="I280" s="4">
        <v>62.5</v>
      </c>
    </row>
    <row r="281" spans="1:9" ht="15.75">
      <c r="A281" s="90">
        <v>273</v>
      </c>
      <c r="B281" s="442" t="s">
        <v>670</v>
      </c>
      <c r="C281" s="379" t="s">
        <v>671</v>
      </c>
      <c r="D281" s="428" t="s">
        <v>898</v>
      </c>
      <c r="E281" s="392" t="s">
        <v>460</v>
      </c>
      <c r="F281" s="381">
        <v>250</v>
      </c>
      <c r="G281" s="4">
        <v>312.5</v>
      </c>
      <c r="H281" s="4">
        <v>312.5</v>
      </c>
      <c r="I281" s="4">
        <v>62.5</v>
      </c>
    </row>
    <row r="282" spans="1:9" ht="15.75">
      <c r="A282" s="90">
        <v>274</v>
      </c>
      <c r="B282" s="442" t="s">
        <v>672</v>
      </c>
      <c r="C282" s="379" t="s">
        <v>673</v>
      </c>
      <c r="D282" s="428" t="s">
        <v>899</v>
      </c>
      <c r="E282" s="392" t="s">
        <v>460</v>
      </c>
      <c r="F282" s="381">
        <v>250</v>
      </c>
      <c r="G282" s="4">
        <v>312.5</v>
      </c>
      <c r="H282" s="4">
        <v>312.5</v>
      </c>
      <c r="I282" s="4">
        <v>62.5</v>
      </c>
    </row>
    <row r="283" spans="1:9" ht="15.75">
      <c r="A283" s="90">
        <v>275</v>
      </c>
      <c r="B283" s="442" t="s">
        <v>533</v>
      </c>
      <c r="C283" s="379" t="s">
        <v>674</v>
      </c>
      <c r="D283" s="428" t="s">
        <v>900</v>
      </c>
      <c r="E283" s="392" t="s">
        <v>460</v>
      </c>
      <c r="F283" s="381">
        <v>250</v>
      </c>
      <c r="G283" s="4">
        <v>312.5</v>
      </c>
      <c r="H283" s="4">
        <v>312.5</v>
      </c>
      <c r="I283" s="4">
        <v>62.5</v>
      </c>
    </row>
    <row r="284" spans="1:9" ht="15.75">
      <c r="A284" s="90">
        <v>276</v>
      </c>
      <c r="B284" s="442" t="s">
        <v>613</v>
      </c>
      <c r="C284" s="379" t="s">
        <v>675</v>
      </c>
      <c r="D284" s="428" t="s">
        <v>901</v>
      </c>
      <c r="E284" s="392" t="s">
        <v>460</v>
      </c>
      <c r="F284" s="381">
        <v>150</v>
      </c>
      <c r="G284" s="4">
        <v>187.5</v>
      </c>
      <c r="H284" s="4">
        <v>187.5</v>
      </c>
      <c r="I284" s="4">
        <v>37.5</v>
      </c>
    </row>
    <row r="285" spans="1:9" ht="15.75">
      <c r="A285" s="90">
        <v>277</v>
      </c>
      <c r="B285" s="442" t="s">
        <v>494</v>
      </c>
      <c r="C285" s="379" t="s">
        <v>676</v>
      </c>
      <c r="D285" s="428" t="s">
        <v>902</v>
      </c>
      <c r="E285" s="392" t="s">
        <v>460</v>
      </c>
      <c r="F285" s="381">
        <v>150</v>
      </c>
      <c r="G285" s="4">
        <v>187.5</v>
      </c>
      <c r="H285" s="4">
        <v>187.5</v>
      </c>
      <c r="I285" s="4">
        <v>37.5</v>
      </c>
    </row>
    <row r="286" spans="1:9" ht="15.75">
      <c r="A286" s="90">
        <v>278</v>
      </c>
      <c r="B286" s="442" t="s">
        <v>619</v>
      </c>
      <c r="C286" s="379" t="s">
        <v>677</v>
      </c>
      <c r="D286" s="428" t="s">
        <v>903</v>
      </c>
      <c r="E286" s="392" t="s">
        <v>460</v>
      </c>
      <c r="F286" s="381">
        <v>250</v>
      </c>
      <c r="G286" s="4">
        <v>312.5</v>
      </c>
      <c r="H286" s="4">
        <v>312.5</v>
      </c>
      <c r="I286" s="4">
        <v>62.5</v>
      </c>
    </row>
    <row r="287" spans="1:9" ht="15.75">
      <c r="A287" s="90">
        <v>279</v>
      </c>
      <c r="B287" s="442" t="s">
        <v>678</v>
      </c>
      <c r="C287" s="379" t="s">
        <v>679</v>
      </c>
      <c r="D287" s="428" t="s">
        <v>904</v>
      </c>
      <c r="E287" s="392" t="s">
        <v>460</v>
      </c>
      <c r="F287" s="381">
        <v>100</v>
      </c>
      <c r="G287" s="4">
        <v>125</v>
      </c>
      <c r="H287" s="4">
        <v>125</v>
      </c>
      <c r="I287" s="4">
        <v>25</v>
      </c>
    </row>
    <row r="288" spans="1:9" ht="15.75">
      <c r="A288" s="90">
        <v>280</v>
      </c>
      <c r="B288" s="442" t="s">
        <v>670</v>
      </c>
      <c r="C288" s="379" t="s">
        <v>680</v>
      </c>
      <c r="D288" s="428" t="s">
        <v>905</v>
      </c>
      <c r="E288" s="392" t="s">
        <v>460</v>
      </c>
      <c r="F288" s="381">
        <v>250</v>
      </c>
      <c r="G288" s="4">
        <v>312.5</v>
      </c>
      <c r="H288" s="4">
        <v>312.5</v>
      </c>
      <c r="I288" s="4">
        <v>62.5</v>
      </c>
    </row>
    <row r="289" spans="1:9" ht="15.75">
      <c r="A289" s="90">
        <v>281</v>
      </c>
      <c r="B289" s="442" t="s">
        <v>681</v>
      </c>
      <c r="C289" s="379" t="s">
        <v>475</v>
      </c>
      <c r="D289" s="428" t="s">
        <v>906</v>
      </c>
      <c r="E289" s="392" t="s">
        <v>460</v>
      </c>
      <c r="F289" s="381">
        <v>250</v>
      </c>
      <c r="G289" s="4">
        <v>312.5</v>
      </c>
      <c r="H289" s="4">
        <v>312.5</v>
      </c>
      <c r="I289" s="4">
        <v>62.5</v>
      </c>
    </row>
    <row r="290" spans="1:9" ht="15.75">
      <c r="A290" s="90">
        <v>282</v>
      </c>
      <c r="B290" s="442" t="s">
        <v>599</v>
      </c>
      <c r="C290" s="379" t="s">
        <v>470</v>
      </c>
      <c r="D290" s="428" t="s">
        <v>907</v>
      </c>
      <c r="E290" s="392" t="s">
        <v>460</v>
      </c>
      <c r="F290" s="381">
        <v>250</v>
      </c>
      <c r="G290" s="4">
        <v>312.5</v>
      </c>
      <c r="H290" s="4">
        <v>312.5</v>
      </c>
      <c r="I290" s="4">
        <v>62.5</v>
      </c>
    </row>
    <row r="291" spans="1:9" ht="15.75">
      <c r="A291" s="90">
        <v>283</v>
      </c>
      <c r="B291" s="442" t="s">
        <v>682</v>
      </c>
      <c r="C291" s="379" t="s">
        <v>468</v>
      </c>
      <c r="D291" s="428" t="s">
        <v>908</v>
      </c>
      <c r="E291" s="392" t="s">
        <v>460</v>
      </c>
      <c r="F291" s="381">
        <v>250</v>
      </c>
      <c r="G291" s="4">
        <v>312.5</v>
      </c>
      <c r="H291" s="4">
        <v>312.5</v>
      </c>
      <c r="I291" s="4">
        <v>62.5</v>
      </c>
    </row>
    <row r="292" spans="1:9" ht="15.75">
      <c r="A292" s="90">
        <v>284</v>
      </c>
      <c r="B292" s="442" t="s">
        <v>678</v>
      </c>
      <c r="C292" s="379" t="s">
        <v>475</v>
      </c>
      <c r="D292" s="429" t="s">
        <v>909</v>
      </c>
      <c r="E292" s="392" t="s">
        <v>460</v>
      </c>
      <c r="F292" s="381">
        <v>250</v>
      </c>
      <c r="G292" s="4">
        <v>312.5</v>
      </c>
      <c r="H292" s="4">
        <v>312.5</v>
      </c>
      <c r="I292" s="4">
        <v>62.5</v>
      </c>
    </row>
    <row r="293" spans="1:9" ht="15.75">
      <c r="A293" s="90">
        <v>285</v>
      </c>
      <c r="B293" s="442" t="s">
        <v>683</v>
      </c>
      <c r="C293" s="379" t="s">
        <v>590</v>
      </c>
      <c r="D293" s="428" t="s">
        <v>910</v>
      </c>
      <c r="E293" s="392" t="s">
        <v>460</v>
      </c>
      <c r="F293" s="381">
        <v>250</v>
      </c>
      <c r="G293" s="4">
        <v>312.5</v>
      </c>
      <c r="H293" s="4">
        <v>312.5</v>
      </c>
      <c r="I293" s="4">
        <v>62.5</v>
      </c>
    </row>
    <row r="294" spans="1:9" ht="15.75">
      <c r="A294" s="90">
        <v>286</v>
      </c>
      <c r="B294" s="442" t="s">
        <v>533</v>
      </c>
      <c r="C294" s="379" t="s">
        <v>684</v>
      </c>
      <c r="D294" s="428" t="s">
        <v>911</v>
      </c>
      <c r="E294" s="392" t="s">
        <v>460</v>
      </c>
      <c r="F294" s="381">
        <v>250</v>
      </c>
      <c r="G294" s="4">
        <v>312.5</v>
      </c>
      <c r="H294" s="4">
        <v>312.5</v>
      </c>
      <c r="I294" s="4">
        <v>62.5</v>
      </c>
    </row>
    <row r="295" spans="1:9" ht="15.75">
      <c r="A295" s="90">
        <v>287</v>
      </c>
      <c r="B295" s="442" t="s">
        <v>685</v>
      </c>
      <c r="C295" s="379" t="s">
        <v>686</v>
      </c>
      <c r="D295" s="428" t="s">
        <v>912</v>
      </c>
      <c r="E295" s="392" t="s">
        <v>460</v>
      </c>
      <c r="F295" s="381">
        <v>250</v>
      </c>
      <c r="G295" s="4">
        <v>312.5</v>
      </c>
      <c r="H295" s="4">
        <v>312.5</v>
      </c>
      <c r="I295" s="4">
        <v>62.5</v>
      </c>
    </row>
    <row r="296" spans="1:9" ht="15.75">
      <c r="A296" s="90">
        <v>288</v>
      </c>
      <c r="B296" s="442" t="s">
        <v>687</v>
      </c>
      <c r="C296" s="379" t="s">
        <v>468</v>
      </c>
      <c r="D296" s="428" t="s">
        <v>913</v>
      </c>
      <c r="E296" s="392" t="s">
        <v>460</v>
      </c>
      <c r="F296" s="381">
        <v>250</v>
      </c>
      <c r="G296" s="4">
        <v>312.5</v>
      </c>
      <c r="H296" s="4">
        <v>312.5</v>
      </c>
      <c r="I296" s="4">
        <v>62.5</v>
      </c>
    </row>
    <row r="297" spans="1:9" ht="15.75">
      <c r="A297" s="90">
        <v>289</v>
      </c>
      <c r="B297" s="442" t="s">
        <v>688</v>
      </c>
      <c r="C297" s="379" t="s">
        <v>689</v>
      </c>
      <c r="D297" s="428" t="s">
        <v>914</v>
      </c>
      <c r="E297" s="392" t="s">
        <v>460</v>
      </c>
      <c r="F297" s="381">
        <v>250</v>
      </c>
      <c r="G297" s="4">
        <v>312.5</v>
      </c>
      <c r="H297" s="4">
        <v>312.5</v>
      </c>
      <c r="I297" s="4">
        <v>62.5</v>
      </c>
    </row>
    <row r="298" spans="1:9" ht="15.75">
      <c r="A298" s="90">
        <v>290</v>
      </c>
      <c r="B298" s="442" t="s">
        <v>506</v>
      </c>
      <c r="C298" s="379" t="s">
        <v>686</v>
      </c>
      <c r="D298" s="428" t="s">
        <v>915</v>
      </c>
      <c r="E298" s="392" t="s">
        <v>460</v>
      </c>
      <c r="F298" s="381">
        <v>250</v>
      </c>
      <c r="G298" s="4">
        <v>312.5</v>
      </c>
      <c r="H298" s="4">
        <v>312.5</v>
      </c>
      <c r="I298" s="4">
        <v>62.5</v>
      </c>
    </row>
    <row r="299" spans="1:9" ht="15.75">
      <c r="A299" s="90">
        <v>291</v>
      </c>
      <c r="B299" s="442" t="s">
        <v>619</v>
      </c>
      <c r="C299" s="379" t="s">
        <v>645</v>
      </c>
      <c r="D299" s="428" t="s">
        <v>916</v>
      </c>
      <c r="E299" s="392" t="s">
        <v>460</v>
      </c>
      <c r="F299" s="381">
        <v>250</v>
      </c>
      <c r="G299" s="4">
        <v>312.5</v>
      </c>
      <c r="H299" s="4">
        <v>312.5</v>
      </c>
      <c r="I299" s="4">
        <v>62.5</v>
      </c>
    </row>
    <row r="300" spans="1:9" ht="15.75">
      <c r="A300" s="90">
        <v>292</v>
      </c>
      <c r="B300" s="442" t="s">
        <v>690</v>
      </c>
      <c r="C300" s="379" t="s">
        <v>691</v>
      </c>
      <c r="D300" s="428" t="s">
        <v>917</v>
      </c>
      <c r="E300" s="392" t="s">
        <v>460</v>
      </c>
      <c r="F300" s="381">
        <v>250</v>
      </c>
      <c r="G300" s="4">
        <v>312.5</v>
      </c>
      <c r="H300" s="4">
        <v>312.5</v>
      </c>
      <c r="I300" s="4">
        <v>62.5</v>
      </c>
    </row>
    <row r="301" spans="1:9" ht="15.75">
      <c r="A301" s="90">
        <v>293</v>
      </c>
      <c r="B301" s="442" t="s">
        <v>692</v>
      </c>
      <c r="C301" s="379" t="s">
        <v>468</v>
      </c>
      <c r="D301" s="428" t="s">
        <v>918</v>
      </c>
      <c r="E301" s="392" t="s">
        <v>460</v>
      </c>
      <c r="F301" s="381">
        <v>250</v>
      </c>
      <c r="G301" s="4">
        <v>312.5</v>
      </c>
      <c r="H301" s="4">
        <v>312.5</v>
      </c>
      <c r="I301" s="4">
        <v>62.5</v>
      </c>
    </row>
    <row r="302" spans="1:9" ht="15.75">
      <c r="A302" s="90">
        <v>294</v>
      </c>
      <c r="B302" s="442" t="s">
        <v>693</v>
      </c>
      <c r="C302" s="379" t="s">
        <v>694</v>
      </c>
      <c r="D302" s="428" t="s">
        <v>919</v>
      </c>
      <c r="E302" s="392" t="s">
        <v>460</v>
      </c>
      <c r="F302" s="381">
        <v>250</v>
      </c>
      <c r="G302" s="4">
        <v>312.5</v>
      </c>
      <c r="H302" s="4">
        <v>312.5</v>
      </c>
      <c r="I302" s="4">
        <v>62.5</v>
      </c>
    </row>
    <row r="303" spans="1:9" ht="15.75">
      <c r="A303" s="90">
        <v>295</v>
      </c>
      <c r="B303" s="442" t="s">
        <v>533</v>
      </c>
      <c r="C303" s="379" t="s">
        <v>641</v>
      </c>
      <c r="D303" s="428" t="s">
        <v>920</v>
      </c>
      <c r="E303" s="392" t="s">
        <v>460</v>
      </c>
      <c r="F303" s="381">
        <v>250</v>
      </c>
      <c r="G303" s="4">
        <v>312.5</v>
      </c>
      <c r="H303" s="4">
        <v>312.5</v>
      </c>
      <c r="I303" s="4">
        <v>62.5</v>
      </c>
    </row>
    <row r="304" spans="1:9" ht="15.75">
      <c r="A304" s="90">
        <v>296</v>
      </c>
      <c r="B304" s="442" t="s">
        <v>502</v>
      </c>
      <c r="C304" s="379" t="s">
        <v>695</v>
      </c>
      <c r="D304" s="428" t="s">
        <v>921</v>
      </c>
      <c r="E304" s="392" t="s">
        <v>460</v>
      </c>
      <c r="F304" s="381">
        <v>250</v>
      </c>
      <c r="G304" s="4">
        <v>312.5</v>
      </c>
      <c r="H304" s="4">
        <v>312.5</v>
      </c>
      <c r="I304" s="4">
        <v>62.5</v>
      </c>
    </row>
    <row r="305" spans="1:9" ht="15.75">
      <c r="A305" s="90">
        <v>297</v>
      </c>
      <c r="B305" s="442" t="s">
        <v>696</v>
      </c>
      <c r="C305" s="379" t="s">
        <v>695</v>
      </c>
      <c r="D305" s="428" t="s">
        <v>922</v>
      </c>
      <c r="E305" s="392" t="s">
        <v>460</v>
      </c>
      <c r="F305" s="381">
        <v>250</v>
      </c>
      <c r="G305" s="4">
        <v>312.5</v>
      </c>
      <c r="H305" s="4">
        <v>312.5</v>
      </c>
      <c r="I305" s="4">
        <v>62.5</v>
      </c>
    </row>
    <row r="306" spans="1:9" ht="15.75">
      <c r="A306" s="90">
        <v>298</v>
      </c>
      <c r="B306" s="442" t="s">
        <v>552</v>
      </c>
      <c r="C306" s="379" t="s">
        <v>475</v>
      </c>
      <c r="D306" s="428" t="s">
        <v>923</v>
      </c>
      <c r="E306" s="392" t="s">
        <v>460</v>
      </c>
      <c r="F306" s="381">
        <v>150</v>
      </c>
      <c r="G306" s="4">
        <v>187.5</v>
      </c>
      <c r="H306" s="4">
        <v>187.5</v>
      </c>
      <c r="I306" s="4">
        <v>37.5</v>
      </c>
    </row>
    <row r="307" spans="1:9" ht="15.75">
      <c r="A307" s="90">
        <v>299</v>
      </c>
      <c r="B307" s="442" t="s">
        <v>697</v>
      </c>
      <c r="C307" s="379" t="s">
        <v>475</v>
      </c>
      <c r="D307" s="428" t="s">
        <v>924</v>
      </c>
      <c r="E307" s="392" t="s">
        <v>460</v>
      </c>
      <c r="F307" s="381">
        <v>150</v>
      </c>
      <c r="G307" s="4">
        <v>187.5</v>
      </c>
      <c r="H307" s="4">
        <v>187.5</v>
      </c>
      <c r="I307" s="4">
        <v>37.5</v>
      </c>
    </row>
    <row r="308" spans="1:9" ht="15.75">
      <c r="A308" s="90">
        <v>300</v>
      </c>
      <c r="B308" s="442" t="s">
        <v>655</v>
      </c>
      <c r="C308" s="379" t="s">
        <v>698</v>
      </c>
      <c r="D308" s="428" t="s">
        <v>925</v>
      </c>
      <c r="E308" s="392" t="s">
        <v>460</v>
      </c>
      <c r="F308" s="381">
        <v>250</v>
      </c>
      <c r="G308" s="4">
        <v>312.5</v>
      </c>
      <c r="H308" s="4">
        <v>312.5</v>
      </c>
      <c r="I308" s="4">
        <v>62.5</v>
      </c>
    </row>
    <row r="309" spans="1:9" ht="15.75">
      <c r="A309" s="90">
        <v>301</v>
      </c>
      <c r="B309" s="442" t="s">
        <v>628</v>
      </c>
      <c r="C309" s="379" t="s">
        <v>507</v>
      </c>
      <c r="D309" s="428" t="s">
        <v>926</v>
      </c>
      <c r="E309" s="392" t="s">
        <v>460</v>
      </c>
      <c r="F309" s="381">
        <v>250</v>
      </c>
      <c r="G309" s="4">
        <v>312.5</v>
      </c>
      <c r="H309" s="4">
        <v>312.5</v>
      </c>
      <c r="I309" s="4">
        <v>62.5</v>
      </c>
    </row>
    <row r="310" spans="1:9" ht="15.75">
      <c r="A310" s="90">
        <v>302</v>
      </c>
      <c r="B310" s="442" t="s">
        <v>699</v>
      </c>
      <c r="C310" s="379" t="s">
        <v>621</v>
      </c>
      <c r="D310" s="428" t="s">
        <v>927</v>
      </c>
      <c r="E310" s="392" t="s">
        <v>460</v>
      </c>
      <c r="F310" s="381">
        <v>250</v>
      </c>
      <c r="G310" s="4">
        <v>312.5</v>
      </c>
      <c r="H310" s="4">
        <v>312.5</v>
      </c>
      <c r="I310" s="4">
        <v>62.5</v>
      </c>
    </row>
    <row r="311" spans="1:9" ht="15.75">
      <c r="A311" s="90">
        <v>303</v>
      </c>
      <c r="B311" s="442" t="s">
        <v>579</v>
      </c>
      <c r="C311" s="379" t="s">
        <v>700</v>
      </c>
      <c r="D311" s="428" t="s">
        <v>928</v>
      </c>
      <c r="E311" s="392" t="s">
        <v>460</v>
      </c>
      <c r="F311" s="381">
        <v>250</v>
      </c>
      <c r="G311" s="4">
        <v>312.5</v>
      </c>
      <c r="H311" s="4">
        <v>312.5</v>
      </c>
      <c r="I311" s="4">
        <v>62.5</v>
      </c>
    </row>
    <row r="312" spans="1:9" ht="15.75">
      <c r="A312" s="90">
        <v>304</v>
      </c>
      <c r="B312" s="442" t="s">
        <v>610</v>
      </c>
      <c r="C312" s="379" t="s">
        <v>529</v>
      </c>
      <c r="D312" s="428" t="s">
        <v>929</v>
      </c>
      <c r="E312" s="392" t="s">
        <v>460</v>
      </c>
      <c r="F312" s="381">
        <v>250</v>
      </c>
      <c r="G312" s="4">
        <v>312.5</v>
      </c>
      <c r="H312" s="4">
        <v>312.5</v>
      </c>
      <c r="I312" s="4">
        <v>62.5</v>
      </c>
    </row>
    <row r="313" spans="1:9" ht="15.75">
      <c r="A313" s="90">
        <v>305</v>
      </c>
      <c r="B313" s="442" t="s">
        <v>564</v>
      </c>
      <c r="C313" s="379" t="s">
        <v>641</v>
      </c>
      <c r="D313" s="428" t="s">
        <v>930</v>
      </c>
      <c r="E313" s="392" t="s">
        <v>460</v>
      </c>
      <c r="F313" s="381">
        <v>250</v>
      </c>
      <c r="G313" s="4">
        <v>312.5</v>
      </c>
      <c r="H313" s="4">
        <v>312.5</v>
      </c>
      <c r="I313" s="4">
        <v>62.5</v>
      </c>
    </row>
    <row r="314" spans="1:9" ht="15.75">
      <c r="A314" s="90">
        <v>306</v>
      </c>
      <c r="B314" s="442" t="s">
        <v>519</v>
      </c>
      <c r="C314" s="379" t="s">
        <v>701</v>
      </c>
      <c r="D314" s="428" t="s">
        <v>931</v>
      </c>
      <c r="E314" s="392" t="s">
        <v>460</v>
      </c>
      <c r="F314" s="381">
        <v>250</v>
      </c>
      <c r="G314" s="4">
        <v>312.5</v>
      </c>
      <c r="H314" s="4">
        <v>312.5</v>
      </c>
      <c r="I314" s="4">
        <v>62.5</v>
      </c>
    </row>
    <row r="315" spans="1:9" ht="15.75">
      <c r="A315" s="90">
        <v>307</v>
      </c>
      <c r="B315" s="442" t="s">
        <v>702</v>
      </c>
      <c r="C315" s="379" t="s">
        <v>703</v>
      </c>
      <c r="D315" s="428" t="s">
        <v>932</v>
      </c>
      <c r="E315" s="392" t="s">
        <v>460</v>
      </c>
      <c r="F315" s="381">
        <v>250</v>
      </c>
      <c r="G315" s="4">
        <v>312.5</v>
      </c>
      <c r="H315" s="4">
        <v>312.5</v>
      </c>
      <c r="I315" s="4">
        <v>62.5</v>
      </c>
    </row>
    <row r="316" spans="1:9" ht="15.75">
      <c r="A316" s="90">
        <v>308</v>
      </c>
      <c r="B316" s="442" t="s">
        <v>599</v>
      </c>
      <c r="C316" s="379" t="s">
        <v>704</v>
      </c>
      <c r="D316" s="428" t="s">
        <v>933</v>
      </c>
      <c r="E316" s="392" t="s">
        <v>460</v>
      </c>
      <c r="F316" s="381">
        <v>250</v>
      </c>
      <c r="G316" s="4">
        <v>312.5</v>
      </c>
      <c r="H316" s="4">
        <v>312.5</v>
      </c>
      <c r="I316" s="4">
        <v>62.5</v>
      </c>
    </row>
    <row r="317" spans="1:9" ht="15.75">
      <c r="A317" s="90">
        <v>309</v>
      </c>
      <c r="B317" s="442" t="s">
        <v>705</v>
      </c>
      <c r="C317" s="379" t="s">
        <v>706</v>
      </c>
      <c r="D317" s="428" t="s">
        <v>934</v>
      </c>
      <c r="E317" s="392" t="s">
        <v>460</v>
      </c>
      <c r="F317" s="381">
        <v>250</v>
      </c>
      <c r="G317" s="4">
        <v>312.5</v>
      </c>
      <c r="H317" s="4">
        <v>312.5</v>
      </c>
      <c r="I317" s="4">
        <v>62.5</v>
      </c>
    </row>
    <row r="318" spans="1:9" ht="15.75">
      <c r="A318" s="90">
        <v>310</v>
      </c>
      <c r="B318" s="442" t="s">
        <v>560</v>
      </c>
      <c r="C318" s="379" t="s">
        <v>706</v>
      </c>
      <c r="D318" s="428" t="s">
        <v>935</v>
      </c>
      <c r="E318" s="392" t="s">
        <v>460</v>
      </c>
      <c r="F318" s="381">
        <v>250</v>
      </c>
      <c r="G318" s="4">
        <v>312.5</v>
      </c>
      <c r="H318" s="4">
        <v>312.5</v>
      </c>
      <c r="I318" s="4">
        <v>62.5</v>
      </c>
    </row>
    <row r="319" spans="1:9" ht="15.75">
      <c r="A319" s="90">
        <v>311</v>
      </c>
      <c r="B319" s="442" t="s">
        <v>560</v>
      </c>
      <c r="C319" s="379" t="s">
        <v>707</v>
      </c>
      <c r="D319" s="428" t="s">
        <v>936</v>
      </c>
      <c r="E319" s="392" t="s">
        <v>460</v>
      </c>
      <c r="F319" s="381">
        <v>250</v>
      </c>
      <c r="G319" s="4">
        <v>312.5</v>
      </c>
      <c r="H319" s="4">
        <v>312.5</v>
      </c>
      <c r="I319" s="4">
        <v>62.5</v>
      </c>
    </row>
    <row r="320" spans="1:9" ht="15.75">
      <c r="A320" s="90">
        <v>312</v>
      </c>
      <c r="B320" s="442" t="s">
        <v>708</v>
      </c>
      <c r="C320" s="379" t="s">
        <v>639</v>
      </c>
      <c r="D320" s="428" t="s">
        <v>937</v>
      </c>
      <c r="E320" s="392" t="s">
        <v>460</v>
      </c>
      <c r="F320" s="381">
        <v>250</v>
      </c>
      <c r="G320" s="4">
        <v>312.5</v>
      </c>
      <c r="H320" s="4">
        <v>312.5</v>
      </c>
      <c r="I320" s="4">
        <v>62.5</v>
      </c>
    </row>
    <row r="321" spans="1:9" ht="15.75">
      <c r="A321" s="90">
        <v>313</v>
      </c>
      <c r="B321" s="442" t="s">
        <v>477</v>
      </c>
      <c r="C321" s="379" t="s">
        <v>709</v>
      </c>
      <c r="D321" s="428" t="s">
        <v>938</v>
      </c>
      <c r="E321" s="392" t="s">
        <v>460</v>
      </c>
      <c r="F321" s="381">
        <v>250</v>
      </c>
      <c r="G321" s="4">
        <v>312.5</v>
      </c>
      <c r="H321" s="4">
        <v>312.5</v>
      </c>
      <c r="I321" s="4">
        <v>62.5</v>
      </c>
    </row>
    <row r="322" spans="1:9" ht="15.75">
      <c r="A322" s="90">
        <v>314</v>
      </c>
      <c r="B322" s="442" t="s">
        <v>463</v>
      </c>
      <c r="C322" s="379" t="s">
        <v>710</v>
      </c>
      <c r="D322" s="428" t="s">
        <v>939</v>
      </c>
      <c r="E322" s="392" t="s">
        <v>460</v>
      </c>
      <c r="F322" s="381">
        <v>250</v>
      </c>
      <c r="G322" s="4">
        <v>312.5</v>
      </c>
      <c r="H322" s="4">
        <v>312.5</v>
      </c>
      <c r="I322" s="4">
        <v>62.5</v>
      </c>
    </row>
    <row r="323" spans="1:9" ht="15.75">
      <c r="A323" s="90">
        <v>315</v>
      </c>
      <c r="B323" s="442" t="s">
        <v>506</v>
      </c>
      <c r="C323" s="379" t="s">
        <v>711</v>
      </c>
      <c r="D323" s="428" t="s">
        <v>940</v>
      </c>
      <c r="E323" s="392" t="s">
        <v>460</v>
      </c>
      <c r="F323" s="381">
        <v>250</v>
      </c>
      <c r="G323" s="4">
        <v>312.5</v>
      </c>
      <c r="H323" s="4">
        <v>312.5</v>
      </c>
      <c r="I323" s="4">
        <v>62.5</v>
      </c>
    </row>
    <row r="324" spans="1:9" ht="15.75">
      <c r="A324" s="90">
        <v>316</v>
      </c>
      <c r="B324" s="442" t="s">
        <v>511</v>
      </c>
      <c r="C324" s="379" t="s">
        <v>712</v>
      </c>
      <c r="D324" s="428" t="s">
        <v>941</v>
      </c>
      <c r="E324" s="392" t="s">
        <v>460</v>
      </c>
      <c r="F324" s="381">
        <v>100</v>
      </c>
      <c r="G324" s="4">
        <v>125</v>
      </c>
      <c r="H324" s="4">
        <v>125</v>
      </c>
      <c r="I324" s="4">
        <v>25</v>
      </c>
    </row>
    <row r="325" spans="1:9" ht="15.75">
      <c r="A325" s="90">
        <v>317</v>
      </c>
      <c r="B325" s="440" t="s">
        <v>713</v>
      </c>
      <c r="C325" s="379" t="s">
        <v>714</v>
      </c>
      <c r="D325" s="428" t="s">
        <v>942</v>
      </c>
      <c r="E325" s="392" t="s">
        <v>460</v>
      </c>
      <c r="F325" s="381">
        <v>250</v>
      </c>
      <c r="G325" s="4">
        <v>312.5</v>
      </c>
      <c r="H325" s="4">
        <v>312.5</v>
      </c>
      <c r="I325" s="4">
        <v>62.5</v>
      </c>
    </row>
    <row r="326" spans="1:9" ht="15.75">
      <c r="A326" s="90">
        <v>318</v>
      </c>
      <c r="B326" s="440" t="s">
        <v>594</v>
      </c>
      <c r="C326" s="379" t="s">
        <v>686</v>
      </c>
      <c r="D326" s="428" t="s">
        <v>943</v>
      </c>
      <c r="E326" s="392" t="s">
        <v>460</v>
      </c>
      <c r="F326" s="381">
        <v>250</v>
      </c>
      <c r="G326" s="4">
        <v>312.5</v>
      </c>
      <c r="H326" s="4">
        <v>312.5</v>
      </c>
      <c r="I326" s="4">
        <v>62.5</v>
      </c>
    </row>
    <row r="327" spans="1:9" ht="15.75">
      <c r="A327" s="90">
        <v>319</v>
      </c>
      <c r="B327" s="440" t="s">
        <v>715</v>
      </c>
      <c r="C327" s="379" t="s">
        <v>686</v>
      </c>
      <c r="D327" s="428" t="s">
        <v>944</v>
      </c>
      <c r="E327" s="392" t="s">
        <v>460</v>
      </c>
      <c r="F327" s="381">
        <v>250</v>
      </c>
      <c r="G327" s="4">
        <v>312.5</v>
      </c>
      <c r="H327" s="4">
        <v>312.5</v>
      </c>
      <c r="I327" s="4">
        <v>62.5</v>
      </c>
    </row>
    <row r="328" spans="1:9" ht="15.75">
      <c r="A328" s="90">
        <v>320</v>
      </c>
      <c r="B328" s="440" t="s">
        <v>494</v>
      </c>
      <c r="C328" s="379" t="s">
        <v>686</v>
      </c>
      <c r="D328" s="429" t="s">
        <v>945</v>
      </c>
      <c r="E328" s="392" t="s">
        <v>460</v>
      </c>
      <c r="F328" s="381">
        <v>250</v>
      </c>
      <c r="G328" s="4">
        <v>312.5</v>
      </c>
      <c r="H328" s="4">
        <v>312.5</v>
      </c>
      <c r="I328" s="4">
        <v>62.5</v>
      </c>
    </row>
    <row r="329" spans="1:9" ht="15.75">
      <c r="A329" s="90">
        <v>321</v>
      </c>
      <c r="B329" s="440" t="s">
        <v>692</v>
      </c>
      <c r="C329" s="379" t="s">
        <v>624</v>
      </c>
      <c r="D329" s="428" t="s">
        <v>946</v>
      </c>
      <c r="E329" s="392" t="s">
        <v>460</v>
      </c>
      <c r="F329" s="381">
        <v>250</v>
      </c>
      <c r="G329" s="4">
        <v>312.5</v>
      </c>
      <c r="H329" s="4">
        <v>312.5</v>
      </c>
      <c r="I329" s="4">
        <v>62.5</v>
      </c>
    </row>
    <row r="330" spans="1:9" ht="15.75">
      <c r="A330" s="90">
        <v>322</v>
      </c>
      <c r="B330" s="440" t="s">
        <v>716</v>
      </c>
      <c r="C330" s="379" t="s">
        <v>684</v>
      </c>
      <c r="D330" s="428" t="s">
        <v>947</v>
      </c>
      <c r="E330" s="392" t="s">
        <v>460</v>
      </c>
      <c r="F330" s="381">
        <v>250</v>
      </c>
      <c r="G330" s="4">
        <v>312.5</v>
      </c>
      <c r="H330" s="4">
        <v>312.5</v>
      </c>
      <c r="I330" s="4">
        <v>62.5</v>
      </c>
    </row>
    <row r="331" spans="1:9" ht="15.75">
      <c r="A331" s="90">
        <v>323</v>
      </c>
      <c r="B331" s="440" t="s">
        <v>717</v>
      </c>
      <c r="C331" s="379" t="s">
        <v>684</v>
      </c>
      <c r="D331" s="428" t="s">
        <v>948</v>
      </c>
      <c r="E331" s="392" t="s">
        <v>460</v>
      </c>
      <c r="F331" s="381">
        <v>250</v>
      </c>
      <c r="G331" s="4">
        <v>312.5</v>
      </c>
      <c r="H331" s="4">
        <v>312.5</v>
      </c>
      <c r="I331" s="4">
        <v>62.5</v>
      </c>
    </row>
    <row r="332" spans="1:9" ht="15.75">
      <c r="A332" s="90">
        <v>324</v>
      </c>
      <c r="B332" s="440" t="s">
        <v>718</v>
      </c>
      <c r="C332" s="379" t="s">
        <v>695</v>
      </c>
      <c r="D332" s="428" t="s">
        <v>949</v>
      </c>
      <c r="E332" s="392" t="s">
        <v>460</v>
      </c>
      <c r="F332" s="381">
        <v>250</v>
      </c>
      <c r="G332" s="4">
        <v>312.5</v>
      </c>
      <c r="H332" s="4">
        <v>312.5</v>
      </c>
      <c r="I332" s="4">
        <v>62.5</v>
      </c>
    </row>
    <row r="333" spans="1:9" ht="15.75">
      <c r="A333" s="90">
        <v>325</v>
      </c>
      <c r="B333" s="440" t="s">
        <v>564</v>
      </c>
      <c r="C333" s="379" t="s">
        <v>695</v>
      </c>
      <c r="D333" s="428" t="s">
        <v>950</v>
      </c>
      <c r="E333" s="392" t="s">
        <v>460</v>
      </c>
      <c r="F333" s="381">
        <v>250</v>
      </c>
      <c r="G333" s="4">
        <v>312.5</v>
      </c>
      <c r="H333" s="4">
        <v>312.5</v>
      </c>
      <c r="I333" s="4">
        <v>62.5</v>
      </c>
    </row>
    <row r="334" spans="1:9" ht="15.75">
      <c r="A334" s="90">
        <v>326</v>
      </c>
      <c r="B334" s="440" t="s">
        <v>564</v>
      </c>
      <c r="C334" s="379" t="s">
        <v>686</v>
      </c>
      <c r="D334" s="428" t="s">
        <v>951</v>
      </c>
      <c r="E334" s="392" t="s">
        <v>460</v>
      </c>
      <c r="F334" s="381">
        <v>250</v>
      </c>
      <c r="G334" s="4">
        <v>312.5</v>
      </c>
      <c r="H334" s="4">
        <v>312.5</v>
      </c>
      <c r="I334" s="4">
        <v>62.5</v>
      </c>
    </row>
    <row r="335" spans="1:9" ht="15.75">
      <c r="A335" s="90">
        <v>327</v>
      </c>
      <c r="B335" s="440" t="s">
        <v>719</v>
      </c>
      <c r="C335" s="379" t="s">
        <v>462</v>
      </c>
      <c r="D335" s="428" t="s">
        <v>952</v>
      </c>
      <c r="E335" s="392" t="s">
        <v>460</v>
      </c>
      <c r="F335" s="381">
        <v>250</v>
      </c>
      <c r="G335" s="4">
        <v>312.5</v>
      </c>
      <c r="H335" s="4">
        <v>312.5</v>
      </c>
      <c r="I335" s="4">
        <v>62.5</v>
      </c>
    </row>
    <row r="336" spans="1:9" ht="15.75">
      <c r="A336" s="90">
        <v>328</v>
      </c>
      <c r="B336" s="440" t="s">
        <v>685</v>
      </c>
      <c r="C336" s="379" t="s">
        <v>650</v>
      </c>
      <c r="D336" s="428" t="s">
        <v>953</v>
      </c>
      <c r="E336" s="392" t="s">
        <v>460</v>
      </c>
      <c r="F336" s="381">
        <v>250</v>
      </c>
      <c r="G336" s="4">
        <v>312.5</v>
      </c>
      <c r="H336" s="4">
        <v>312.5</v>
      </c>
      <c r="I336" s="4">
        <v>62.5</v>
      </c>
    </row>
    <row r="337" spans="1:9" ht="15.75">
      <c r="A337" s="90">
        <v>329</v>
      </c>
      <c r="B337" s="440" t="s">
        <v>564</v>
      </c>
      <c r="C337" s="379" t="s">
        <v>650</v>
      </c>
      <c r="D337" s="428" t="s">
        <v>954</v>
      </c>
      <c r="E337" s="392" t="s">
        <v>460</v>
      </c>
      <c r="F337" s="381">
        <v>250</v>
      </c>
      <c r="G337" s="4">
        <v>312.5</v>
      </c>
      <c r="H337" s="4">
        <v>312.5</v>
      </c>
      <c r="I337" s="4">
        <v>62.5</v>
      </c>
    </row>
    <row r="338" spans="1:9" ht="15.75">
      <c r="A338" s="90">
        <v>330</v>
      </c>
      <c r="B338" s="440" t="s">
        <v>528</v>
      </c>
      <c r="C338" s="379" t="s">
        <v>530</v>
      </c>
      <c r="D338" s="428" t="s">
        <v>955</v>
      </c>
      <c r="E338" s="392" t="s">
        <v>460</v>
      </c>
      <c r="F338" s="381">
        <v>250</v>
      </c>
      <c r="G338" s="4">
        <v>312.5</v>
      </c>
      <c r="H338" s="4">
        <v>312.5</v>
      </c>
      <c r="I338" s="4">
        <v>62.5</v>
      </c>
    </row>
    <row r="339" spans="1:9" ht="15.75">
      <c r="A339" s="90">
        <v>331</v>
      </c>
      <c r="B339" s="440" t="s">
        <v>494</v>
      </c>
      <c r="C339" s="379" t="s">
        <v>622</v>
      </c>
      <c r="D339" s="428" t="s">
        <v>956</v>
      </c>
      <c r="E339" s="392" t="s">
        <v>460</v>
      </c>
      <c r="F339" s="381">
        <v>250</v>
      </c>
      <c r="G339" s="4">
        <v>312.5</v>
      </c>
      <c r="H339" s="4">
        <v>312.5</v>
      </c>
      <c r="I339" s="4">
        <v>62.5</v>
      </c>
    </row>
    <row r="340" spans="1:9" ht="15.75">
      <c r="A340" s="90">
        <v>332</v>
      </c>
      <c r="B340" s="440" t="s">
        <v>494</v>
      </c>
      <c r="C340" s="379" t="s">
        <v>611</v>
      </c>
      <c r="D340" s="428" t="s">
        <v>957</v>
      </c>
      <c r="E340" s="392" t="s">
        <v>460</v>
      </c>
      <c r="F340" s="381">
        <v>250</v>
      </c>
      <c r="G340" s="4">
        <v>312.5</v>
      </c>
      <c r="H340" s="4">
        <v>312.5</v>
      </c>
      <c r="I340" s="4">
        <v>62.5</v>
      </c>
    </row>
    <row r="341" spans="1:9" ht="15.75">
      <c r="A341" s="90">
        <v>333</v>
      </c>
      <c r="B341" s="440" t="s">
        <v>720</v>
      </c>
      <c r="C341" s="379" t="s">
        <v>712</v>
      </c>
      <c r="D341" s="428" t="s">
        <v>958</v>
      </c>
      <c r="E341" s="392" t="s">
        <v>460</v>
      </c>
      <c r="F341" s="381">
        <v>250</v>
      </c>
      <c r="G341" s="4">
        <v>312.5</v>
      </c>
      <c r="H341" s="4">
        <v>312.5</v>
      </c>
      <c r="I341" s="4">
        <v>62.5</v>
      </c>
    </row>
    <row r="342" spans="1:9" ht="15.75">
      <c r="A342" s="90">
        <v>334</v>
      </c>
      <c r="B342" s="440" t="s">
        <v>477</v>
      </c>
      <c r="C342" s="379" t="s">
        <v>686</v>
      </c>
      <c r="D342" s="428" t="s">
        <v>959</v>
      </c>
      <c r="E342" s="392" t="s">
        <v>460</v>
      </c>
      <c r="F342" s="381">
        <v>250</v>
      </c>
      <c r="G342" s="4">
        <v>312.5</v>
      </c>
      <c r="H342" s="4">
        <v>312.5</v>
      </c>
      <c r="I342" s="4">
        <v>62.5</v>
      </c>
    </row>
    <row r="343" spans="1:9" ht="15.75">
      <c r="A343" s="90">
        <v>335</v>
      </c>
      <c r="B343" s="440" t="s">
        <v>476</v>
      </c>
      <c r="C343" s="379" t="s">
        <v>622</v>
      </c>
      <c r="D343" s="428" t="s">
        <v>960</v>
      </c>
      <c r="E343" s="392" t="s">
        <v>460</v>
      </c>
      <c r="F343" s="381">
        <v>250</v>
      </c>
      <c r="G343" s="4">
        <v>312.5</v>
      </c>
      <c r="H343" s="4">
        <v>312.5</v>
      </c>
      <c r="I343" s="4">
        <v>62.5</v>
      </c>
    </row>
    <row r="344" spans="1:9" ht="15.75">
      <c r="A344" s="90">
        <v>336</v>
      </c>
      <c r="B344" s="440" t="s">
        <v>476</v>
      </c>
      <c r="C344" s="379" t="s">
        <v>589</v>
      </c>
      <c r="D344" s="428" t="s">
        <v>961</v>
      </c>
      <c r="E344" s="392" t="s">
        <v>460</v>
      </c>
      <c r="F344" s="381">
        <v>150</v>
      </c>
      <c r="G344" s="4">
        <v>187.5</v>
      </c>
      <c r="H344" s="4">
        <v>187.5</v>
      </c>
      <c r="I344" s="4">
        <v>37.5</v>
      </c>
    </row>
    <row r="345" spans="1:9" ht="15.75">
      <c r="A345" s="90">
        <v>337</v>
      </c>
      <c r="B345" s="440" t="s">
        <v>583</v>
      </c>
      <c r="C345" s="379" t="s">
        <v>650</v>
      </c>
      <c r="D345" s="428" t="s">
        <v>962</v>
      </c>
      <c r="E345" s="392" t="s">
        <v>460</v>
      </c>
      <c r="F345" s="381">
        <v>150</v>
      </c>
      <c r="G345" s="4">
        <v>187.5</v>
      </c>
      <c r="H345" s="4">
        <v>187.5</v>
      </c>
      <c r="I345" s="4">
        <v>37.5</v>
      </c>
    </row>
    <row r="346" spans="1:9" ht="15.75">
      <c r="A346" s="90">
        <v>338</v>
      </c>
      <c r="B346" s="442" t="s">
        <v>670</v>
      </c>
      <c r="C346" s="379" t="s">
        <v>558</v>
      </c>
      <c r="D346" s="428" t="s">
        <v>963</v>
      </c>
      <c r="E346" s="392" t="s">
        <v>460</v>
      </c>
      <c r="F346" s="381">
        <v>150</v>
      </c>
      <c r="G346" s="4">
        <v>187.5</v>
      </c>
      <c r="H346" s="4">
        <v>187.5</v>
      </c>
      <c r="I346" s="4">
        <v>37.5</v>
      </c>
    </row>
    <row r="347" spans="1:9" ht="15.75">
      <c r="A347" s="90">
        <v>339</v>
      </c>
      <c r="B347" s="440" t="s">
        <v>618</v>
      </c>
      <c r="C347" s="379" t="s">
        <v>721</v>
      </c>
      <c r="D347" s="428" t="s">
        <v>964</v>
      </c>
      <c r="E347" s="392" t="s">
        <v>460</v>
      </c>
      <c r="F347" s="381">
        <v>250</v>
      </c>
      <c r="G347" s="4">
        <v>312.5</v>
      </c>
      <c r="H347" s="4">
        <v>312.5</v>
      </c>
      <c r="I347" s="4">
        <v>62.5</v>
      </c>
    </row>
    <row r="348" spans="1:9" ht="15.75">
      <c r="A348" s="90">
        <v>340</v>
      </c>
      <c r="B348" s="440" t="s">
        <v>722</v>
      </c>
      <c r="C348" s="379" t="s">
        <v>641</v>
      </c>
      <c r="D348" s="429" t="s">
        <v>965</v>
      </c>
      <c r="E348" s="392" t="s">
        <v>460</v>
      </c>
      <c r="F348" s="381">
        <v>250</v>
      </c>
      <c r="G348" s="4">
        <v>312.5</v>
      </c>
      <c r="H348" s="4">
        <v>312.5</v>
      </c>
      <c r="I348" s="4">
        <v>62.5</v>
      </c>
    </row>
    <row r="349" spans="1:9" ht="15.75">
      <c r="A349" s="90">
        <v>341</v>
      </c>
      <c r="B349" s="440" t="s">
        <v>469</v>
      </c>
      <c r="C349" s="379" t="s">
        <v>723</v>
      </c>
      <c r="D349" s="428" t="s">
        <v>966</v>
      </c>
      <c r="E349" s="392" t="s">
        <v>460</v>
      </c>
      <c r="F349" s="381">
        <v>250</v>
      </c>
      <c r="G349" s="4">
        <v>312.5</v>
      </c>
      <c r="H349" s="4">
        <v>312.5</v>
      </c>
      <c r="I349" s="4">
        <v>62.5</v>
      </c>
    </row>
    <row r="350" spans="1:9" ht="15.75">
      <c r="A350" s="90">
        <v>342</v>
      </c>
      <c r="B350" s="440" t="s">
        <v>724</v>
      </c>
      <c r="C350" s="379" t="s">
        <v>589</v>
      </c>
      <c r="D350" s="428" t="s">
        <v>967</v>
      </c>
      <c r="E350" s="392" t="s">
        <v>460</v>
      </c>
      <c r="F350" s="381">
        <v>250</v>
      </c>
      <c r="G350" s="4">
        <v>312.5</v>
      </c>
      <c r="H350" s="4">
        <v>312.5</v>
      </c>
      <c r="I350" s="4">
        <v>62.5</v>
      </c>
    </row>
    <row r="351" spans="1:9" ht="15.75">
      <c r="A351" s="90">
        <v>343</v>
      </c>
      <c r="B351" s="440" t="s">
        <v>647</v>
      </c>
      <c r="C351" s="379" t="s">
        <v>622</v>
      </c>
      <c r="D351" s="428" t="s">
        <v>968</v>
      </c>
      <c r="E351" s="392" t="s">
        <v>460</v>
      </c>
      <c r="F351" s="381">
        <v>250</v>
      </c>
      <c r="G351" s="4">
        <v>312.5</v>
      </c>
      <c r="H351" s="4">
        <v>312.5</v>
      </c>
      <c r="I351" s="4">
        <v>62.5</v>
      </c>
    </row>
    <row r="352" spans="1:9" ht="15.75">
      <c r="A352" s="90">
        <v>344</v>
      </c>
      <c r="B352" s="440" t="s">
        <v>725</v>
      </c>
      <c r="C352" s="379" t="s">
        <v>726</v>
      </c>
      <c r="D352" s="428" t="s">
        <v>969</v>
      </c>
      <c r="E352" s="392" t="s">
        <v>460</v>
      </c>
      <c r="F352" s="381">
        <v>150</v>
      </c>
      <c r="G352" s="4">
        <v>187.5</v>
      </c>
      <c r="H352" s="4">
        <v>187.5</v>
      </c>
      <c r="I352" s="4">
        <v>37.5</v>
      </c>
    </row>
    <row r="353" spans="1:9" ht="15.75">
      <c r="A353" s="90">
        <v>345</v>
      </c>
      <c r="B353" s="440" t="s">
        <v>602</v>
      </c>
      <c r="C353" s="379" t="s">
        <v>727</v>
      </c>
      <c r="D353" s="428" t="s">
        <v>970</v>
      </c>
      <c r="E353" s="392" t="s">
        <v>460</v>
      </c>
      <c r="F353" s="381">
        <v>150</v>
      </c>
      <c r="G353" s="4">
        <v>187.5</v>
      </c>
      <c r="H353" s="4">
        <v>187.5</v>
      </c>
      <c r="I353" s="4">
        <v>37.5</v>
      </c>
    </row>
    <row r="354" spans="1:9" ht="15.75">
      <c r="A354" s="90">
        <v>346</v>
      </c>
      <c r="B354" s="440" t="s">
        <v>560</v>
      </c>
      <c r="C354" s="379" t="s">
        <v>728</v>
      </c>
      <c r="D354" s="428" t="s">
        <v>971</v>
      </c>
      <c r="E354" s="392" t="s">
        <v>460</v>
      </c>
      <c r="F354" s="381">
        <v>250</v>
      </c>
      <c r="G354" s="4">
        <v>312.5</v>
      </c>
      <c r="H354" s="4">
        <v>312.5</v>
      </c>
      <c r="I354" s="4">
        <v>62.5</v>
      </c>
    </row>
    <row r="355" spans="1:9" ht="15.75">
      <c r="A355" s="90">
        <v>347</v>
      </c>
      <c r="B355" s="440" t="s">
        <v>670</v>
      </c>
      <c r="C355" s="379" t="s">
        <v>514</v>
      </c>
      <c r="D355" s="428" t="s">
        <v>972</v>
      </c>
      <c r="E355" s="392" t="s">
        <v>460</v>
      </c>
      <c r="F355" s="381">
        <v>250</v>
      </c>
      <c r="G355" s="4">
        <v>312.5</v>
      </c>
      <c r="H355" s="4">
        <v>312.5</v>
      </c>
      <c r="I355" s="4">
        <v>62.5</v>
      </c>
    </row>
    <row r="356" spans="1:9" ht="15.75">
      <c r="A356" s="90">
        <v>348</v>
      </c>
      <c r="B356" s="440" t="s">
        <v>647</v>
      </c>
      <c r="C356" s="379" t="s">
        <v>729</v>
      </c>
      <c r="D356" s="429" t="s">
        <v>973</v>
      </c>
      <c r="E356" s="392" t="s">
        <v>460</v>
      </c>
      <c r="F356" s="381">
        <v>250</v>
      </c>
      <c r="G356" s="4">
        <v>312.5</v>
      </c>
      <c r="H356" s="4">
        <v>312.5</v>
      </c>
      <c r="I356" s="4">
        <v>62.5</v>
      </c>
    </row>
    <row r="357" spans="1:9" ht="15.75">
      <c r="A357" s="90">
        <v>349</v>
      </c>
      <c r="B357" s="440" t="s">
        <v>730</v>
      </c>
      <c r="C357" s="379" t="s">
        <v>629</v>
      </c>
      <c r="D357" s="428" t="s">
        <v>974</v>
      </c>
      <c r="E357" s="392" t="s">
        <v>460</v>
      </c>
      <c r="F357" s="381">
        <v>250</v>
      </c>
      <c r="G357" s="4">
        <v>312.5</v>
      </c>
      <c r="H357" s="4">
        <v>312.5</v>
      </c>
      <c r="I357" s="4">
        <v>62.5</v>
      </c>
    </row>
    <row r="358" spans="1:9" ht="15.75">
      <c r="A358" s="90">
        <v>350</v>
      </c>
      <c r="B358" s="440" t="s">
        <v>731</v>
      </c>
      <c r="C358" s="379" t="s">
        <v>514</v>
      </c>
      <c r="D358" s="428" t="s">
        <v>975</v>
      </c>
      <c r="E358" s="392" t="s">
        <v>460</v>
      </c>
      <c r="F358" s="381">
        <v>250</v>
      </c>
      <c r="G358" s="4">
        <v>312.5</v>
      </c>
      <c r="H358" s="4">
        <v>312.5</v>
      </c>
      <c r="I358" s="4">
        <v>62.5</v>
      </c>
    </row>
    <row r="359" spans="1:9" ht="15.75">
      <c r="A359" s="90">
        <v>351</v>
      </c>
      <c r="B359" s="440" t="s">
        <v>655</v>
      </c>
      <c r="C359" s="379" t="s">
        <v>538</v>
      </c>
      <c r="D359" s="428" t="s">
        <v>976</v>
      </c>
      <c r="E359" s="392" t="s">
        <v>460</v>
      </c>
      <c r="F359" s="381">
        <v>250</v>
      </c>
      <c r="G359" s="4">
        <v>312.5</v>
      </c>
      <c r="H359" s="4">
        <v>312.5</v>
      </c>
      <c r="I359" s="4">
        <v>62.5</v>
      </c>
    </row>
    <row r="360" spans="1:9" ht="15.75">
      <c r="A360" s="90">
        <v>352</v>
      </c>
      <c r="B360" s="440" t="s">
        <v>732</v>
      </c>
      <c r="C360" s="379" t="s">
        <v>468</v>
      </c>
      <c r="D360" s="428" t="s">
        <v>977</v>
      </c>
      <c r="E360" s="392" t="s">
        <v>460</v>
      </c>
      <c r="F360" s="381">
        <v>250</v>
      </c>
      <c r="G360" s="4">
        <v>312.5</v>
      </c>
      <c r="H360" s="4">
        <v>312.5</v>
      </c>
      <c r="I360" s="4">
        <v>62.5</v>
      </c>
    </row>
    <row r="361" spans="1:9" ht="15.75">
      <c r="A361" s="90">
        <v>353</v>
      </c>
      <c r="B361" s="440" t="s">
        <v>618</v>
      </c>
      <c r="C361" s="379" t="s">
        <v>538</v>
      </c>
      <c r="D361" s="428" t="s">
        <v>978</v>
      </c>
      <c r="E361" s="392" t="s">
        <v>460</v>
      </c>
      <c r="F361" s="381">
        <v>250</v>
      </c>
      <c r="G361" s="4">
        <v>312.5</v>
      </c>
      <c r="H361" s="4">
        <v>312.5</v>
      </c>
      <c r="I361" s="4">
        <v>62.5</v>
      </c>
    </row>
    <row r="362" spans="1:9" ht="15.75">
      <c r="A362" s="90">
        <v>354</v>
      </c>
      <c r="B362" s="440" t="s">
        <v>670</v>
      </c>
      <c r="C362" s="379" t="s">
        <v>507</v>
      </c>
      <c r="D362" s="428" t="s">
        <v>979</v>
      </c>
      <c r="E362" s="392" t="s">
        <v>460</v>
      </c>
      <c r="F362" s="381">
        <v>250</v>
      </c>
      <c r="G362" s="4">
        <v>312.5</v>
      </c>
      <c r="H362" s="4">
        <v>312.5</v>
      </c>
      <c r="I362" s="4">
        <v>62.5</v>
      </c>
    </row>
    <row r="363" spans="1:9" ht="15.75">
      <c r="A363" s="90">
        <v>355</v>
      </c>
      <c r="B363" s="440" t="s">
        <v>594</v>
      </c>
      <c r="C363" s="379" t="s">
        <v>530</v>
      </c>
      <c r="D363" s="428" t="s">
        <v>980</v>
      </c>
      <c r="E363" s="392" t="s">
        <v>460</v>
      </c>
      <c r="F363" s="381">
        <v>250</v>
      </c>
      <c r="G363" s="4">
        <v>312.5</v>
      </c>
      <c r="H363" s="4">
        <v>312.5</v>
      </c>
      <c r="I363" s="4">
        <v>62.5</v>
      </c>
    </row>
    <row r="364" spans="1:9" ht="15.75">
      <c r="A364" s="90">
        <v>356</v>
      </c>
      <c r="B364" s="440" t="s">
        <v>733</v>
      </c>
      <c r="C364" s="379" t="s">
        <v>706</v>
      </c>
      <c r="D364" s="428" t="s">
        <v>981</v>
      </c>
      <c r="E364" s="392" t="s">
        <v>460</v>
      </c>
      <c r="F364" s="381">
        <v>250</v>
      </c>
      <c r="G364" s="4">
        <v>312.5</v>
      </c>
      <c r="H364" s="4">
        <v>312.5</v>
      </c>
      <c r="I364" s="4">
        <v>62.5</v>
      </c>
    </row>
    <row r="365" spans="1:9" ht="15.75">
      <c r="A365" s="90">
        <v>357</v>
      </c>
      <c r="B365" s="440" t="s">
        <v>461</v>
      </c>
      <c r="C365" s="379" t="s">
        <v>530</v>
      </c>
      <c r="D365" s="428" t="s">
        <v>982</v>
      </c>
      <c r="E365" s="392" t="s">
        <v>460</v>
      </c>
      <c r="F365" s="381">
        <v>250</v>
      </c>
      <c r="G365" s="4">
        <v>312.5</v>
      </c>
      <c r="H365" s="4">
        <v>312.5</v>
      </c>
      <c r="I365" s="4">
        <v>62.5</v>
      </c>
    </row>
    <row r="366" spans="1:9" ht="15.75">
      <c r="A366" s="90">
        <v>358</v>
      </c>
      <c r="B366" s="447" t="s">
        <v>602</v>
      </c>
      <c r="C366" s="379" t="s">
        <v>468</v>
      </c>
      <c r="D366" s="428" t="s">
        <v>983</v>
      </c>
      <c r="E366" s="392" t="s">
        <v>460</v>
      </c>
      <c r="F366" s="381">
        <v>250</v>
      </c>
      <c r="G366" s="4">
        <v>312.5</v>
      </c>
      <c r="H366" s="4">
        <v>312.5</v>
      </c>
      <c r="I366" s="4">
        <v>62.5</v>
      </c>
    </row>
    <row r="367" spans="1:9" ht="15.75">
      <c r="A367" s="90">
        <v>359</v>
      </c>
      <c r="B367" s="448" t="s">
        <v>734</v>
      </c>
      <c r="C367" s="379" t="s">
        <v>729</v>
      </c>
      <c r="D367" s="431" t="s">
        <v>984</v>
      </c>
      <c r="E367" s="392" t="s">
        <v>460</v>
      </c>
      <c r="F367" s="382">
        <v>250</v>
      </c>
      <c r="G367" s="4">
        <v>312.5</v>
      </c>
      <c r="H367" s="4">
        <v>312.5</v>
      </c>
      <c r="I367" s="4">
        <v>62.5</v>
      </c>
    </row>
    <row r="368" spans="1:9" ht="15.75">
      <c r="A368" s="90">
        <v>360</v>
      </c>
      <c r="B368" s="447" t="s">
        <v>732</v>
      </c>
      <c r="C368" s="379" t="s">
        <v>679</v>
      </c>
      <c r="D368" s="428" t="s">
        <v>985</v>
      </c>
      <c r="E368" s="392" t="s">
        <v>460</v>
      </c>
      <c r="F368" s="381">
        <v>150</v>
      </c>
      <c r="G368" s="4">
        <v>187.5</v>
      </c>
      <c r="H368" s="4">
        <v>187.5</v>
      </c>
      <c r="I368" s="4">
        <v>37.5</v>
      </c>
    </row>
    <row r="369" spans="1:9" ht="15.75">
      <c r="A369" s="90">
        <v>361</v>
      </c>
      <c r="B369" s="447" t="s">
        <v>619</v>
      </c>
      <c r="C369" s="379" t="s">
        <v>514</v>
      </c>
      <c r="D369" s="428" t="s">
        <v>986</v>
      </c>
      <c r="E369" s="392" t="s">
        <v>460</v>
      </c>
      <c r="F369" s="381">
        <v>150</v>
      </c>
      <c r="G369" s="4">
        <v>187.5</v>
      </c>
      <c r="H369" s="4">
        <v>187.5</v>
      </c>
      <c r="I369" s="4">
        <v>37.5</v>
      </c>
    </row>
    <row r="370" spans="1:9" ht="15.75">
      <c r="A370" s="90">
        <v>362</v>
      </c>
      <c r="B370" s="447" t="s">
        <v>735</v>
      </c>
      <c r="C370" s="379" t="s">
        <v>590</v>
      </c>
      <c r="D370" s="428" t="s">
        <v>987</v>
      </c>
      <c r="E370" s="392" t="s">
        <v>460</v>
      </c>
      <c r="F370" s="381">
        <v>150</v>
      </c>
      <c r="G370" s="4">
        <v>187.5</v>
      </c>
      <c r="H370" s="4">
        <v>187.5</v>
      </c>
      <c r="I370" s="4">
        <v>37.5</v>
      </c>
    </row>
    <row r="371" spans="1:9" ht="15.75">
      <c r="A371" s="90">
        <v>363</v>
      </c>
      <c r="B371" s="447" t="s">
        <v>655</v>
      </c>
      <c r="C371" s="379" t="s">
        <v>530</v>
      </c>
      <c r="D371" s="428" t="s">
        <v>988</v>
      </c>
      <c r="E371" s="392" t="s">
        <v>460</v>
      </c>
      <c r="F371" s="381">
        <v>150</v>
      </c>
      <c r="G371" s="4">
        <v>187.5</v>
      </c>
      <c r="H371" s="4">
        <v>187.5</v>
      </c>
      <c r="I371" s="4">
        <v>37.5</v>
      </c>
    </row>
    <row r="372" spans="1:9" ht="15.75">
      <c r="A372" s="90">
        <v>364</v>
      </c>
      <c r="B372" s="447" t="s">
        <v>502</v>
      </c>
      <c r="C372" s="379" t="s">
        <v>736</v>
      </c>
      <c r="D372" s="428" t="s">
        <v>989</v>
      </c>
      <c r="E372" s="392" t="s">
        <v>460</v>
      </c>
      <c r="F372" s="381">
        <v>100</v>
      </c>
      <c r="G372" s="4">
        <v>125</v>
      </c>
      <c r="H372" s="4">
        <v>125</v>
      </c>
      <c r="I372" s="4">
        <v>25</v>
      </c>
    </row>
    <row r="373" spans="1:9" ht="15.75">
      <c r="A373" s="90">
        <v>365</v>
      </c>
      <c r="B373" s="449" t="s">
        <v>472</v>
      </c>
      <c r="C373" s="379" t="s">
        <v>691</v>
      </c>
      <c r="D373" s="428" t="s">
        <v>990</v>
      </c>
      <c r="E373" s="392" t="s">
        <v>460</v>
      </c>
      <c r="F373" s="381">
        <v>150</v>
      </c>
      <c r="G373" s="4">
        <v>187.5</v>
      </c>
      <c r="H373" s="4">
        <v>187.5</v>
      </c>
      <c r="I373" s="4">
        <v>37.5</v>
      </c>
    </row>
    <row r="374" spans="1:9" ht="15.75">
      <c r="A374" s="90">
        <v>366</v>
      </c>
      <c r="B374" s="449" t="s">
        <v>533</v>
      </c>
      <c r="C374" s="379" t="s">
        <v>679</v>
      </c>
      <c r="D374" s="428" t="s">
        <v>991</v>
      </c>
      <c r="E374" s="392" t="s">
        <v>460</v>
      </c>
      <c r="F374" s="381">
        <v>150</v>
      </c>
      <c r="G374" s="4">
        <v>187.5</v>
      </c>
      <c r="H374" s="4">
        <v>187.5</v>
      </c>
      <c r="I374" s="4">
        <v>37.5</v>
      </c>
    </row>
    <row r="375" spans="1:9" ht="15.75">
      <c r="A375" s="90">
        <v>367</v>
      </c>
      <c r="B375" s="449" t="s">
        <v>737</v>
      </c>
      <c r="C375" s="379" t="s">
        <v>706</v>
      </c>
      <c r="D375" s="428" t="s">
        <v>992</v>
      </c>
      <c r="E375" s="392" t="s">
        <v>460</v>
      </c>
      <c r="F375" s="381">
        <v>150</v>
      </c>
      <c r="G375" s="4">
        <v>187.5</v>
      </c>
      <c r="H375" s="4">
        <v>187.5</v>
      </c>
      <c r="I375" s="4">
        <v>37.5</v>
      </c>
    </row>
    <row r="376" spans="1:9" ht="15.75">
      <c r="A376" s="90">
        <v>368</v>
      </c>
      <c r="B376" s="449" t="s">
        <v>738</v>
      </c>
      <c r="C376" s="379" t="s">
        <v>706</v>
      </c>
      <c r="D376" s="428" t="s">
        <v>993</v>
      </c>
      <c r="E376" s="392" t="s">
        <v>460</v>
      </c>
      <c r="F376" s="381">
        <v>150</v>
      </c>
      <c r="G376" s="4">
        <v>187.5</v>
      </c>
      <c r="H376" s="4">
        <v>187.5</v>
      </c>
      <c r="I376" s="4">
        <v>37.5</v>
      </c>
    </row>
    <row r="377" spans="1:9" ht="15.75">
      <c r="A377" s="90">
        <v>369</v>
      </c>
      <c r="B377" s="449" t="s">
        <v>739</v>
      </c>
      <c r="C377" s="379" t="s">
        <v>473</v>
      </c>
      <c r="D377" s="428" t="s">
        <v>994</v>
      </c>
      <c r="E377" s="392" t="s">
        <v>460</v>
      </c>
      <c r="F377" s="381">
        <v>250</v>
      </c>
      <c r="G377" s="4">
        <v>312.5</v>
      </c>
      <c r="H377" s="4">
        <v>312.5</v>
      </c>
      <c r="I377" s="4">
        <v>62.5</v>
      </c>
    </row>
    <row r="378" spans="1:9" ht="15.75">
      <c r="A378" s="90">
        <v>370</v>
      </c>
      <c r="B378" s="449" t="s">
        <v>557</v>
      </c>
      <c r="C378" s="379" t="s">
        <v>475</v>
      </c>
      <c r="D378" s="428" t="s">
        <v>995</v>
      </c>
      <c r="E378" s="392" t="s">
        <v>460</v>
      </c>
      <c r="F378" s="381">
        <v>150</v>
      </c>
      <c r="G378" s="4">
        <v>187.5</v>
      </c>
      <c r="H378" s="4">
        <v>187.5</v>
      </c>
      <c r="I378" s="4">
        <v>37.5</v>
      </c>
    </row>
    <row r="379" spans="1:9" ht="15.75">
      <c r="A379" s="90">
        <v>371</v>
      </c>
      <c r="B379" s="440" t="s">
        <v>740</v>
      </c>
      <c r="C379" s="379" t="s">
        <v>741</v>
      </c>
      <c r="D379" s="428" t="s">
        <v>996</v>
      </c>
      <c r="E379" s="392" t="s">
        <v>460</v>
      </c>
      <c r="F379" s="381">
        <v>250</v>
      </c>
      <c r="G379" s="4">
        <v>312.5</v>
      </c>
      <c r="H379" s="4">
        <v>312.5</v>
      </c>
      <c r="I379" s="4">
        <v>62.5</v>
      </c>
    </row>
    <row r="380" spans="1:9" ht="15.75">
      <c r="A380" s="90">
        <v>372</v>
      </c>
      <c r="B380" s="440" t="s">
        <v>533</v>
      </c>
      <c r="C380" s="379" t="s">
        <v>470</v>
      </c>
      <c r="D380" s="428" t="s">
        <v>997</v>
      </c>
      <c r="E380" s="392" t="s">
        <v>460</v>
      </c>
      <c r="F380" s="381">
        <v>250</v>
      </c>
      <c r="G380" s="4">
        <v>312.5</v>
      </c>
      <c r="H380" s="4">
        <v>312.5</v>
      </c>
      <c r="I380" s="4">
        <v>62.5</v>
      </c>
    </row>
    <row r="381" spans="1:9" ht="15.75">
      <c r="A381" s="90">
        <v>373</v>
      </c>
      <c r="B381" s="440" t="s">
        <v>477</v>
      </c>
      <c r="C381" s="379" t="s">
        <v>742</v>
      </c>
      <c r="D381" s="428" t="s">
        <v>998</v>
      </c>
      <c r="E381" s="392" t="s">
        <v>460</v>
      </c>
      <c r="F381" s="381">
        <v>150</v>
      </c>
      <c r="G381" s="4">
        <v>187.5</v>
      </c>
      <c r="H381" s="4">
        <v>187.5</v>
      </c>
      <c r="I381" s="4">
        <v>37.5</v>
      </c>
    </row>
    <row r="382" spans="1:9" ht="15.75">
      <c r="A382" s="90">
        <v>374</v>
      </c>
      <c r="B382" s="440" t="s">
        <v>579</v>
      </c>
      <c r="C382" s="379" t="s">
        <v>686</v>
      </c>
      <c r="D382" s="428" t="s">
        <v>999</v>
      </c>
      <c r="E382" s="392" t="s">
        <v>460</v>
      </c>
      <c r="F382" s="381">
        <v>150</v>
      </c>
      <c r="G382" s="4">
        <v>187.5</v>
      </c>
      <c r="H382" s="4">
        <v>187.5</v>
      </c>
      <c r="I382" s="4">
        <v>37.5</v>
      </c>
    </row>
    <row r="383" spans="1:9" ht="15.75">
      <c r="A383" s="90">
        <v>375</v>
      </c>
      <c r="B383" s="440" t="s">
        <v>469</v>
      </c>
      <c r="C383" s="379" t="s">
        <v>686</v>
      </c>
      <c r="D383" s="428" t="s">
        <v>1000</v>
      </c>
      <c r="E383" s="392" t="s">
        <v>460</v>
      </c>
      <c r="F383" s="381">
        <v>150</v>
      </c>
      <c r="G383" s="4">
        <v>187.5</v>
      </c>
      <c r="H383" s="4">
        <v>187.5</v>
      </c>
      <c r="I383" s="4">
        <v>37.5</v>
      </c>
    </row>
    <row r="384" spans="1:9" ht="15.75">
      <c r="A384" s="90">
        <v>376</v>
      </c>
      <c r="B384" s="440" t="s">
        <v>502</v>
      </c>
      <c r="C384" s="379" t="s">
        <v>473</v>
      </c>
      <c r="D384" s="428" t="s">
        <v>1001</v>
      </c>
      <c r="E384" s="392" t="s">
        <v>460</v>
      </c>
      <c r="F384" s="381">
        <v>150</v>
      </c>
      <c r="G384" s="4">
        <v>187.5</v>
      </c>
      <c r="H384" s="4">
        <v>187.5</v>
      </c>
      <c r="I384" s="4">
        <v>37.5</v>
      </c>
    </row>
    <row r="385" spans="1:9" ht="15.75">
      <c r="A385" s="90">
        <v>377</v>
      </c>
      <c r="B385" s="440" t="s">
        <v>632</v>
      </c>
      <c r="C385" s="379" t="s">
        <v>686</v>
      </c>
      <c r="D385" s="428" t="s">
        <v>1002</v>
      </c>
      <c r="E385" s="392" t="s">
        <v>460</v>
      </c>
      <c r="F385" s="381">
        <v>150</v>
      </c>
      <c r="G385" s="4">
        <v>187.5</v>
      </c>
      <c r="H385" s="4">
        <v>187.5</v>
      </c>
      <c r="I385" s="4">
        <v>37.5</v>
      </c>
    </row>
    <row r="386" spans="1:9" ht="15.75">
      <c r="A386" s="90">
        <v>378</v>
      </c>
      <c r="B386" s="440" t="s">
        <v>628</v>
      </c>
      <c r="C386" s="379" t="s">
        <v>686</v>
      </c>
      <c r="D386" s="428" t="s">
        <v>1003</v>
      </c>
      <c r="E386" s="392" t="s">
        <v>460</v>
      </c>
      <c r="F386" s="381">
        <v>150</v>
      </c>
      <c r="G386" s="4">
        <v>187.5</v>
      </c>
      <c r="H386" s="4">
        <v>187.5</v>
      </c>
      <c r="I386" s="4">
        <v>37.5</v>
      </c>
    </row>
    <row r="387" spans="1:9" ht="15.75">
      <c r="A387" s="90">
        <v>379</v>
      </c>
      <c r="B387" s="450" t="s">
        <v>743</v>
      </c>
      <c r="C387" s="379" t="s">
        <v>622</v>
      </c>
      <c r="D387" s="428" t="s">
        <v>1004</v>
      </c>
      <c r="E387" s="392" t="s">
        <v>460</v>
      </c>
      <c r="F387" s="381">
        <v>150</v>
      </c>
      <c r="G387" s="4">
        <v>187.5</v>
      </c>
      <c r="H387" s="4">
        <v>187.5</v>
      </c>
      <c r="I387" s="4">
        <v>37.5</v>
      </c>
    </row>
    <row r="388" spans="1:9" ht="15.75">
      <c r="A388" s="90">
        <v>380</v>
      </c>
      <c r="B388" s="450" t="s">
        <v>744</v>
      </c>
      <c r="C388" s="379" t="s">
        <v>745</v>
      </c>
      <c r="D388" s="428" t="s">
        <v>1005</v>
      </c>
      <c r="E388" s="392" t="s">
        <v>460</v>
      </c>
      <c r="F388" s="381">
        <v>250</v>
      </c>
      <c r="G388" s="4">
        <v>312.5</v>
      </c>
      <c r="H388" s="4">
        <v>312.5</v>
      </c>
      <c r="I388" s="4">
        <v>62.5</v>
      </c>
    </row>
    <row r="389" spans="1:9" ht="15.75">
      <c r="A389" s="90">
        <v>381</v>
      </c>
      <c r="B389" s="440" t="s">
        <v>718</v>
      </c>
      <c r="C389" s="379" t="s">
        <v>645</v>
      </c>
      <c r="D389" s="428" t="s">
        <v>1006</v>
      </c>
      <c r="E389" s="392" t="s">
        <v>460</v>
      </c>
      <c r="F389" s="381">
        <v>250</v>
      </c>
      <c r="G389" s="4">
        <v>312.5</v>
      </c>
      <c r="H389" s="4">
        <v>312.5</v>
      </c>
      <c r="I389" s="4">
        <v>62.5</v>
      </c>
    </row>
    <row r="390" spans="1:9" ht="15.75">
      <c r="A390" s="90">
        <v>382</v>
      </c>
      <c r="B390" s="440" t="s">
        <v>708</v>
      </c>
      <c r="C390" s="379" t="s">
        <v>639</v>
      </c>
      <c r="D390" s="428" t="s">
        <v>1007</v>
      </c>
      <c r="E390" s="392" t="s">
        <v>460</v>
      </c>
      <c r="F390" s="381">
        <v>250</v>
      </c>
      <c r="G390" s="4">
        <v>312.5</v>
      </c>
      <c r="H390" s="4">
        <v>312.5</v>
      </c>
      <c r="I390" s="4">
        <v>62.5</v>
      </c>
    </row>
    <row r="391" spans="1:9" ht="15.75">
      <c r="A391" s="90">
        <v>383</v>
      </c>
      <c r="B391" s="440" t="s">
        <v>533</v>
      </c>
      <c r="C391" s="379" t="s">
        <v>629</v>
      </c>
      <c r="D391" s="428" t="s">
        <v>1008</v>
      </c>
      <c r="E391" s="392" t="s">
        <v>460</v>
      </c>
      <c r="F391" s="381">
        <v>250</v>
      </c>
      <c r="G391" s="4">
        <v>312.5</v>
      </c>
      <c r="H391" s="4">
        <v>312.5</v>
      </c>
      <c r="I391" s="4">
        <v>62.5</v>
      </c>
    </row>
    <row r="392" spans="1:9" ht="15.75">
      <c r="A392" s="90">
        <v>384</v>
      </c>
      <c r="B392" s="440" t="s">
        <v>717</v>
      </c>
      <c r="C392" s="379" t="s">
        <v>639</v>
      </c>
      <c r="D392" s="429" t="s">
        <v>1009</v>
      </c>
      <c r="E392" s="392" t="s">
        <v>460</v>
      </c>
      <c r="F392" s="381">
        <v>250</v>
      </c>
      <c r="G392" s="4">
        <v>312.5</v>
      </c>
      <c r="H392" s="4">
        <v>312.5</v>
      </c>
      <c r="I392" s="4">
        <v>62.5</v>
      </c>
    </row>
    <row r="393" spans="1:9" ht="15.75">
      <c r="A393" s="90">
        <v>385</v>
      </c>
      <c r="B393" s="440" t="s">
        <v>494</v>
      </c>
      <c r="C393" s="379" t="s">
        <v>600</v>
      </c>
      <c r="D393" s="428" t="s">
        <v>1010</v>
      </c>
      <c r="E393" s="392" t="s">
        <v>460</v>
      </c>
      <c r="F393" s="381">
        <v>250</v>
      </c>
      <c r="G393" s="4">
        <v>312.5</v>
      </c>
      <c r="H393" s="4">
        <v>312.5</v>
      </c>
      <c r="I393" s="4">
        <v>62.5</v>
      </c>
    </row>
    <row r="394" spans="1:9" ht="15.75">
      <c r="A394" s="90">
        <v>386</v>
      </c>
      <c r="B394" s="440" t="s">
        <v>746</v>
      </c>
      <c r="C394" s="379" t="s">
        <v>646</v>
      </c>
      <c r="D394" s="428" t="s">
        <v>1011</v>
      </c>
      <c r="E394" s="392" t="s">
        <v>460</v>
      </c>
      <c r="F394" s="381">
        <v>250</v>
      </c>
      <c r="G394" s="4">
        <v>312.5</v>
      </c>
      <c r="H394" s="4">
        <v>312.5</v>
      </c>
      <c r="I394" s="4">
        <v>62.5</v>
      </c>
    </row>
    <row r="395" spans="1:9" ht="15.75">
      <c r="A395" s="90">
        <v>387</v>
      </c>
      <c r="B395" s="440" t="s">
        <v>618</v>
      </c>
      <c r="C395" s="379" t="s">
        <v>639</v>
      </c>
      <c r="D395" s="428" t="s">
        <v>1012</v>
      </c>
      <c r="E395" s="392" t="s">
        <v>460</v>
      </c>
      <c r="F395" s="381">
        <v>250</v>
      </c>
      <c r="G395" s="4">
        <v>312.5</v>
      </c>
      <c r="H395" s="4">
        <v>312.5</v>
      </c>
      <c r="I395" s="4">
        <v>62.5</v>
      </c>
    </row>
    <row r="396" spans="1:9" ht="15.75">
      <c r="A396" s="90">
        <v>388</v>
      </c>
      <c r="B396" s="440" t="s">
        <v>568</v>
      </c>
      <c r="C396" s="379" t="s">
        <v>514</v>
      </c>
      <c r="D396" s="428" t="s">
        <v>1013</v>
      </c>
      <c r="E396" s="392" t="s">
        <v>460</v>
      </c>
      <c r="F396" s="381">
        <v>250</v>
      </c>
      <c r="G396" s="4">
        <v>312.5</v>
      </c>
      <c r="H396" s="4">
        <v>312.5</v>
      </c>
      <c r="I396" s="4">
        <v>62.5</v>
      </c>
    </row>
    <row r="397" spans="1:9" ht="15.75">
      <c r="A397" s="90">
        <v>389</v>
      </c>
      <c r="B397" s="440" t="s">
        <v>647</v>
      </c>
      <c r="C397" s="379" t="s">
        <v>686</v>
      </c>
      <c r="D397" s="428" t="s">
        <v>1014</v>
      </c>
      <c r="E397" s="392" t="s">
        <v>460</v>
      </c>
      <c r="F397" s="381">
        <v>250</v>
      </c>
      <c r="G397" s="4">
        <v>312.5</v>
      </c>
      <c r="H397" s="4">
        <v>312.5</v>
      </c>
      <c r="I397" s="4">
        <v>62.5</v>
      </c>
    </row>
    <row r="398" spans="1:9" ht="15.75">
      <c r="A398" s="90">
        <v>390</v>
      </c>
      <c r="B398" s="440" t="s">
        <v>746</v>
      </c>
      <c r="C398" s="379" t="s">
        <v>747</v>
      </c>
      <c r="D398" s="430" t="s">
        <v>1015</v>
      </c>
      <c r="E398" s="392" t="s">
        <v>460</v>
      </c>
      <c r="F398" s="381">
        <v>250</v>
      </c>
      <c r="G398" s="4">
        <v>312.5</v>
      </c>
      <c r="H398" s="4">
        <v>312.5</v>
      </c>
      <c r="I398" s="4">
        <v>62.5</v>
      </c>
    </row>
    <row r="399" spans="1:9" ht="15.75">
      <c r="A399" s="90">
        <v>391</v>
      </c>
      <c r="B399" s="440" t="s">
        <v>610</v>
      </c>
      <c r="C399" s="379" t="s">
        <v>513</v>
      </c>
      <c r="D399" s="430" t="s">
        <v>1016</v>
      </c>
      <c r="E399" s="392" t="s">
        <v>460</v>
      </c>
      <c r="F399" s="381">
        <v>250</v>
      </c>
      <c r="G399" s="4">
        <v>312.5</v>
      </c>
      <c r="H399" s="4">
        <v>312.5</v>
      </c>
      <c r="I399" s="4">
        <v>62.5</v>
      </c>
    </row>
    <row r="400" spans="1:9" ht="15.75">
      <c r="A400" s="90">
        <v>392</v>
      </c>
      <c r="B400" s="440" t="s">
        <v>748</v>
      </c>
      <c r="C400" s="379" t="s">
        <v>749</v>
      </c>
      <c r="D400" s="430" t="s">
        <v>1017</v>
      </c>
      <c r="E400" s="392" t="s">
        <v>460</v>
      </c>
      <c r="F400" s="381">
        <v>250</v>
      </c>
      <c r="G400" s="4">
        <v>312.5</v>
      </c>
      <c r="H400" s="4">
        <v>312.5</v>
      </c>
      <c r="I400" s="4">
        <v>62.5</v>
      </c>
    </row>
    <row r="401" spans="1:9" ht="15.75">
      <c r="A401" s="90">
        <v>393</v>
      </c>
      <c r="B401" s="440" t="s">
        <v>750</v>
      </c>
      <c r="C401" s="379" t="s">
        <v>751</v>
      </c>
      <c r="D401" s="432" t="s">
        <v>1018</v>
      </c>
      <c r="E401" s="392" t="s">
        <v>460</v>
      </c>
      <c r="F401" s="381">
        <v>250</v>
      </c>
      <c r="G401" s="4">
        <v>312.5</v>
      </c>
      <c r="H401" s="4">
        <v>312.5</v>
      </c>
      <c r="I401" s="4">
        <v>62.5</v>
      </c>
    </row>
    <row r="402" spans="1:9" ht="15.75">
      <c r="A402" s="90">
        <v>394</v>
      </c>
      <c r="B402" s="440" t="s">
        <v>720</v>
      </c>
      <c r="C402" s="379" t="s">
        <v>475</v>
      </c>
      <c r="D402" s="430" t="s">
        <v>1019</v>
      </c>
      <c r="E402" s="392" t="s">
        <v>460</v>
      </c>
      <c r="F402" s="381">
        <v>250</v>
      </c>
      <c r="G402" s="4">
        <v>312.5</v>
      </c>
      <c r="H402" s="4">
        <v>312.5</v>
      </c>
      <c r="I402" s="4">
        <v>62.5</v>
      </c>
    </row>
    <row r="403" spans="1:9" ht="15.75">
      <c r="A403" s="90">
        <v>395</v>
      </c>
      <c r="B403" s="440" t="s">
        <v>692</v>
      </c>
      <c r="C403" s="379" t="s">
        <v>645</v>
      </c>
      <c r="D403" s="430" t="s">
        <v>1020</v>
      </c>
      <c r="E403" s="392" t="s">
        <v>460</v>
      </c>
      <c r="F403" s="381">
        <v>250</v>
      </c>
      <c r="G403" s="4">
        <v>312.5</v>
      </c>
      <c r="H403" s="4">
        <v>312.5</v>
      </c>
      <c r="I403" s="4">
        <v>62.5</v>
      </c>
    </row>
    <row r="404" spans="1:9" ht="15.75">
      <c r="A404" s="90">
        <v>396</v>
      </c>
      <c r="B404" s="440" t="s">
        <v>708</v>
      </c>
      <c r="C404" s="379" t="s">
        <v>530</v>
      </c>
      <c r="D404" s="430" t="s">
        <v>1021</v>
      </c>
      <c r="E404" s="392" t="s">
        <v>460</v>
      </c>
      <c r="F404" s="381">
        <v>250</v>
      </c>
      <c r="G404" s="4">
        <v>312.5</v>
      </c>
      <c r="H404" s="4">
        <v>312.5</v>
      </c>
      <c r="I404" s="4">
        <v>62.5</v>
      </c>
    </row>
    <row r="405" spans="1:9" ht="15.75">
      <c r="A405" s="90">
        <v>397</v>
      </c>
      <c r="B405" s="440" t="s">
        <v>599</v>
      </c>
      <c r="C405" s="379" t="s">
        <v>530</v>
      </c>
      <c r="D405" s="430" t="s">
        <v>1022</v>
      </c>
      <c r="E405" s="392" t="s">
        <v>460</v>
      </c>
      <c r="F405" s="381">
        <v>250</v>
      </c>
      <c r="G405" s="4">
        <v>312.5</v>
      </c>
      <c r="H405" s="4">
        <v>312.5</v>
      </c>
      <c r="I405" s="4">
        <v>62.5</v>
      </c>
    </row>
    <row r="406" spans="1:9" ht="15.75">
      <c r="A406" s="90">
        <v>398</v>
      </c>
      <c r="B406" s="440" t="s">
        <v>752</v>
      </c>
      <c r="C406" s="379" t="s">
        <v>749</v>
      </c>
      <c r="D406" s="430" t="s">
        <v>1023</v>
      </c>
      <c r="E406" s="392" t="s">
        <v>460</v>
      </c>
      <c r="F406" s="381">
        <v>250</v>
      </c>
      <c r="G406" s="4">
        <v>312.5</v>
      </c>
      <c r="H406" s="4">
        <v>312.5</v>
      </c>
      <c r="I406" s="4">
        <v>62.5</v>
      </c>
    </row>
    <row r="407" spans="1:9" ht="15.75">
      <c r="A407" s="90">
        <v>399</v>
      </c>
      <c r="B407" s="440" t="s">
        <v>559</v>
      </c>
      <c r="C407" s="379" t="s">
        <v>753</v>
      </c>
      <c r="D407" s="430" t="s">
        <v>1024</v>
      </c>
      <c r="E407" s="392" t="s">
        <v>460</v>
      </c>
      <c r="F407" s="381">
        <v>250</v>
      </c>
      <c r="G407" s="4">
        <v>312.5</v>
      </c>
      <c r="H407" s="4">
        <v>312.5</v>
      </c>
      <c r="I407" s="4">
        <v>62.5</v>
      </c>
    </row>
    <row r="408" spans="1:9" ht="15.75">
      <c r="A408" s="90">
        <v>400</v>
      </c>
      <c r="B408" s="440" t="s">
        <v>630</v>
      </c>
      <c r="C408" s="379" t="s">
        <v>754</v>
      </c>
      <c r="D408" s="430" t="s">
        <v>1025</v>
      </c>
      <c r="E408" s="392" t="s">
        <v>460</v>
      </c>
      <c r="F408" s="381">
        <v>250</v>
      </c>
      <c r="G408" s="4">
        <v>312.5</v>
      </c>
      <c r="H408" s="4">
        <v>312.5</v>
      </c>
      <c r="I408" s="4">
        <v>62.5</v>
      </c>
    </row>
    <row r="409" spans="1:9" ht="15.75">
      <c r="A409" s="90">
        <v>401</v>
      </c>
      <c r="B409" s="440" t="s">
        <v>722</v>
      </c>
      <c r="C409" s="379" t="s">
        <v>755</v>
      </c>
      <c r="D409" s="430" t="s">
        <v>1026</v>
      </c>
      <c r="E409" s="392" t="s">
        <v>460</v>
      </c>
      <c r="F409" s="381">
        <v>250</v>
      </c>
      <c r="G409" s="4">
        <v>312.5</v>
      </c>
      <c r="H409" s="4">
        <v>312.5</v>
      </c>
      <c r="I409" s="4">
        <v>62.5</v>
      </c>
    </row>
    <row r="410" spans="1:9" ht="15.75">
      <c r="A410" s="90">
        <v>402</v>
      </c>
      <c r="B410" s="440" t="s">
        <v>564</v>
      </c>
      <c r="C410" s="379" t="s">
        <v>756</v>
      </c>
      <c r="D410" s="430" t="s">
        <v>1027</v>
      </c>
      <c r="E410" s="392" t="s">
        <v>460</v>
      </c>
      <c r="F410" s="381">
        <v>250</v>
      </c>
      <c r="G410" s="4">
        <v>312.5</v>
      </c>
      <c r="H410" s="4">
        <v>312.5</v>
      </c>
      <c r="I410" s="4">
        <v>62.5</v>
      </c>
    </row>
    <row r="411" spans="1:9" ht="15.75">
      <c r="A411" s="90">
        <v>403</v>
      </c>
      <c r="B411" s="440" t="s">
        <v>757</v>
      </c>
      <c r="C411" s="379" t="s">
        <v>645</v>
      </c>
      <c r="D411" s="430" t="s">
        <v>1028</v>
      </c>
      <c r="E411" s="392" t="s">
        <v>460</v>
      </c>
      <c r="F411" s="381">
        <v>250</v>
      </c>
      <c r="G411" s="4">
        <v>312.5</v>
      </c>
      <c r="H411" s="4">
        <v>312.5</v>
      </c>
      <c r="I411" s="4">
        <v>62.5</v>
      </c>
    </row>
    <row r="412" spans="1:9" ht="15.75">
      <c r="A412" s="90">
        <v>404</v>
      </c>
      <c r="B412" s="440" t="s">
        <v>758</v>
      </c>
      <c r="C412" s="379" t="s">
        <v>641</v>
      </c>
      <c r="D412" s="430" t="s">
        <v>1029</v>
      </c>
      <c r="E412" s="392" t="s">
        <v>460</v>
      </c>
      <c r="F412" s="381">
        <v>250</v>
      </c>
      <c r="G412" s="4">
        <v>312.5</v>
      </c>
      <c r="H412" s="4">
        <v>312.5</v>
      </c>
      <c r="I412" s="4">
        <v>62.5</v>
      </c>
    </row>
    <row r="413" spans="1:9" ht="15.75">
      <c r="A413" s="90">
        <v>405</v>
      </c>
      <c r="B413" s="440" t="s">
        <v>759</v>
      </c>
      <c r="C413" s="379" t="s">
        <v>645</v>
      </c>
      <c r="D413" s="430" t="s">
        <v>1030</v>
      </c>
      <c r="E413" s="392" t="s">
        <v>460</v>
      </c>
      <c r="F413" s="381">
        <v>250</v>
      </c>
      <c r="G413" s="4">
        <v>312.5</v>
      </c>
      <c r="H413" s="4">
        <v>312.5</v>
      </c>
      <c r="I413" s="4">
        <v>62.5</v>
      </c>
    </row>
    <row r="414" spans="1:9" ht="15.75">
      <c r="A414" s="90">
        <v>406</v>
      </c>
      <c r="B414" s="440" t="s">
        <v>519</v>
      </c>
      <c r="C414" s="379" t="s">
        <v>471</v>
      </c>
      <c r="D414" s="430" t="s">
        <v>1031</v>
      </c>
      <c r="E414" s="392" t="s">
        <v>460</v>
      </c>
      <c r="F414" s="381">
        <v>250</v>
      </c>
      <c r="G414" s="4">
        <v>312.5</v>
      </c>
      <c r="H414" s="4">
        <v>312.5</v>
      </c>
      <c r="I414" s="4">
        <v>62.5</v>
      </c>
    </row>
    <row r="415" spans="1:9" ht="15.75">
      <c r="A415" s="90">
        <v>407</v>
      </c>
      <c r="B415" s="440" t="s">
        <v>760</v>
      </c>
      <c r="C415" s="379" t="s">
        <v>761</v>
      </c>
      <c r="D415" s="430" t="s">
        <v>1032</v>
      </c>
      <c r="E415" s="392" t="s">
        <v>460</v>
      </c>
      <c r="F415" s="381">
        <v>250</v>
      </c>
      <c r="G415" s="4">
        <v>312.5</v>
      </c>
      <c r="H415" s="4">
        <v>312.5</v>
      </c>
      <c r="I415" s="4">
        <v>62.5</v>
      </c>
    </row>
    <row r="416" spans="1:9" ht="15.75">
      <c r="A416" s="90">
        <v>408</v>
      </c>
      <c r="B416" s="440" t="s">
        <v>499</v>
      </c>
      <c r="C416" s="379" t="s">
        <v>755</v>
      </c>
      <c r="D416" s="430" t="s">
        <v>1033</v>
      </c>
      <c r="E416" s="392" t="s">
        <v>460</v>
      </c>
      <c r="F416" s="381">
        <v>250</v>
      </c>
      <c r="G416" s="4">
        <v>312.5</v>
      </c>
      <c r="H416" s="4">
        <v>312.5</v>
      </c>
      <c r="I416" s="4">
        <v>62.5</v>
      </c>
    </row>
    <row r="417" spans="1:9" ht="15.75">
      <c r="A417" s="90">
        <v>409</v>
      </c>
      <c r="B417" s="440" t="s">
        <v>602</v>
      </c>
      <c r="C417" s="379" t="s">
        <v>676</v>
      </c>
      <c r="D417" s="430" t="s">
        <v>1034</v>
      </c>
      <c r="E417" s="392" t="s">
        <v>460</v>
      </c>
      <c r="F417" s="381">
        <v>250</v>
      </c>
      <c r="G417" s="4">
        <v>312.5</v>
      </c>
      <c r="H417" s="4">
        <v>312.5</v>
      </c>
      <c r="I417" s="4">
        <v>62.5</v>
      </c>
    </row>
    <row r="418" spans="1:9" ht="15.75">
      <c r="A418" s="90">
        <v>410</v>
      </c>
      <c r="B418" s="440" t="s">
        <v>583</v>
      </c>
      <c r="C418" s="379" t="s">
        <v>645</v>
      </c>
      <c r="D418" s="430" t="s">
        <v>1035</v>
      </c>
      <c r="E418" s="392" t="s">
        <v>460</v>
      </c>
      <c r="F418" s="381">
        <v>250</v>
      </c>
      <c r="G418" s="4">
        <v>312.5</v>
      </c>
      <c r="H418" s="4">
        <v>312.5</v>
      </c>
      <c r="I418" s="4">
        <v>62.5</v>
      </c>
    </row>
    <row r="419" spans="1:9" ht="15.75">
      <c r="A419" s="90">
        <v>411</v>
      </c>
      <c r="B419" s="440" t="s">
        <v>762</v>
      </c>
      <c r="C419" s="379" t="s">
        <v>639</v>
      </c>
      <c r="D419" s="430" t="s">
        <v>1036</v>
      </c>
      <c r="E419" s="392" t="s">
        <v>460</v>
      </c>
      <c r="F419" s="381">
        <v>250</v>
      </c>
      <c r="G419" s="4">
        <v>312.5</v>
      </c>
      <c r="H419" s="4">
        <v>312.5</v>
      </c>
      <c r="I419" s="4">
        <v>62.5</v>
      </c>
    </row>
    <row r="420" spans="1:9" ht="15.75">
      <c r="A420" s="90">
        <v>412</v>
      </c>
      <c r="B420" s="440" t="s">
        <v>533</v>
      </c>
      <c r="C420" s="379" t="s">
        <v>551</v>
      </c>
      <c r="D420" s="430" t="s">
        <v>1037</v>
      </c>
      <c r="E420" s="392" t="s">
        <v>460</v>
      </c>
      <c r="F420" s="383">
        <v>250</v>
      </c>
      <c r="G420" s="4">
        <v>312.5</v>
      </c>
      <c r="H420" s="4">
        <v>312.5</v>
      </c>
      <c r="I420" s="4">
        <v>62.5</v>
      </c>
    </row>
    <row r="421" spans="1:9">
      <c r="A421" s="90">
        <v>413</v>
      </c>
      <c r="B421" s="442" t="s">
        <v>1038</v>
      </c>
      <c r="C421" s="384" t="s">
        <v>471</v>
      </c>
      <c r="D421" s="418" t="s">
        <v>1078</v>
      </c>
      <c r="E421" s="392" t="s">
        <v>460</v>
      </c>
      <c r="F421" s="385">
        <v>250</v>
      </c>
      <c r="G421" s="4">
        <v>312.5</v>
      </c>
      <c r="H421" s="4">
        <v>312.5</v>
      </c>
      <c r="I421" s="4">
        <v>62.5</v>
      </c>
    </row>
    <row r="422" spans="1:9">
      <c r="A422" s="90">
        <v>414</v>
      </c>
      <c r="B422" s="442" t="s">
        <v>1039</v>
      </c>
      <c r="C422" s="384" t="s">
        <v>530</v>
      </c>
      <c r="D422" s="418" t="s">
        <v>1079</v>
      </c>
      <c r="E422" s="392" t="s">
        <v>460</v>
      </c>
      <c r="F422" s="385">
        <v>250</v>
      </c>
      <c r="G422" s="4">
        <v>312.5</v>
      </c>
      <c r="H422" s="4">
        <v>312.5</v>
      </c>
      <c r="I422" s="4">
        <v>62.5</v>
      </c>
    </row>
    <row r="423" spans="1:9">
      <c r="A423" s="90">
        <v>415</v>
      </c>
      <c r="B423" s="442" t="s">
        <v>734</v>
      </c>
      <c r="C423" s="384" t="s">
        <v>1040</v>
      </c>
      <c r="D423" s="418" t="s">
        <v>1080</v>
      </c>
      <c r="E423" s="392" t="s">
        <v>460</v>
      </c>
      <c r="F423" s="385">
        <v>250</v>
      </c>
      <c r="G423" s="4">
        <v>312.5</v>
      </c>
      <c r="H423" s="4">
        <v>312.5</v>
      </c>
      <c r="I423" s="4">
        <v>62.5</v>
      </c>
    </row>
    <row r="424" spans="1:9">
      <c r="A424" s="90">
        <v>416</v>
      </c>
      <c r="B424" s="442" t="s">
        <v>647</v>
      </c>
      <c r="C424" s="384" t="s">
        <v>645</v>
      </c>
      <c r="D424" s="418" t="s">
        <v>1081</v>
      </c>
      <c r="E424" s="392" t="s">
        <v>460</v>
      </c>
      <c r="F424" s="385">
        <v>250</v>
      </c>
      <c r="G424" s="4">
        <v>312.5</v>
      </c>
      <c r="H424" s="4">
        <v>312.5</v>
      </c>
      <c r="I424" s="4">
        <v>62.5</v>
      </c>
    </row>
    <row r="425" spans="1:9">
      <c r="A425" s="90">
        <v>417</v>
      </c>
      <c r="B425" s="442" t="s">
        <v>524</v>
      </c>
      <c r="C425" s="405" t="s">
        <v>1041</v>
      </c>
      <c r="D425" s="418" t="s">
        <v>1082</v>
      </c>
      <c r="E425" s="392" t="s">
        <v>460</v>
      </c>
      <c r="F425" s="385">
        <v>250</v>
      </c>
      <c r="G425" s="4">
        <v>312.5</v>
      </c>
      <c r="H425" s="4">
        <v>312.5</v>
      </c>
      <c r="I425" s="4">
        <v>62.5</v>
      </c>
    </row>
    <row r="426" spans="1:9">
      <c r="A426" s="90">
        <v>418</v>
      </c>
      <c r="B426" s="442" t="s">
        <v>1042</v>
      </c>
      <c r="C426" s="405" t="s">
        <v>645</v>
      </c>
      <c r="D426" s="418" t="s">
        <v>1083</v>
      </c>
      <c r="E426" s="392" t="s">
        <v>460</v>
      </c>
      <c r="F426" s="385">
        <v>250</v>
      </c>
      <c r="G426" s="4">
        <v>312.5</v>
      </c>
      <c r="H426" s="4">
        <v>312.5</v>
      </c>
      <c r="I426" s="4">
        <v>62.5</v>
      </c>
    </row>
    <row r="427" spans="1:9">
      <c r="A427" s="90">
        <v>419</v>
      </c>
      <c r="B427" s="442" t="s">
        <v>552</v>
      </c>
      <c r="C427" s="405" t="s">
        <v>1043</v>
      </c>
      <c r="D427" s="418" t="s">
        <v>1084</v>
      </c>
      <c r="E427" s="392" t="s">
        <v>460</v>
      </c>
      <c r="F427" s="385">
        <v>250</v>
      </c>
      <c r="G427" s="4">
        <v>312.5</v>
      </c>
      <c r="H427" s="4">
        <v>312.5</v>
      </c>
      <c r="I427" s="4">
        <v>62.5</v>
      </c>
    </row>
    <row r="428" spans="1:9">
      <c r="A428" s="90">
        <v>420</v>
      </c>
      <c r="B428" s="442" t="s">
        <v>533</v>
      </c>
      <c r="C428" s="405" t="s">
        <v>645</v>
      </c>
      <c r="D428" s="418" t="s">
        <v>1085</v>
      </c>
      <c r="E428" s="392" t="s">
        <v>460</v>
      </c>
      <c r="F428" s="385">
        <v>250</v>
      </c>
      <c r="G428" s="4">
        <v>312.5</v>
      </c>
      <c r="H428" s="4">
        <v>312.5</v>
      </c>
      <c r="I428" s="4">
        <v>62.5</v>
      </c>
    </row>
    <row r="429" spans="1:9">
      <c r="A429" s="90">
        <v>421</v>
      </c>
      <c r="B429" s="442" t="s">
        <v>604</v>
      </c>
      <c r="C429" s="405" t="s">
        <v>1044</v>
      </c>
      <c r="D429" s="418" t="s">
        <v>1086</v>
      </c>
      <c r="E429" s="392" t="s">
        <v>460</v>
      </c>
      <c r="F429" s="385">
        <v>250</v>
      </c>
      <c r="G429" s="4">
        <v>312.5</v>
      </c>
      <c r="H429" s="4">
        <v>312.5</v>
      </c>
      <c r="I429" s="4">
        <v>62.5</v>
      </c>
    </row>
    <row r="430" spans="1:9">
      <c r="A430" s="90">
        <v>422</v>
      </c>
      <c r="B430" s="442" t="s">
        <v>1045</v>
      </c>
      <c r="C430" s="405" t="s">
        <v>1046</v>
      </c>
      <c r="D430" s="418" t="s">
        <v>1087</v>
      </c>
      <c r="E430" s="392" t="s">
        <v>460</v>
      </c>
      <c r="F430" s="385">
        <v>250</v>
      </c>
      <c r="G430" s="4">
        <v>312.5</v>
      </c>
      <c r="H430" s="4">
        <v>312.5</v>
      </c>
      <c r="I430" s="4">
        <v>62.5</v>
      </c>
    </row>
    <row r="431" spans="1:9">
      <c r="A431" s="90">
        <v>423</v>
      </c>
      <c r="B431" s="442" t="s">
        <v>1047</v>
      </c>
      <c r="C431" s="405" t="s">
        <v>1041</v>
      </c>
      <c r="D431" s="418" t="s">
        <v>1088</v>
      </c>
      <c r="E431" s="392" t="s">
        <v>460</v>
      </c>
      <c r="F431" s="385">
        <v>250</v>
      </c>
      <c r="G431" s="4">
        <v>312.5</v>
      </c>
      <c r="H431" s="4">
        <v>312.5</v>
      </c>
      <c r="I431" s="4">
        <v>62.5</v>
      </c>
    </row>
    <row r="432" spans="1:9">
      <c r="A432" s="90">
        <v>424</v>
      </c>
      <c r="B432" s="442" t="s">
        <v>467</v>
      </c>
      <c r="C432" s="405" t="s">
        <v>491</v>
      </c>
      <c r="D432" s="418">
        <v>61004005844</v>
      </c>
      <c r="E432" s="392" t="s">
        <v>460</v>
      </c>
      <c r="F432" s="385">
        <v>250</v>
      </c>
      <c r="G432" s="4">
        <v>312.5</v>
      </c>
      <c r="H432" s="4">
        <v>312.5</v>
      </c>
      <c r="I432" s="4">
        <v>62.5</v>
      </c>
    </row>
    <row r="433" spans="1:9">
      <c r="A433" s="90">
        <v>425</v>
      </c>
      <c r="B433" s="442" t="s">
        <v>1048</v>
      </c>
      <c r="C433" s="405" t="s">
        <v>1049</v>
      </c>
      <c r="D433" s="418">
        <v>61004029059</v>
      </c>
      <c r="E433" s="392" t="s">
        <v>460</v>
      </c>
      <c r="F433" s="385">
        <v>250</v>
      </c>
      <c r="G433" s="4">
        <v>312.5</v>
      </c>
      <c r="H433" s="4">
        <v>312.5</v>
      </c>
      <c r="I433" s="4">
        <v>62.5</v>
      </c>
    </row>
    <row r="434" spans="1:9">
      <c r="A434" s="90">
        <v>426</v>
      </c>
      <c r="B434" s="442" t="s">
        <v>628</v>
      </c>
      <c r="C434" s="405" t="s">
        <v>755</v>
      </c>
      <c r="D434" s="418">
        <v>61004008006</v>
      </c>
      <c r="E434" s="392" t="s">
        <v>460</v>
      </c>
      <c r="F434" s="385">
        <v>250</v>
      </c>
      <c r="G434" s="4">
        <v>312.5</v>
      </c>
      <c r="H434" s="4">
        <v>312.5</v>
      </c>
      <c r="I434" s="4">
        <v>62.5</v>
      </c>
    </row>
    <row r="435" spans="1:9">
      <c r="A435" s="90">
        <v>427</v>
      </c>
      <c r="B435" s="442" t="s">
        <v>1050</v>
      </c>
      <c r="C435" s="405" t="s">
        <v>751</v>
      </c>
      <c r="D435" s="418">
        <v>61004053400</v>
      </c>
      <c r="E435" s="392" t="s">
        <v>460</v>
      </c>
      <c r="F435" s="385">
        <v>250</v>
      </c>
      <c r="G435" s="4">
        <v>312.5</v>
      </c>
      <c r="H435" s="4">
        <v>312.5</v>
      </c>
      <c r="I435" s="4">
        <v>62.5</v>
      </c>
    </row>
    <row r="436" spans="1:9">
      <c r="A436" s="90">
        <v>428</v>
      </c>
      <c r="B436" s="442" t="s">
        <v>1051</v>
      </c>
      <c r="C436" s="405" t="s">
        <v>729</v>
      </c>
      <c r="D436" s="418">
        <v>61004066720</v>
      </c>
      <c r="E436" s="392" t="s">
        <v>460</v>
      </c>
      <c r="F436" s="385">
        <v>250</v>
      </c>
      <c r="G436" s="4">
        <v>312.5</v>
      </c>
      <c r="H436" s="4">
        <v>312.5</v>
      </c>
      <c r="I436" s="4">
        <v>62.5</v>
      </c>
    </row>
    <row r="437" spans="1:9">
      <c r="A437" s="90">
        <v>429</v>
      </c>
      <c r="B437" s="442" t="s">
        <v>644</v>
      </c>
      <c r="C437" s="405" t="s">
        <v>756</v>
      </c>
      <c r="D437" s="418">
        <v>61004003734</v>
      </c>
      <c r="E437" s="392" t="s">
        <v>460</v>
      </c>
      <c r="F437" s="385">
        <v>250</v>
      </c>
      <c r="G437" s="4">
        <v>312.5</v>
      </c>
      <c r="H437" s="4">
        <v>312.5</v>
      </c>
      <c r="I437" s="4">
        <v>62.5</v>
      </c>
    </row>
    <row r="438" spans="1:9">
      <c r="A438" s="90">
        <v>430</v>
      </c>
      <c r="B438" s="442" t="s">
        <v>1052</v>
      </c>
      <c r="C438" s="405" t="s">
        <v>756</v>
      </c>
      <c r="D438" s="418">
        <v>61004069239</v>
      </c>
      <c r="E438" s="392" t="s">
        <v>460</v>
      </c>
      <c r="F438" s="385">
        <v>150</v>
      </c>
      <c r="G438" s="4">
        <v>187.5</v>
      </c>
      <c r="H438" s="4">
        <v>187.5</v>
      </c>
      <c r="I438" s="4">
        <v>37.5</v>
      </c>
    </row>
    <row r="439" spans="1:9">
      <c r="A439" s="90">
        <v>431</v>
      </c>
      <c r="B439" s="442" t="s">
        <v>715</v>
      </c>
      <c r="C439" s="405" t="s">
        <v>1053</v>
      </c>
      <c r="D439" s="418">
        <v>61004072815</v>
      </c>
      <c r="E439" s="392" t="s">
        <v>460</v>
      </c>
      <c r="F439" s="385">
        <v>150</v>
      </c>
      <c r="G439" s="4">
        <v>187.5</v>
      </c>
      <c r="H439" s="4">
        <v>187.5</v>
      </c>
      <c r="I439" s="4">
        <v>37.5</v>
      </c>
    </row>
    <row r="440" spans="1:9">
      <c r="A440" s="90">
        <v>432</v>
      </c>
      <c r="B440" s="442" t="s">
        <v>1054</v>
      </c>
      <c r="C440" s="405" t="s">
        <v>530</v>
      </c>
      <c r="D440" s="418">
        <v>61004069284</v>
      </c>
      <c r="E440" s="392" t="s">
        <v>460</v>
      </c>
      <c r="F440" s="385">
        <v>150</v>
      </c>
      <c r="G440" s="4">
        <v>187.5</v>
      </c>
      <c r="H440" s="4">
        <v>187.5</v>
      </c>
      <c r="I440" s="4">
        <v>37.5</v>
      </c>
    </row>
    <row r="441" spans="1:9">
      <c r="A441" s="90">
        <v>433</v>
      </c>
      <c r="B441" s="442" t="s">
        <v>619</v>
      </c>
      <c r="C441" s="405" t="s">
        <v>645</v>
      </c>
      <c r="D441" s="418">
        <v>61004032187</v>
      </c>
      <c r="E441" s="392" t="s">
        <v>460</v>
      </c>
      <c r="F441" s="385">
        <v>100</v>
      </c>
      <c r="G441" s="4">
        <v>125</v>
      </c>
      <c r="H441" s="4">
        <v>125</v>
      </c>
      <c r="I441" s="4">
        <v>25</v>
      </c>
    </row>
    <row r="442" spans="1:9">
      <c r="A442" s="90">
        <v>434</v>
      </c>
      <c r="B442" s="442" t="s">
        <v>1055</v>
      </c>
      <c r="C442" s="405" t="s">
        <v>645</v>
      </c>
      <c r="D442" s="418">
        <v>61004066669</v>
      </c>
      <c r="E442" s="392" t="s">
        <v>460</v>
      </c>
      <c r="F442" s="385">
        <v>100</v>
      </c>
      <c r="G442" s="4">
        <v>125</v>
      </c>
      <c r="H442" s="4">
        <v>125</v>
      </c>
      <c r="I442" s="4">
        <v>25</v>
      </c>
    </row>
    <row r="443" spans="1:9">
      <c r="A443" s="90">
        <v>435</v>
      </c>
      <c r="B443" s="450" t="s">
        <v>604</v>
      </c>
      <c r="C443" s="405" t="s">
        <v>650</v>
      </c>
      <c r="D443" s="419" t="s">
        <v>1089</v>
      </c>
      <c r="E443" s="392" t="s">
        <v>460</v>
      </c>
      <c r="F443" s="386">
        <v>150</v>
      </c>
      <c r="G443" s="4">
        <v>187.5</v>
      </c>
      <c r="H443" s="4">
        <v>187.5</v>
      </c>
      <c r="I443" s="4">
        <v>37.5</v>
      </c>
    </row>
    <row r="444" spans="1:9">
      <c r="A444" s="90">
        <v>436</v>
      </c>
      <c r="B444" s="450" t="s">
        <v>519</v>
      </c>
      <c r="C444" s="405" t="s">
        <v>754</v>
      </c>
      <c r="D444" s="419" t="s">
        <v>1090</v>
      </c>
      <c r="E444" s="392" t="s">
        <v>460</v>
      </c>
      <c r="F444" s="386">
        <v>150</v>
      </c>
      <c r="G444" s="4">
        <v>187.5</v>
      </c>
      <c r="H444" s="4">
        <v>187.5</v>
      </c>
      <c r="I444" s="4">
        <v>37.5</v>
      </c>
    </row>
    <row r="445" spans="1:9">
      <c r="A445" s="90">
        <v>437</v>
      </c>
      <c r="B445" s="450" t="s">
        <v>627</v>
      </c>
      <c r="C445" s="405" t="s">
        <v>569</v>
      </c>
      <c r="D445" s="419" t="s">
        <v>1091</v>
      </c>
      <c r="E445" s="392" t="s">
        <v>460</v>
      </c>
      <c r="F445" s="386">
        <v>150</v>
      </c>
      <c r="G445" s="4">
        <v>187.5</v>
      </c>
      <c r="H445" s="4">
        <v>187.5</v>
      </c>
      <c r="I445" s="4">
        <v>37.5</v>
      </c>
    </row>
    <row r="446" spans="1:9">
      <c r="A446" s="90">
        <v>438</v>
      </c>
      <c r="B446" s="440" t="s">
        <v>560</v>
      </c>
      <c r="C446" s="406" t="s">
        <v>645</v>
      </c>
      <c r="D446" s="419" t="s">
        <v>1092</v>
      </c>
      <c r="E446" s="392" t="s">
        <v>460</v>
      </c>
      <c r="F446" s="386">
        <v>250</v>
      </c>
      <c r="G446" s="4">
        <v>312.5</v>
      </c>
      <c r="H446" s="4">
        <v>312.5</v>
      </c>
      <c r="I446" s="4">
        <v>62.5</v>
      </c>
    </row>
    <row r="447" spans="1:9">
      <c r="A447" s="90">
        <v>439</v>
      </c>
      <c r="B447" s="440" t="s">
        <v>1056</v>
      </c>
      <c r="C447" s="406" t="s">
        <v>1057</v>
      </c>
      <c r="D447" s="419" t="s">
        <v>1093</v>
      </c>
      <c r="E447" s="392" t="s">
        <v>460</v>
      </c>
      <c r="F447" s="386">
        <v>250</v>
      </c>
      <c r="G447" s="4">
        <v>312.5</v>
      </c>
      <c r="H447" s="4">
        <v>312.5</v>
      </c>
      <c r="I447" s="4">
        <v>62.5</v>
      </c>
    </row>
    <row r="448" spans="1:9">
      <c r="A448" s="90">
        <v>440</v>
      </c>
      <c r="B448" s="440" t="s">
        <v>1058</v>
      </c>
      <c r="C448" s="406" t="s">
        <v>629</v>
      </c>
      <c r="D448" s="420" t="s">
        <v>1094</v>
      </c>
      <c r="E448" s="392" t="s">
        <v>460</v>
      </c>
      <c r="F448" s="386">
        <v>250</v>
      </c>
      <c r="G448" s="4">
        <v>312.5</v>
      </c>
      <c r="H448" s="4">
        <v>312.5</v>
      </c>
      <c r="I448" s="4">
        <v>62.5</v>
      </c>
    </row>
    <row r="449" spans="1:9">
      <c r="A449" s="90">
        <v>441</v>
      </c>
      <c r="B449" s="440" t="s">
        <v>685</v>
      </c>
      <c r="C449" s="406" t="s">
        <v>1059</v>
      </c>
      <c r="D449" s="419" t="s">
        <v>1095</v>
      </c>
      <c r="E449" s="392" t="s">
        <v>460</v>
      </c>
      <c r="F449" s="386">
        <v>250</v>
      </c>
      <c r="G449" s="4">
        <v>312.5</v>
      </c>
      <c r="H449" s="4">
        <v>312.5</v>
      </c>
      <c r="I449" s="4">
        <v>62.5</v>
      </c>
    </row>
    <row r="450" spans="1:9">
      <c r="A450" s="90">
        <v>442</v>
      </c>
      <c r="B450" s="440" t="s">
        <v>585</v>
      </c>
      <c r="C450" s="406" t="s">
        <v>534</v>
      </c>
      <c r="D450" s="419" t="s">
        <v>1096</v>
      </c>
      <c r="E450" s="392" t="s">
        <v>460</v>
      </c>
      <c r="F450" s="386">
        <v>250</v>
      </c>
      <c r="G450" s="4">
        <v>312.5</v>
      </c>
      <c r="H450" s="4">
        <v>312.5</v>
      </c>
      <c r="I450" s="4">
        <v>62.5</v>
      </c>
    </row>
    <row r="451" spans="1:9">
      <c r="A451" s="90">
        <v>443</v>
      </c>
      <c r="B451" s="440" t="s">
        <v>583</v>
      </c>
      <c r="C451" s="406" t="s">
        <v>600</v>
      </c>
      <c r="D451" s="421">
        <v>61004017325</v>
      </c>
      <c r="E451" s="392" t="s">
        <v>460</v>
      </c>
      <c r="F451" s="386">
        <v>250</v>
      </c>
      <c r="G451" s="4">
        <v>312.5</v>
      </c>
      <c r="H451" s="4">
        <v>312.5</v>
      </c>
      <c r="I451" s="4">
        <v>62.5</v>
      </c>
    </row>
    <row r="452" spans="1:9">
      <c r="A452" s="90">
        <v>444</v>
      </c>
      <c r="B452" s="440" t="s">
        <v>1060</v>
      </c>
      <c r="C452" s="405" t="s">
        <v>1061</v>
      </c>
      <c r="D452" s="419" t="s">
        <v>1097</v>
      </c>
      <c r="E452" s="392" t="s">
        <v>460</v>
      </c>
      <c r="F452" s="386">
        <v>250</v>
      </c>
      <c r="G452" s="4">
        <v>312.5</v>
      </c>
      <c r="H452" s="4">
        <v>312.5</v>
      </c>
      <c r="I452" s="4">
        <v>62.5</v>
      </c>
    </row>
    <row r="453" spans="1:9">
      <c r="A453" s="90">
        <v>445</v>
      </c>
      <c r="B453" s="440" t="s">
        <v>469</v>
      </c>
      <c r="C453" s="405" t="s">
        <v>598</v>
      </c>
      <c r="D453" s="419" t="s">
        <v>1098</v>
      </c>
      <c r="E453" s="392" t="s">
        <v>460</v>
      </c>
      <c r="F453" s="386">
        <v>250</v>
      </c>
      <c r="G453" s="4">
        <v>312.5</v>
      </c>
      <c r="H453" s="4">
        <v>312.5</v>
      </c>
      <c r="I453" s="4">
        <v>62.5</v>
      </c>
    </row>
    <row r="454" spans="1:9">
      <c r="A454" s="90">
        <v>446</v>
      </c>
      <c r="B454" s="440" t="s">
        <v>619</v>
      </c>
      <c r="C454" s="405" t="s">
        <v>645</v>
      </c>
      <c r="D454" s="419" t="s">
        <v>1099</v>
      </c>
      <c r="E454" s="392" t="s">
        <v>460</v>
      </c>
      <c r="F454" s="386">
        <v>250</v>
      </c>
      <c r="G454" s="4">
        <v>312.5</v>
      </c>
      <c r="H454" s="4">
        <v>312.5</v>
      </c>
      <c r="I454" s="4">
        <v>62.5</v>
      </c>
    </row>
    <row r="455" spans="1:9">
      <c r="A455" s="90">
        <v>447</v>
      </c>
      <c r="B455" s="440" t="s">
        <v>472</v>
      </c>
      <c r="C455" s="405" t="s">
        <v>645</v>
      </c>
      <c r="D455" s="420" t="s">
        <v>1100</v>
      </c>
      <c r="E455" s="392" t="s">
        <v>460</v>
      </c>
      <c r="F455" s="386">
        <v>250</v>
      </c>
      <c r="G455" s="4">
        <v>312.5</v>
      </c>
      <c r="H455" s="4">
        <v>312.5</v>
      </c>
      <c r="I455" s="4">
        <v>62.5</v>
      </c>
    </row>
    <row r="456" spans="1:9">
      <c r="A456" s="90">
        <v>448</v>
      </c>
      <c r="B456" s="440" t="s">
        <v>533</v>
      </c>
      <c r="C456" s="405" t="s">
        <v>1062</v>
      </c>
      <c r="D456" s="419" t="s">
        <v>1101</v>
      </c>
      <c r="E456" s="392" t="s">
        <v>460</v>
      </c>
      <c r="F456" s="386">
        <v>250</v>
      </c>
      <c r="G456" s="4">
        <v>312.5</v>
      </c>
      <c r="H456" s="4">
        <v>312.5</v>
      </c>
      <c r="I456" s="4">
        <v>62.5</v>
      </c>
    </row>
    <row r="457" spans="1:9">
      <c r="A457" s="90">
        <v>449</v>
      </c>
      <c r="B457" s="440" t="s">
        <v>1063</v>
      </c>
      <c r="C457" s="405" t="s">
        <v>645</v>
      </c>
      <c r="D457" s="419" t="s">
        <v>1102</v>
      </c>
      <c r="E457" s="392" t="s">
        <v>460</v>
      </c>
      <c r="F457" s="386">
        <v>250</v>
      </c>
      <c r="G457" s="4">
        <v>312.5</v>
      </c>
      <c r="H457" s="4">
        <v>312.5</v>
      </c>
      <c r="I457" s="4">
        <v>62.5</v>
      </c>
    </row>
    <row r="458" spans="1:9">
      <c r="A458" s="90">
        <v>450</v>
      </c>
      <c r="B458" s="440" t="s">
        <v>618</v>
      </c>
      <c r="C458" s="405" t="s">
        <v>1064</v>
      </c>
      <c r="D458" s="419" t="s">
        <v>1103</v>
      </c>
      <c r="E458" s="392" t="s">
        <v>460</v>
      </c>
      <c r="F458" s="386">
        <v>250</v>
      </c>
      <c r="G458" s="4">
        <v>312.5</v>
      </c>
      <c r="H458" s="4">
        <v>312.5</v>
      </c>
      <c r="I458" s="4">
        <v>62.5</v>
      </c>
    </row>
    <row r="459" spans="1:9">
      <c r="A459" s="90">
        <v>451</v>
      </c>
      <c r="B459" s="440" t="s">
        <v>1039</v>
      </c>
      <c r="C459" s="405" t="s">
        <v>1061</v>
      </c>
      <c r="D459" s="419" t="s">
        <v>1104</v>
      </c>
      <c r="E459" s="392" t="s">
        <v>460</v>
      </c>
      <c r="F459" s="386">
        <v>250</v>
      </c>
      <c r="G459" s="4">
        <v>312.5</v>
      </c>
      <c r="H459" s="4">
        <v>312.5</v>
      </c>
      <c r="I459" s="4">
        <v>62.5</v>
      </c>
    </row>
    <row r="460" spans="1:9">
      <c r="A460" s="90">
        <v>452</v>
      </c>
      <c r="B460" s="440" t="s">
        <v>567</v>
      </c>
      <c r="C460" s="405" t="s">
        <v>471</v>
      </c>
      <c r="D460" s="419" t="s">
        <v>1105</v>
      </c>
      <c r="E460" s="392" t="s">
        <v>460</v>
      </c>
      <c r="F460" s="386">
        <v>250</v>
      </c>
      <c r="G460" s="4">
        <v>312.5</v>
      </c>
      <c r="H460" s="4">
        <v>312.5</v>
      </c>
      <c r="I460" s="4">
        <v>62.5</v>
      </c>
    </row>
    <row r="461" spans="1:9">
      <c r="A461" s="90">
        <v>453</v>
      </c>
      <c r="B461" s="440" t="s">
        <v>591</v>
      </c>
      <c r="C461" s="405" t="s">
        <v>1061</v>
      </c>
      <c r="D461" s="419" t="s">
        <v>1106</v>
      </c>
      <c r="E461" s="392" t="s">
        <v>460</v>
      </c>
      <c r="F461" s="386">
        <v>250</v>
      </c>
      <c r="G461" s="4">
        <v>312.5</v>
      </c>
      <c r="H461" s="4">
        <v>312.5</v>
      </c>
      <c r="I461" s="4">
        <v>62.5</v>
      </c>
    </row>
    <row r="462" spans="1:9">
      <c r="A462" s="90">
        <v>454</v>
      </c>
      <c r="B462" s="440" t="s">
        <v>1065</v>
      </c>
      <c r="C462" s="405" t="s">
        <v>590</v>
      </c>
      <c r="D462" s="419" t="s">
        <v>1107</v>
      </c>
      <c r="E462" s="392" t="s">
        <v>460</v>
      </c>
      <c r="F462" s="386">
        <v>250</v>
      </c>
      <c r="G462" s="4">
        <v>312.5</v>
      </c>
      <c r="H462" s="4">
        <v>312.5</v>
      </c>
      <c r="I462" s="4">
        <v>62.5</v>
      </c>
    </row>
    <row r="463" spans="1:9">
      <c r="A463" s="90">
        <v>455</v>
      </c>
      <c r="B463" s="440" t="s">
        <v>477</v>
      </c>
      <c r="C463" s="405" t="s">
        <v>621</v>
      </c>
      <c r="D463" s="419" t="s">
        <v>1108</v>
      </c>
      <c r="E463" s="392" t="s">
        <v>460</v>
      </c>
      <c r="F463" s="386">
        <v>250</v>
      </c>
      <c r="G463" s="4">
        <v>312.5</v>
      </c>
      <c r="H463" s="4">
        <v>312.5</v>
      </c>
      <c r="I463" s="4">
        <v>62.5</v>
      </c>
    </row>
    <row r="464" spans="1:9">
      <c r="A464" s="90">
        <v>456</v>
      </c>
      <c r="B464" s="440" t="s">
        <v>1066</v>
      </c>
      <c r="C464" s="405" t="s">
        <v>558</v>
      </c>
      <c r="D464" s="419" t="s">
        <v>1109</v>
      </c>
      <c r="E464" s="392" t="s">
        <v>460</v>
      </c>
      <c r="F464" s="386">
        <v>250</v>
      </c>
      <c r="G464" s="4">
        <v>312.5</v>
      </c>
      <c r="H464" s="4">
        <v>312.5</v>
      </c>
      <c r="I464" s="4">
        <v>62.5</v>
      </c>
    </row>
    <row r="465" spans="1:9">
      <c r="A465" s="90">
        <v>457</v>
      </c>
      <c r="B465" s="440" t="s">
        <v>1067</v>
      </c>
      <c r="C465" s="405" t="s">
        <v>645</v>
      </c>
      <c r="D465" s="419" t="s">
        <v>1110</v>
      </c>
      <c r="E465" s="392" t="s">
        <v>460</v>
      </c>
      <c r="F465" s="387">
        <v>250</v>
      </c>
      <c r="G465" s="4">
        <v>312.5</v>
      </c>
      <c r="H465" s="4">
        <v>312.5</v>
      </c>
      <c r="I465" s="4">
        <v>62.5</v>
      </c>
    </row>
    <row r="466" spans="1:9">
      <c r="A466" s="90">
        <v>458</v>
      </c>
      <c r="B466" s="440" t="s">
        <v>502</v>
      </c>
      <c r="C466" s="405" t="s">
        <v>1068</v>
      </c>
      <c r="D466" s="422" t="s">
        <v>1111</v>
      </c>
      <c r="E466" s="392" t="s">
        <v>460</v>
      </c>
      <c r="F466" s="388">
        <v>250</v>
      </c>
      <c r="G466" s="4">
        <v>312.5</v>
      </c>
      <c r="H466" s="4">
        <v>312.5</v>
      </c>
      <c r="I466" s="4">
        <v>62.5</v>
      </c>
    </row>
    <row r="467" spans="1:9">
      <c r="A467" s="90">
        <v>459</v>
      </c>
      <c r="B467" s="440" t="s">
        <v>733</v>
      </c>
      <c r="C467" s="405" t="s">
        <v>645</v>
      </c>
      <c r="D467" s="419" t="s">
        <v>1112</v>
      </c>
      <c r="E467" s="392" t="s">
        <v>460</v>
      </c>
      <c r="F467" s="386">
        <v>250</v>
      </c>
      <c r="G467" s="4">
        <v>312.5</v>
      </c>
      <c r="H467" s="4">
        <v>312.5</v>
      </c>
      <c r="I467" s="4">
        <v>62.5</v>
      </c>
    </row>
    <row r="468" spans="1:9">
      <c r="A468" s="90">
        <v>460</v>
      </c>
      <c r="B468" s="440" t="s">
        <v>1069</v>
      </c>
      <c r="C468" s="405" t="s">
        <v>468</v>
      </c>
      <c r="D468" s="419" t="s">
        <v>1113</v>
      </c>
      <c r="E468" s="391" t="s">
        <v>459</v>
      </c>
      <c r="F468" s="386">
        <v>500</v>
      </c>
      <c r="G468" s="4">
        <v>625</v>
      </c>
      <c r="H468" s="4">
        <v>625</v>
      </c>
      <c r="I468" s="4">
        <v>125</v>
      </c>
    </row>
    <row r="469" spans="1:9">
      <c r="A469" s="90">
        <v>461</v>
      </c>
      <c r="B469" s="440" t="s">
        <v>1070</v>
      </c>
      <c r="C469" s="405" t="s">
        <v>751</v>
      </c>
      <c r="D469" s="419" t="s">
        <v>1114</v>
      </c>
      <c r="E469" s="391" t="s">
        <v>459</v>
      </c>
      <c r="F469" s="386">
        <v>500</v>
      </c>
      <c r="G469" s="4">
        <v>625</v>
      </c>
      <c r="H469" s="4">
        <v>625</v>
      </c>
      <c r="I469" s="4">
        <v>125</v>
      </c>
    </row>
    <row r="470" spans="1:9">
      <c r="A470" s="90">
        <v>462</v>
      </c>
      <c r="B470" s="440" t="s">
        <v>1071</v>
      </c>
      <c r="C470" s="405" t="s">
        <v>639</v>
      </c>
      <c r="D470" s="419" t="s">
        <v>1115</v>
      </c>
      <c r="E470" s="391" t="s">
        <v>459</v>
      </c>
      <c r="F470" s="386">
        <v>500</v>
      </c>
      <c r="G470" s="4">
        <v>625</v>
      </c>
      <c r="H470" s="4">
        <v>625</v>
      </c>
      <c r="I470" s="4">
        <v>125</v>
      </c>
    </row>
    <row r="471" spans="1:9">
      <c r="A471" s="90">
        <v>463</v>
      </c>
      <c r="B471" s="440" t="s">
        <v>1072</v>
      </c>
      <c r="C471" s="405" t="s">
        <v>622</v>
      </c>
      <c r="D471" s="423" t="s">
        <v>1116</v>
      </c>
      <c r="E471" s="391" t="s">
        <v>459</v>
      </c>
      <c r="F471" s="386">
        <v>500</v>
      </c>
      <c r="G471" s="4">
        <v>625</v>
      </c>
      <c r="H471" s="4">
        <v>625</v>
      </c>
      <c r="I471" s="4">
        <v>125</v>
      </c>
    </row>
    <row r="472" spans="1:9">
      <c r="A472" s="90">
        <v>464</v>
      </c>
      <c r="B472" s="440" t="s">
        <v>1073</v>
      </c>
      <c r="C472" s="405" t="s">
        <v>1074</v>
      </c>
      <c r="D472" s="419" t="s">
        <v>1117</v>
      </c>
      <c r="E472" s="391" t="s">
        <v>459</v>
      </c>
      <c r="F472" s="386">
        <v>500</v>
      </c>
      <c r="G472" s="4">
        <v>625</v>
      </c>
      <c r="H472" s="4">
        <v>625</v>
      </c>
      <c r="I472" s="4">
        <v>125</v>
      </c>
    </row>
    <row r="473" spans="1:9">
      <c r="A473" s="90">
        <v>465</v>
      </c>
      <c r="B473" s="440" t="s">
        <v>647</v>
      </c>
      <c r="C473" s="405" t="s">
        <v>558</v>
      </c>
      <c r="D473" s="419" t="s">
        <v>1118</v>
      </c>
      <c r="E473" s="391" t="s">
        <v>459</v>
      </c>
      <c r="F473" s="386">
        <v>500</v>
      </c>
      <c r="G473" s="4">
        <v>625</v>
      </c>
      <c r="H473" s="4">
        <v>625</v>
      </c>
      <c r="I473" s="4">
        <v>125</v>
      </c>
    </row>
    <row r="474" spans="1:9">
      <c r="A474" s="90">
        <v>466</v>
      </c>
      <c r="B474" s="440" t="s">
        <v>508</v>
      </c>
      <c r="C474" s="405" t="s">
        <v>1046</v>
      </c>
      <c r="D474" s="419" t="s">
        <v>1119</v>
      </c>
      <c r="E474" s="391" t="s">
        <v>459</v>
      </c>
      <c r="F474" s="386">
        <v>500</v>
      </c>
      <c r="G474" s="4">
        <v>625</v>
      </c>
      <c r="H474" s="4">
        <v>625</v>
      </c>
      <c r="I474" s="4">
        <v>125</v>
      </c>
    </row>
    <row r="475" spans="1:9">
      <c r="A475" s="90">
        <v>467</v>
      </c>
      <c r="B475" s="440" t="s">
        <v>636</v>
      </c>
      <c r="C475" s="405" t="s">
        <v>1075</v>
      </c>
      <c r="D475" s="419" t="s">
        <v>1120</v>
      </c>
      <c r="E475" s="391" t="s">
        <v>459</v>
      </c>
      <c r="F475" s="386">
        <v>500</v>
      </c>
      <c r="G475" s="4">
        <v>625</v>
      </c>
      <c r="H475" s="4">
        <v>625</v>
      </c>
      <c r="I475" s="4">
        <v>125</v>
      </c>
    </row>
    <row r="476" spans="1:9">
      <c r="A476" s="90">
        <v>468</v>
      </c>
      <c r="B476" s="440" t="s">
        <v>564</v>
      </c>
      <c r="C476" s="405" t="s">
        <v>706</v>
      </c>
      <c r="D476" s="419" t="s">
        <v>1121</v>
      </c>
      <c r="E476" s="391" t="s">
        <v>459</v>
      </c>
      <c r="F476" s="386">
        <v>500</v>
      </c>
      <c r="G476" s="4">
        <v>625</v>
      </c>
      <c r="H476" s="4">
        <v>625</v>
      </c>
      <c r="I476" s="4">
        <v>125</v>
      </c>
    </row>
    <row r="477" spans="1:9">
      <c r="A477" s="90">
        <v>469</v>
      </c>
      <c r="B477" s="440" t="s">
        <v>1039</v>
      </c>
      <c r="C477" s="405" t="s">
        <v>1076</v>
      </c>
      <c r="D477" s="419" t="s">
        <v>1122</v>
      </c>
      <c r="E477" s="391" t="s">
        <v>459</v>
      </c>
      <c r="F477" s="386">
        <v>500</v>
      </c>
      <c r="G477" s="4">
        <v>625</v>
      </c>
      <c r="H477" s="4">
        <v>625</v>
      </c>
      <c r="I477" s="4">
        <v>125</v>
      </c>
    </row>
    <row r="478" spans="1:9">
      <c r="A478" s="90">
        <v>470</v>
      </c>
      <c r="B478" s="440" t="s">
        <v>655</v>
      </c>
      <c r="C478" s="405" t="s">
        <v>624</v>
      </c>
      <c r="D478" s="419" t="s">
        <v>1123</v>
      </c>
      <c r="E478" s="391" t="s">
        <v>459</v>
      </c>
      <c r="F478" s="386">
        <v>500</v>
      </c>
      <c r="G478" s="4">
        <v>625</v>
      </c>
      <c r="H478" s="4">
        <v>625</v>
      </c>
      <c r="I478" s="4">
        <v>125</v>
      </c>
    </row>
    <row r="479" spans="1:9">
      <c r="A479" s="90">
        <v>471</v>
      </c>
      <c r="B479" s="440" t="s">
        <v>757</v>
      </c>
      <c r="C479" s="405" t="s">
        <v>475</v>
      </c>
      <c r="D479" s="419" t="s">
        <v>1124</v>
      </c>
      <c r="E479" s="391" t="s">
        <v>459</v>
      </c>
      <c r="F479" s="386">
        <v>500</v>
      </c>
      <c r="G479" s="4">
        <v>625</v>
      </c>
      <c r="H479" s="4">
        <v>625</v>
      </c>
      <c r="I479" s="4">
        <v>125</v>
      </c>
    </row>
    <row r="480" spans="1:9">
      <c r="A480" s="90">
        <v>472</v>
      </c>
      <c r="B480" s="440" t="s">
        <v>552</v>
      </c>
      <c r="C480" s="405" t="s">
        <v>514</v>
      </c>
      <c r="D480" s="419" t="s">
        <v>1125</v>
      </c>
      <c r="E480" s="391" t="s">
        <v>459</v>
      </c>
      <c r="F480" s="386">
        <v>500</v>
      </c>
      <c r="G480" s="4">
        <v>625</v>
      </c>
      <c r="H480" s="4">
        <v>625</v>
      </c>
      <c r="I480" s="4">
        <v>125</v>
      </c>
    </row>
    <row r="481" spans="1:9">
      <c r="A481" s="90">
        <v>473</v>
      </c>
      <c r="B481" s="440" t="s">
        <v>476</v>
      </c>
      <c r="C481" s="405" t="s">
        <v>470</v>
      </c>
      <c r="D481" s="419" t="s">
        <v>1126</v>
      </c>
      <c r="E481" s="391" t="s">
        <v>459</v>
      </c>
      <c r="F481" s="386">
        <v>500</v>
      </c>
      <c r="G481" s="4">
        <v>625</v>
      </c>
      <c r="H481" s="4">
        <v>625</v>
      </c>
      <c r="I481" s="4">
        <v>125</v>
      </c>
    </row>
    <row r="482" spans="1:9">
      <c r="A482" s="90">
        <v>474</v>
      </c>
      <c r="B482" s="440" t="s">
        <v>1077</v>
      </c>
      <c r="C482" s="405" t="s">
        <v>645</v>
      </c>
      <c r="D482" s="419" t="s">
        <v>1127</v>
      </c>
      <c r="E482" s="391" t="s">
        <v>459</v>
      </c>
      <c r="F482" s="386">
        <v>500</v>
      </c>
      <c r="G482" s="4">
        <v>625</v>
      </c>
      <c r="H482" s="4">
        <v>625</v>
      </c>
      <c r="I482" s="4">
        <v>125</v>
      </c>
    </row>
    <row r="483" spans="1:9">
      <c r="A483" s="90">
        <v>475</v>
      </c>
      <c r="B483" s="440" t="s">
        <v>476</v>
      </c>
      <c r="C483" s="405" t="s">
        <v>529</v>
      </c>
      <c r="D483" s="419" t="s">
        <v>1128</v>
      </c>
      <c r="E483" s="391" t="s">
        <v>459</v>
      </c>
      <c r="F483" s="386">
        <v>500</v>
      </c>
      <c r="G483" s="4">
        <v>625</v>
      </c>
      <c r="H483" s="4">
        <v>625</v>
      </c>
      <c r="I483" s="4">
        <v>125</v>
      </c>
    </row>
    <row r="484" spans="1:9">
      <c r="A484" s="90">
        <v>476</v>
      </c>
      <c r="B484" s="440" t="s">
        <v>467</v>
      </c>
      <c r="C484" s="405" t="s">
        <v>470</v>
      </c>
      <c r="D484" s="419" t="s">
        <v>1129</v>
      </c>
      <c r="E484" s="391" t="s">
        <v>459</v>
      </c>
      <c r="F484" s="386">
        <v>500</v>
      </c>
      <c r="G484" s="4">
        <v>625</v>
      </c>
      <c r="H484" s="4">
        <v>625</v>
      </c>
      <c r="I484" s="4">
        <v>125</v>
      </c>
    </row>
    <row r="485" spans="1:9">
      <c r="A485" s="90">
        <v>477</v>
      </c>
      <c r="B485" s="440" t="s">
        <v>508</v>
      </c>
      <c r="C485" s="405" t="s">
        <v>473</v>
      </c>
      <c r="D485" s="419" t="s">
        <v>1130</v>
      </c>
      <c r="E485" s="391" t="s">
        <v>459</v>
      </c>
      <c r="F485" s="386">
        <v>1000</v>
      </c>
      <c r="G485" s="4">
        <v>1250</v>
      </c>
      <c r="H485" s="4">
        <v>1250</v>
      </c>
      <c r="I485" s="4">
        <v>250</v>
      </c>
    </row>
    <row r="486" spans="1:9">
      <c r="A486" s="90">
        <v>478</v>
      </c>
      <c r="B486" s="440" t="s">
        <v>564</v>
      </c>
      <c r="C486" s="405" t="s">
        <v>563</v>
      </c>
      <c r="D486" s="419" t="s">
        <v>1131</v>
      </c>
      <c r="E486" s="391" t="s">
        <v>459</v>
      </c>
      <c r="F486" s="386">
        <v>500</v>
      </c>
      <c r="G486" s="4">
        <v>625</v>
      </c>
      <c r="H486" s="4">
        <v>625</v>
      </c>
      <c r="I486" s="4">
        <v>125</v>
      </c>
    </row>
    <row r="487" spans="1:9">
      <c r="A487" s="90"/>
      <c r="B487" s="435"/>
      <c r="C487" s="404"/>
      <c r="D487" s="209"/>
      <c r="E487" s="391"/>
      <c r="F487" s="90"/>
      <c r="G487" s="4"/>
      <c r="H487" s="4"/>
      <c r="I487" s="4"/>
    </row>
    <row r="488" spans="1:9">
      <c r="A488" s="90"/>
      <c r="B488" s="435"/>
      <c r="C488" s="404"/>
      <c r="D488" s="209"/>
      <c r="E488" s="391"/>
      <c r="F488" s="90"/>
      <c r="G488" s="4"/>
      <c r="H488" s="4"/>
      <c r="I488" s="4"/>
    </row>
    <row r="489" spans="1:9">
      <c r="A489" s="90"/>
      <c r="B489" s="435"/>
      <c r="C489" s="404"/>
      <c r="D489" s="209"/>
      <c r="E489" s="391"/>
      <c r="F489" s="90"/>
      <c r="G489" s="4"/>
      <c r="H489" s="4"/>
      <c r="I489" s="4"/>
    </row>
    <row r="490" spans="1:9">
      <c r="A490" s="90"/>
      <c r="B490" s="435"/>
      <c r="C490" s="404"/>
      <c r="D490" s="209"/>
      <c r="E490" s="391"/>
      <c r="F490" s="90"/>
      <c r="G490" s="4"/>
      <c r="H490" s="4"/>
      <c r="I490" s="4"/>
    </row>
    <row r="491" spans="1:9">
      <c r="A491" s="90"/>
      <c r="B491" s="435"/>
      <c r="C491" s="404"/>
      <c r="D491" s="209"/>
      <c r="E491" s="391"/>
      <c r="F491" s="90"/>
      <c r="G491" s="4"/>
      <c r="H491" s="4"/>
      <c r="I491" s="4"/>
    </row>
    <row r="492" spans="1:9">
      <c r="A492" s="79" t="s">
        <v>220</v>
      </c>
      <c r="B492" s="435"/>
      <c r="C492" s="404"/>
      <c r="D492" s="209"/>
      <c r="E492" s="391"/>
      <c r="F492" s="90"/>
      <c r="G492" s="4"/>
      <c r="H492" s="4"/>
      <c r="I492" s="4"/>
    </row>
    <row r="493" spans="1:9">
      <c r="A493" s="79"/>
      <c r="B493" s="454"/>
      <c r="C493" s="407"/>
      <c r="D493" s="424"/>
      <c r="E493" s="457"/>
      <c r="F493" s="79" t="s">
        <v>356</v>
      </c>
      <c r="G493" s="78">
        <f>SUM(G9:G492)</f>
        <v>156000</v>
      </c>
      <c r="H493" s="78">
        <f>SUM(H9:H492)</f>
        <v>156000</v>
      </c>
      <c r="I493" s="78">
        <f>SUM(I9:I492)</f>
        <v>31200</v>
      </c>
    </row>
    <row r="494" spans="1:9">
      <c r="A494" s="200"/>
      <c r="B494" s="451"/>
      <c r="C494" s="408"/>
      <c r="D494" s="200"/>
      <c r="E494" s="393"/>
      <c r="F494" s="200"/>
      <c r="G494" s="200"/>
      <c r="H494" s="160"/>
      <c r="I494" s="160"/>
    </row>
    <row r="495" spans="1:9">
      <c r="A495" s="201" t="s">
        <v>371</v>
      </c>
      <c r="B495" s="451"/>
      <c r="C495" s="408"/>
      <c r="D495" s="200"/>
      <c r="E495" s="393"/>
      <c r="F495" s="200"/>
      <c r="G495" s="200"/>
      <c r="H495" s="160"/>
      <c r="I495" s="160"/>
    </row>
    <row r="496" spans="1:9">
      <c r="A496" s="201"/>
      <c r="B496" s="451"/>
      <c r="C496" s="408"/>
      <c r="D496" s="200"/>
      <c r="E496" s="393"/>
      <c r="F496" s="200"/>
      <c r="G496" s="200"/>
      <c r="H496" s="160"/>
      <c r="I496" s="160"/>
    </row>
    <row r="497" spans="1:9">
      <c r="A497" s="201"/>
      <c r="B497" s="451"/>
      <c r="C497" s="409"/>
      <c r="D497" s="201"/>
      <c r="E497" s="393"/>
      <c r="F497" s="160"/>
      <c r="G497" s="160"/>
      <c r="H497" s="160"/>
      <c r="I497" s="160"/>
    </row>
    <row r="498" spans="1:9">
      <c r="A498" s="201"/>
      <c r="B498" s="451"/>
      <c r="C498" s="409"/>
      <c r="D498" s="201"/>
      <c r="E498" s="393"/>
      <c r="F498" s="160"/>
      <c r="G498" s="160"/>
      <c r="H498" s="160"/>
      <c r="I498" s="160"/>
    </row>
    <row r="499" spans="1:9">
      <c r="A499" s="198"/>
      <c r="B499" s="451"/>
      <c r="C499" s="409"/>
      <c r="D499" s="433"/>
      <c r="E499" s="458"/>
      <c r="F499" s="198"/>
      <c r="G499" s="198"/>
      <c r="H499" s="198"/>
      <c r="I499" s="198"/>
    </row>
    <row r="500" spans="1:9">
      <c r="A500" s="166" t="s">
        <v>96</v>
      </c>
      <c r="B500" s="451"/>
      <c r="C500" s="409"/>
      <c r="D500" s="201"/>
      <c r="E500" s="393"/>
      <c r="F500" s="160"/>
      <c r="G500" s="160"/>
      <c r="H500" s="160"/>
      <c r="I500" s="160"/>
    </row>
    <row r="501" spans="1:9">
      <c r="A501" s="160"/>
      <c r="B501" s="451"/>
      <c r="C501" s="409"/>
      <c r="D501" s="201"/>
      <c r="E501" s="393"/>
      <c r="F501" s="160"/>
      <c r="G501" s="160"/>
      <c r="H501" s="160"/>
      <c r="I501" s="160"/>
    </row>
    <row r="502" spans="1:9">
      <c r="A502" s="160"/>
      <c r="B502" s="451"/>
      <c r="C502" s="409"/>
      <c r="D502" s="201"/>
      <c r="E502" s="394"/>
      <c r="F502" s="164"/>
      <c r="G502" s="164"/>
      <c r="H502" s="160"/>
      <c r="I502" s="160"/>
    </row>
    <row r="503" spans="1:9">
      <c r="A503" s="166"/>
      <c r="B503" s="451"/>
      <c r="C503" s="410" t="s">
        <v>1141</v>
      </c>
      <c r="D503" s="200"/>
      <c r="E503" s="393"/>
      <c r="F503" s="166"/>
      <c r="G503" s="166"/>
      <c r="H503" s="160"/>
      <c r="I503" s="160"/>
    </row>
    <row r="504" spans="1:9">
      <c r="A504" s="160"/>
      <c r="B504" s="451"/>
      <c r="C504" s="409" t="s">
        <v>323</v>
      </c>
      <c r="D504" s="201"/>
      <c r="E504" s="393"/>
      <c r="F504" s="160"/>
      <c r="G504" s="160"/>
      <c r="H504" s="160"/>
      <c r="I504" s="160"/>
    </row>
    <row r="505" spans="1:9">
      <c r="A505" s="168"/>
      <c r="C505" s="411" t="s">
        <v>103</v>
      </c>
      <c r="D505" s="425"/>
      <c r="E505" s="459"/>
      <c r="F505" s="168"/>
      <c r="G505" s="168"/>
    </row>
  </sheetData>
  <mergeCells count="1">
    <mergeCell ref="I1:J1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I5" sqref="I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1.28515625" customWidth="1"/>
  </cols>
  <sheetData>
    <row r="1" spans="1:9" ht="15">
      <c r="A1" s="66" t="s">
        <v>372</v>
      </c>
      <c r="B1" s="69"/>
      <c r="C1" s="69"/>
      <c r="D1" s="69"/>
      <c r="E1" s="69"/>
      <c r="F1" s="69"/>
      <c r="G1" s="350" t="s">
        <v>97</v>
      </c>
      <c r="H1" s="350"/>
      <c r="I1" s="325"/>
    </row>
    <row r="2" spans="1:9" ht="15">
      <c r="A2" s="68" t="s">
        <v>104</v>
      </c>
      <c r="B2" s="69"/>
      <c r="C2" s="69"/>
      <c r="D2" s="69"/>
      <c r="E2" s="69"/>
      <c r="F2" s="69"/>
      <c r="G2" s="304"/>
      <c r="H2" s="304" t="s">
        <v>416</v>
      </c>
      <c r="I2" s="68"/>
    </row>
    <row r="3" spans="1:9" ht="15">
      <c r="A3" s="68"/>
      <c r="B3" s="68"/>
      <c r="C3" s="68"/>
      <c r="D3" s="68"/>
      <c r="E3" s="68"/>
      <c r="F3" s="68"/>
      <c r="G3" s="233"/>
      <c r="H3" s="233"/>
      <c r="I3" s="325"/>
    </row>
    <row r="4" spans="1:9" ht="15">
      <c r="A4" s="69" t="s">
        <v>218</v>
      </c>
      <c r="B4" s="69"/>
      <c r="C4" s="69"/>
      <c r="D4" s="69"/>
      <c r="E4" s="69"/>
      <c r="F4" s="69"/>
      <c r="G4" s="68"/>
      <c r="H4" s="68"/>
      <c r="I4" s="68"/>
    </row>
    <row r="5" spans="1:9" ht="15">
      <c r="A5" s="72" t="str">
        <f>'ფორმა N1'!D4</f>
        <v>ქობულეთის მომავლის ფონდი</v>
      </c>
      <c r="B5" s="72"/>
      <c r="C5" s="72"/>
      <c r="D5" s="72"/>
      <c r="E5" s="72"/>
      <c r="F5" s="72"/>
      <c r="G5" s="73"/>
      <c r="H5" s="73"/>
      <c r="I5" s="73"/>
    </row>
    <row r="6" spans="1:9" ht="15">
      <c r="A6" s="69"/>
      <c r="B6" s="69"/>
      <c r="C6" s="69"/>
      <c r="D6" s="69"/>
      <c r="E6" s="69"/>
      <c r="F6" s="69"/>
      <c r="G6" s="68"/>
      <c r="H6" s="68"/>
      <c r="I6" s="68"/>
    </row>
    <row r="7" spans="1:9" ht="15">
      <c r="A7" s="232"/>
      <c r="B7" s="232"/>
      <c r="C7" s="232"/>
      <c r="D7" s="232"/>
      <c r="E7" s="232"/>
      <c r="F7" s="232"/>
      <c r="G7" s="70"/>
      <c r="H7" s="70"/>
      <c r="I7" s="325"/>
    </row>
    <row r="8" spans="1:9" ht="45">
      <c r="A8" s="321" t="s">
        <v>64</v>
      </c>
      <c r="B8" s="71" t="s">
        <v>276</v>
      </c>
      <c r="C8" s="82" t="s">
        <v>277</v>
      </c>
      <c r="D8" s="82" t="s">
        <v>187</v>
      </c>
      <c r="E8" s="82" t="s">
        <v>280</v>
      </c>
      <c r="F8" s="82" t="s">
        <v>279</v>
      </c>
      <c r="G8" s="82" t="s">
        <v>319</v>
      </c>
      <c r="H8" s="71" t="s">
        <v>10</v>
      </c>
      <c r="I8" s="71" t="s">
        <v>9</v>
      </c>
    </row>
    <row r="9" spans="1:9" ht="15">
      <c r="A9" s="322"/>
      <c r="B9" s="323"/>
      <c r="C9" s="90"/>
      <c r="D9" s="90"/>
      <c r="E9" s="90"/>
      <c r="F9" s="90"/>
      <c r="G9" s="90"/>
      <c r="H9" s="4"/>
      <c r="I9" s="4"/>
    </row>
    <row r="10" spans="1:9" ht="15">
      <c r="A10" s="322"/>
      <c r="B10" s="323"/>
      <c r="C10" s="90"/>
      <c r="D10" s="90"/>
      <c r="E10" s="90"/>
      <c r="F10" s="90"/>
      <c r="G10" s="90"/>
      <c r="H10" s="4"/>
      <c r="I10" s="4"/>
    </row>
    <row r="11" spans="1:9" ht="15">
      <c r="A11" s="322"/>
      <c r="B11" s="323"/>
      <c r="C11" s="79"/>
      <c r="D11" s="79"/>
      <c r="E11" s="79"/>
      <c r="F11" s="79"/>
      <c r="G11" s="79"/>
      <c r="H11" s="4"/>
      <c r="I11" s="4"/>
    </row>
    <row r="12" spans="1:9" ht="15">
      <c r="A12" s="322"/>
      <c r="B12" s="323"/>
      <c r="C12" s="79"/>
      <c r="D12" s="79"/>
      <c r="E12" s="79"/>
      <c r="F12" s="79"/>
      <c r="G12" s="79"/>
      <c r="H12" s="4"/>
      <c r="I12" s="4"/>
    </row>
    <row r="13" spans="1:9" ht="15">
      <c r="A13" s="322"/>
      <c r="B13" s="323"/>
      <c r="C13" s="79"/>
      <c r="D13" s="79"/>
      <c r="E13" s="79"/>
      <c r="F13" s="79"/>
      <c r="G13" s="79"/>
      <c r="H13" s="4"/>
      <c r="I13" s="4"/>
    </row>
    <row r="14" spans="1:9" ht="15">
      <c r="A14" s="322"/>
      <c r="B14" s="323"/>
      <c r="C14" s="79"/>
      <c r="D14" s="79"/>
      <c r="E14" s="79"/>
      <c r="F14" s="79"/>
      <c r="G14" s="79"/>
      <c r="H14" s="4"/>
      <c r="I14" s="4"/>
    </row>
    <row r="15" spans="1:9" ht="15">
      <c r="A15" s="322"/>
      <c r="B15" s="323"/>
      <c r="C15" s="79"/>
      <c r="D15" s="79"/>
      <c r="E15" s="79"/>
      <c r="F15" s="79"/>
      <c r="G15" s="79"/>
      <c r="H15" s="4"/>
      <c r="I15" s="4"/>
    </row>
    <row r="16" spans="1:9" ht="15">
      <c r="A16" s="322"/>
      <c r="B16" s="323"/>
      <c r="C16" s="79"/>
      <c r="D16" s="79"/>
      <c r="E16" s="79"/>
      <c r="F16" s="79"/>
      <c r="G16" s="79"/>
      <c r="H16" s="4"/>
      <c r="I16" s="4"/>
    </row>
    <row r="17" spans="1:9" ht="15">
      <c r="A17" s="322"/>
      <c r="B17" s="323"/>
      <c r="C17" s="79"/>
      <c r="D17" s="79"/>
      <c r="E17" s="79"/>
      <c r="F17" s="79"/>
      <c r="G17" s="79"/>
      <c r="H17" s="4"/>
      <c r="I17" s="4"/>
    </row>
    <row r="18" spans="1:9" ht="15">
      <c r="A18" s="322"/>
      <c r="B18" s="323"/>
      <c r="C18" s="79"/>
      <c r="D18" s="79"/>
      <c r="E18" s="79"/>
      <c r="F18" s="79"/>
      <c r="G18" s="79"/>
      <c r="H18" s="4"/>
      <c r="I18" s="4"/>
    </row>
    <row r="19" spans="1:9" ht="15">
      <c r="A19" s="322"/>
      <c r="B19" s="323"/>
      <c r="C19" s="79"/>
      <c r="D19" s="79"/>
      <c r="E19" s="79"/>
      <c r="F19" s="79"/>
      <c r="G19" s="79"/>
      <c r="H19" s="4"/>
      <c r="I19" s="4"/>
    </row>
    <row r="20" spans="1:9" ht="15">
      <c r="A20" s="322"/>
      <c r="B20" s="323"/>
      <c r="C20" s="79"/>
      <c r="D20" s="79"/>
      <c r="E20" s="79"/>
      <c r="F20" s="79"/>
      <c r="G20" s="79"/>
      <c r="H20" s="4"/>
      <c r="I20" s="4"/>
    </row>
    <row r="21" spans="1:9" ht="15">
      <c r="A21" s="322"/>
      <c r="B21" s="323"/>
      <c r="C21" s="79"/>
      <c r="D21" s="79"/>
      <c r="E21" s="79"/>
      <c r="F21" s="79"/>
      <c r="G21" s="79"/>
      <c r="H21" s="4"/>
      <c r="I21" s="4"/>
    </row>
    <row r="22" spans="1:9" ht="15">
      <c r="A22" s="322"/>
      <c r="B22" s="323"/>
      <c r="C22" s="79"/>
      <c r="D22" s="79"/>
      <c r="E22" s="79"/>
      <c r="F22" s="79"/>
      <c r="G22" s="79"/>
      <c r="H22" s="4"/>
      <c r="I22" s="4"/>
    </row>
    <row r="23" spans="1:9" ht="15">
      <c r="A23" s="322"/>
      <c r="B23" s="323"/>
      <c r="C23" s="79"/>
      <c r="D23" s="79"/>
      <c r="E23" s="79"/>
      <c r="F23" s="79"/>
      <c r="G23" s="79"/>
      <c r="H23" s="4"/>
      <c r="I23" s="4"/>
    </row>
    <row r="24" spans="1:9" ht="15">
      <c r="A24" s="322"/>
      <c r="B24" s="323"/>
      <c r="C24" s="79"/>
      <c r="D24" s="79"/>
      <c r="E24" s="79"/>
      <c r="F24" s="79"/>
      <c r="G24" s="79"/>
      <c r="H24" s="4"/>
      <c r="I24" s="4"/>
    </row>
    <row r="25" spans="1:9" ht="15">
      <c r="A25" s="322"/>
      <c r="B25" s="323"/>
      <c r="C25" s="79"/>
      <c r="D25" s="79"/>
      <c r="E25" s="79"/>
      <c r="F25" s="79"/>
      <c r="G25" s="79"/>
      <c r="H25" s="4"/>
      <c r="I25" s="4"/>
    </row>
    <row r="26" spans="1:9" ht="15">
      <c r="A26" s="322"/>
      <c r="B26" s="323"/>
      <c r="C26" s="79"/>
      <c r="D26" s="79"/>
      <c r="E26" s="79"/>
      <c r="F26" s="79"/>
      <c r="G26" s="79"/>
      <c r="H26" s="4"/>
      <c r="I26" s="4"/>
    </row>
    <row r="27" spans="1:9" ht="15">
      <c r="A27" s="322"/>
      <c r="B27" s="323"/>
      <c r="C27" s="79"/>
      <c r="D27" s="79"/>
      <c r="E27" s="79"/>
      <c r="F27" s="79"/>
      <c r="G27" s="79"/>
      <c r="H27" s="4"/>
      <c r="I27" s="4"/>
    </row>
    <row r="28" spans="1:9" ht="15">
      <c r="A28" s="322"/>
      <c r="B28" s="323"/>
      <c r="C28" s="79"/>
      <c r="D28" s="79"/>
      <c r="E28" s="79"/>
      <c r="F28" s="79"/>
      <c r="G28" s="79"/>
      <c r="H28" s="4"/>
      <c r="I28" s="4"/>
    </row>
    <row r="29" spans="1:9" ht="15">
      <c r="A29" s="322"/>
      <c r="B29" s="323"/>
      <c r="C29" s="79"/>
      <c r="D29" s="79"/>
      <c r="E29" s="79"/>
      <c r="F29" s="79"/>
      <c r="G29" s="79"/>
      <c r="H29" s="4"/>
      <c r="I29" s="4"/>
    </row>
    <row r="30" spans="1:9" ht="15">
      <c r="A30" s="322"/>
      <c r="B30" s="323"/>
      <c r="C30" s="79"/>
      <c r="D30" s="79"/>
      <c r="E30" s="79"/>
      <c r="F30" s="79"/>
      <c r="G30" s="79"/>
      <c r="H30" s="4"/>
      <c r="I30" s="4"/>
    </row>
    <row r="31" spans="1:9" ht="15">
      <c r="A31" s="322"/>
      <c r="B31" s="323"/>
      <c r="C31" s="79"/>
      <c r="D31" s="79"/>
      <c r="E31" s="79"/>
      <c r="F31" s="79"/>
      <c r="G31" s="79"/>
      <c r="H31" s="4"/>
      <c r="I31" s="4"/>
    </row>
    <row r="32" spans="1:9" ht="15">
      <c r="A32" s="322"/>
      <c r="B32" s="323"/>
      <c r="C32" s="79"/>
      <c r="D32" s="79"/>
      <c r="E32" s="79"/>
      <c r="F32" s="79"/>
      <c r="G32" s="79"/>
      <c r="H32" s="4"/>
      <c r="I32" s="4"/>
    </row>
    <row r="33" spans="1:9" ht="15">
      <c r="A33" s="322"/>
      <c r="B33" s="323"/>
      <c r="C33" s="79"/>
      <c r="D33" s="79"/>
      <c r="E33" s="79"/>
      <c r="F33" s="79"/>
      <c r="G33" s="79"/>
      <c r="H33" s="4"/>
      <c r="I33" s="4"/>
    </row>
    <row r="34" spans="1:9" ht="15">
      <c r="A34" s="322"/>
      <c r="B34" s="324"/>
      <c r="C34" s="91"/>
      <c r="D34" s="91"/>
      <c r="E34" s="91"/>
      <c r="F34" s="91"/>
      <c r="G34" s="91" t="s">
        <v>275</v>
      </c>
      <c r="H34" s="78">
        <f>SUM(H9:H33)</f>
        <v>0</v>
      </c>
      <c r="I34" s="78">
        <f>SUM(I9:I33)</f>
        <v>0</v>
      </c>
    </row>
    <row r="35" spans="1:9" ht="15">
      <c r="A35" s="42"/>
      <c r="B35" s="42"/>
      <c r="C35" s="42"/>
      <c r="D35" s="42"/>
      <c r="E35" s="42"/>
      <c r="F35" s="42"/>
      <c r="G35" s="2"/>
      <c r="H35" s="2"/>
    </row>
    <row r="36" spans="1:9" ht="15">
      <c r="A36" s="191" t="s">
        <v>373</v>
      </c>
      <c r="B36" s="42"/>
      <c r="C36" s="42"/>
      <c r="D36" s="42"/>
      <c r="E36" s="42"/>
      <c r="F36" s="42"/>
      <c r="G36" s="2"/>
      <c r="H36" s="2"/>
    </row>
    <row r="37" spans="1:9" ht="15">
      <c r="A37" s="191"/>
      <c r="B37" s="42"/>
      <c r="C37" s="42"/>
      <c r="D37" s="42"/>
      <c r="E37" s="42"/>
      <c r="F37" s="42"/>
      <c r="G37" s="2"/>
      <c r="H37" s="2"/>
    </row>
    <row r="38" spans="1:9" ht="15">
      <c r="A38" s="191"/>
      <c r="B38" s="2"/>
      <c r="C38" s="2"/>
      <c r="D38" s="2"/>
      <c r="E38" s="2"/>
      <c r="F38" s="2"/>
      <c r="G38" s="2"/>
      <c r="H38" s="2"/>
    </row>
    <row r="39" spans="1:9" ht="15">
      <c r="A39" s="191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2"/>
      <c r="B44" s="62" t="s">
        <v>215</v>
      </c>
      <c r="C44" s="62"/>
      <c r="D44" s="62"/>
      <c r="E44" s="62"/>
      <c r="F44" s="62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0"/>
      <c r="B46" s="60" t="s">
        <v>103</v>
      </c>
      <c r="C46" s="60"/>
      <c r="D46" s="60"/>
      <c r="E46" s="60"/>
      <c r="F46" s="60"/>
    </row>
  </sheetData>
  <mergeCells count="1">
    <mergeCell ref="G1:H1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"/>
    </sheetView>
  </sheetViews>
  <sheetFormatPr defaultRowHeight="12.75"/>
  <cols>
    <col min="1" max="1" width="5.42578125" style="161" customWidth="1"/>
    <col min="2" max="2" width="13.140625" style="161" customWidth="1"/>
    <col min="3" max="3" width="15.140625" style="161" customWidth="1"/>
    <col min="4" max="4" width="18" style="161" customWidth="1"/>
    <col min="5" max="5" width="20.5703125" style="161" customWidth="1"/>
    <col min="6" max="6" width="21.28515625" style="161" customWidth="1"/>
    <col min="7" max="7" width="15.140625" style="161" customWidth="1"/>
    <col min="8" max="8" width="15.5703125" style="161" customWidth="1"/>
    <col min="9" max="9" width="13.42578125" style="161" customWidth="1"/>
    <col min="10" max="10" width="0" style="161" hidden="1" customWidth="1"/>
    <col min="11" max="16384" width="9.140625" style="161"/>
  </cols>
  <sheetData>
    <row r="1" spans="1:10" ht="15">
      <c r="A1" s="66" t="s">
        <v>374</v>
      </c>
      <c r="B1" s="66"/>
      <c r="C1" s="69"/>
      <c r="D1" s="69"/>
      <c r="E1" s="69"/>
      <c r="F1" s="69"/>
      <c r="G1" s="350" t="s">
        <v>97</v>
      </c>
      <c r="H1" s="350"/>
    </row>
    <row r="2" spans="1:10" ht="15">
      <c r="A2" s="68" t="s">
        <v>104</v>
      </c>
      <c r="B2" s="66"/>
      <c r="C2" s="69"/>
      <c r="D2" s="69"/>
      <c r="E2" s="69"/>
      <c r="F2" s="69"/>
      <c r="G2" s="304" t="s">
        <v>416</v>
      </c>
      <c r="H2" s="304"/>
    </row>
    <row r="3" spans="1:10" ht="15">
      <c r="A3" s="68"/>
      <c r="B3" s="68"/>
      <c r="C3" s="68"/>
      <c r="D3" s="68"/>
      <c r="E3" s="68"/>
      <c r="F3" s="68"/>
      <c r="G3" s="233"/>
      <c r="H3" s="233"/>
    </row>
    <row r="4" spans="1:10" ht="15">
      <c r="A4" s="69" t="s">
        <v>218</v>
      </c>
      <c r="B4" s="69"/>
      <c r="C4" s="69"/>
      <c r="D4" s="69"/>
      <c r="E4" s="69"/>
      <c r="F4" s="69"/>
      <c r="G4" s="68"/>
      <c r="H4" s="68"/>
    </row>
    <row r="5" spans="1:10" ht="15">
      <c r="A5" s="72" t="str">
        <f>'ფორმა N1'!D4</f>
        <v>ქობულეთის მომავლის ფონდი</v>
      </c>
      <c r="B5" s="72"/>
      <c r="C5" s="72"/>
      <c r="D5" s="72"/>
      <c r="E5" s="72"/>
      <c r="F5" s="72"/>
      <c r="G5" s="73"/>
      <c r="H5" s="73"/>
    </row>
    <row r="6" spans="1:10" ht="15">
      <c r="A6" s="69"/>
      <c r="B6" s="69"/>
      <c r="C6" s="69"/>
      <c r="D6" s="69"/>
      <c r="E6" s="69"/>
      <c r="F6" s="69"/>
      <c r="G6" s="68"/>
      <c r="H6" s="68"/>
    </row>
    <row r="7" spans="1:10" ht="15">
      <c r="A7" s="232"/>
      <c r="B7" s="232"/>
      <c r="C7" s="232"/>
      <c r="D7" s="232"/>
      <c r="E7" s="232"/>
      <c r="F7" s="232"/>
      <c r="G7" s="70"/>
      <c r="H7" s="70"/>
    </row>
    <row r="8" spans="1:10" ht="30">
      <c r="A8" s="82" t="s">
        <v>64</v>
      </c>
      <c r="B8" s="82" t="s">
        <v>276</v>
      </c>
      <c r="C8" s="82" t="s">
        <v>277</v>
      </c>
      <c r="D8" s="82" t="s">
        <v>187</v>
      </c>
      <c r="E8" s="82" t="s">
        <v>284</v>
      </c>
      <c r="F8" s="82" t="s">
        <v>278</v>
      </c>
      <c r="G8" s="71" t="s">
        <v>10</v>
      </c>
      <c r="H8" s="71" t="s">
        <v>9</v>
      </c>
      <c r="J8" s="202" t="s">
        <v>283</v>
      </c>
    </row>
    <row r="9" spans="1:10" ht="15">
      <c r="A9" s="90"/>
      <c r="B9" s="90"/>
      <c r="C9" s="90"/>
      <c r="D9" s="90"/>
      <c r="E9" s="90"/>
      <c r="F9" s="90"/>
      <c r="G9" s="4"/>
      <c r="H9" s="4"/>
      <c r="J9" s="202" t="s">
        <v>0</v>
      </c>
    </row>
    <row r="10" spans="1:10" ht="15">
      <c r="A10" s="90"/>
      <c r="B10" s="90"/>
      <c r="C10" s="90"/>
      <c r="D10" s="90"/>
      <c r="E10" s="90"/>
      <c r="F10" s="90"/>
      <c r="G10" s="4"/>
      <c r="H10" s="4"/>
    </row>
    <row r="11" spans="1:10" ht="15">
      <c r="A11" s="79"/>
      <c r="B11" s="79"/>
      <c r="C11" s="79"/>
      <c r="D11" s="79"/>
      <c r="E11" s="79"/>
      <c r="F11" s="79"/>
      <c r="G11" s="4"/>
      <c r="H11" s="4"/>
    </row>
    <row r="12" spans="1:10" ht="15">
      <c r="A12" s="79"/>
      <c r="B12" s="79"/>
      <c r="C12" s="79"/>
      <c r="D12" s="79"/>
      <c r="E12" s="79"/>
      <c r="F12" s="79"/>
      <c r="G12" s="4"/>
      <c r="H12" s="4"/>
    </row>
    <row r="13" spans="1:10" ht="15">
      <c r="A13" s="79"/>
      <c r="B13" s="79"/>
      <c r="C13" s="79"/>
      <c r="D13" s="79"/>
      <c r="E13" s="79"/>
      <c r="F13" s="79"/>
      <c r="G13" s="4"/>
      <c r="H13" s="4"/>
    </row>
    <row r="14" spans="1:10" ht="15">
      <c r="A14" s="79"/>
      <c r="B14" s="79"/>
      <c r="C14" s="79"/>
      <c r="D14" s="79"/>
      <c r="E14" s="79"/>
      <c r="F14" s="79"/>
      <c r="G14" s="4"/>
      <c r="H14" s="4"/>
    </row>
    <row r="15" spans="1:10" ht="15">
      <c r="A15" s="79"/>
      <c r="B15" s="79"/>
      <c r="C15" s="79"/>
      <c r="D15" s="79"/>
      <c r="E15" s="79"/>
      <c r="F15" s="79"/>
      <c r="G15" s="4"/>
      <c r="H15" s="4"/>
    </row>
    <row r="16" spans="1:10" ht="15">
      <c r="A16" s="79"/>
      <c r="B16" s="79"/>
      <c r="C16" s="79"/>
      <c r="D16" s="79"/>
      <c r="E16" s="79"/>
      <c r="F16" s="79"/>
      <c r="G16" s="4"/>
      <c r="H16" s="4"/>
    </row>
    <row r="17" spans="1:8" ht="15">
      <c r="A17" s="79"/>
      <c r="B17" s="79"/>
      <c r="C17" s="79"/>
      <c r="D17" s="79"/>
      <c r="E17" s="79"/>
      <c r="F17" s="79"/>
      <c r="G17" s="4"/>
      <c r="H17" s="4"/>
    </row>
    <row r="18" spans="1:8" ht="15">
      <c r="A18" s="79"/>
      <c r="B18" s="79"/>
      <c r="C18" s="79"/>
      <c r="D18" s="79"/>
      <c r="E18" s="79"/>
      <c r="F18" s="79"/>
      <c r="G18" s="4"/>
      <c r="H18" s="4"/>
    </row>
    <row r="19" spans="1:8" ht="15">
      <c r="A19" s="79"/>
      <c r="B19" s="79"/>
      <c r="C19" s="79"/>
      <c r="D19" s="79"/>
      <c r="E19" s="79"/>
      <c r="F19" s="79"/>
      <c r="G19" s="4"/>
      <c r="H19" s="4"/>
    </row>
    <row r="20" spans="1:8" ht="15">
      <c r="A20" s="79"/>
      <c r="B20" s="79"/>
      <c r="C20" s="79"/>
      <c r="D20" s="79"/>
      <c r="E20" s="79"/>
      <c r="F20" s="79"/>
      <c r="G20" s="4"/>
      <c r="H20" s="4"/>
    </row>
    <row r="21" spans="1:8" ht="15">
      <c r="A21" s="79"/>
      <c r="B21" s="79"/>
      <c r="C21" s="79"/>
      <c r="D21" s="79"/>
      <c r="E21" s="79"/>
      <c r="F21" s="79"/>
      <c r="G21" s="4"/>
      <c r="H21" s="4"/>
    </row>
    <row r="22" spans="1:8" ht="15">
      <c r="A22" s="79"/>
      <c r="B22" s="79"/>
      <c r="C22" s="79"/>
      <c r="D22" s="79"/>
      <c r="E22" s="79"/>
      <c r="F22" s="79"/>
      <c r="G22" s="4"/>
      <c r="H22" s="4"/>
    </row>
    <row r="23" spans="1:8" ht="15">
      <c r="A23" s="79"/>
      <c r="B23" s="79"/>
      <c r="C23" s="79"/>
      <c r="D23" s="79"/>
      <c r="E23" s="79"/>
      <c r="F23" s="79"/>
      <c r="G23" s="4"/>
      <c r="H23" s="4"/>
    </row>
    <row r="24" spans="1:8" ht="15">
      <c r="A24" s="79"/>
      <c r="B24" s="79"/>
      <c r="C24" s="79"/>
      <c r="D24" s="79"/>
      <c r="E24" s="79"/>
      <c r="F24" s="79"/>
      <c r="G24" s="4"/>
      <c r="H24" s="4"/>
    </row>
    <row r="25" spans="1:8" ht="15">
      <c r="A25" s="79"/>
      <c r="B25" s="79"/>
      <c r="C25" s="79"/>
      <c r="D25" s="79"/>
      <c r="E25" s="79"/>
      <c r="F25" s="79"/>
      <c r="G25" s="4"/>
      <c r="H25" s="4"/>
    </row>
    <row r="26" spans="1:8" ht="15">
      <c r="A26" s="79"/>
      <c r="B26" s="79"/>
      <c r="C26" s="79"/>
      <c r="D26" s="79"/>
      <c r="E26" s="79"/>
      <c r="F26" s="79"/>
      <c r="G26" s="4"/>
      <c r="H26" s="4"/>
    </row>
    <row r="27" spans="1:8" ht="15">
      <c r="A27" s="79"/>
      <c r="B27" s="79"/>
      <c r="C27" s="79"/>
      <c r="D27" s="79"/>
      <c r="E27" s="79"/>
      <c r="F27" s="79"/>
      <c r="G27" s="4"/>
      <c r="H27" s="4"/>
    </row>
    <row r="28" spans="1:8" ht="15">
      <c r="A28" s="79"/>
      <c r="B28" s="79"/>
      <c r="C28" s="79"/>
      <c r="D28" s="79"/>
      <c r="E28" s="79"/>
      <c r="F28" s="79"/>
      <c r="G28" s="4"/>
      <c r="H28" s="4"/>
    </row>
    <row r="29" spans="1:8" ht="15">
      <c r="A29" s="79"/>
      <c r="B29" s="79"/>
      <c r="C29" s="79"/>
      <c r="D29" s="79"/>
      <c r="E29" s="79"/>
      <c r="F29" s="79"/>
      <c r="G29" s="4"/>
      <c r="H29" s="4"/>
    </row>
    <row r="30" spans="1:8" ht="15">
      <c r="A30" s="79"/>
      <c r="B30" s="79"/>
      <c r="C30" s="79"/>
      <c r="D30" s="79"/>
      <c r="E30" s="79"/>
      <c r="F30" s="79"/>
      <c r="G30" s="4"/>
      <c r="H30" s="4"/>
    </row>
    <row r="31" spans="1:8" ht="15">
      <c r="A31" s="79"/>
      <c r="B31" s="79"/>
      <c r="C31" s="79"/>
      <c r="D31" s="79"/>
      <c r="E31" s="79"/>
      <c r="F31" s="79"/>
      <c r="G31" s="4"/>
      <c r="H31" s="4"/>
    </row>
    <row r="32" spans="1:8" ht="15">
      <c r="A32" s="79"/>
      <c r="B32" s="79"/>
      <c r="C32" s="79"/>
      <c r="D32" s="79"/>
      <c r="E32" s="79"/>
      <c r="F32" s="79"/>
      <c r="G32" s="4"/>
      <c r="H32" s="4"/>
    </row>
    <row r="33" spans="1:9" ht="15">
      <c r="A33" s="79"/>
      <c r="B33" s="79"/>
      <c r="C33" s="79"/>
      <c r="D33" s="79"/>
      <c r="E33" s="79"/>
      <c r="F33" s="79"/>
      <c r="G33" s="4"/>
      <c r="H33" s="4"/>
    </row>
    <row r="34" spans="1:9" ht="15">
      <c r="A34" s="79"/>
      <c r="B34" s="91"/>
      <c r="C34" s="91"/>
      <c r="D34" s="91"/>
      <c r="E34" s="91"/>
      <c r="F34" s="91" t="s">
        <v>282</v>
      </c>
      <c r="G34" s="78">
        <f>SUM(G9:G33)</f>
        <v>0</v>
      </c>
      <c r="H34" s="78">
        <f>SUM(H9:H33)</f>
        <v>0</v>
      </c>
    </row>
    <row r="35" spans="1:9" ht="15">
      <c r="A35" s="200"/>
      <c r="B35" s="200"/>
      <c r="C35" s="200"/>
      <c r="D35" s="200"/>
      <c r="E35" s="200"/>
      <c r="F35" s="200"/>
      <c r="G35" s="200"/>
      <c r="H35" s="160"/>
      <c r="I35" s="160"/>
    </row>
    <row r="36" spans="1:9" ht="15">
      <c r="A36" s="201" t="s">
        <v>375</v>
      </c>
      <c r="B36" s="201"/>
      <c r="C36" s="200"/>
      <c r="D36" s="200"/>
      <c r="E36" s="200"/>
      <c r="F36" s="200"/>
      <c r="G36" s="200"/>
      <c r="H36" s="160"/>
      <c r="I36" s="160"/>
    </row>
    <row r="37" spans="1:9" ht="15">
      <c r="A37" s="201"/>
      <c r="B37" s="201"/>
      <c r="C37" s="200"/>
      <c r="D37" s="200"/>
      <c r="E37" s="200"/>
      <c r="F37" s="200"/>
      <c r="G37" s="200"/>
      <c r="H37" s="160"/>
      <c r="I37" s="160"/>
    </row>
    <row r="38" spans="1:9" ht="15">
      <c r="A38" s="201"/>
      <c r="B38" s="201"/>
      <c r="C38" s="160"/>
      <c r="D38" s="160"/>
      <c r="E38" s="160"/>
      <c r="F38" s="160"/>
      <c r="G38" s="160"/>
      <c r="H38" s="160"/>
      <c r="I38" s="160"/>
    </row>
    <row r="39" spans="1:9" ht="15">
      <c r="A39" s="201"/>
      <c r="B39" s="201"/>
      <c r="C39" s="160"/>
      <c r="D39" s="160"/>
      <c r="E39" s="160"/>
      <c r="F39" s="160"/>
      <c r="G39" s="160"/>
      <c r="H39" s="160"/>
      <c r="I39" s="160"/>
    </row>
    <row r="40" spans="1:9">
      <c r="A40" s="198"/>
      <c r="B40" s="198"/>
      <c r="C40" s="198"/>
      <c r="D40" s="198"/>
      <c r="E40" s="198"/>
      <c r="F40" s="198"/>
      <c r="G40" s="198"/>
      <c r="H40" s="198"/>
      <c r="I40" s="198"/>
    </row>
    <row r="41" spans="1:9" ht="15">
      <c r="A41" s="166" t="s">
        <v>96</v>
      </c>
      <c r="B41" s="166"/>
      <c r="C41" s="160"/>
      <c r="D41" s="160"/>
      <c r="E41" s="160"/>
      <c r="F41" s="160"/>
      <c r="G41" s="160"/>
      <c r="H41" s="160"/>
      <c r="I41" s="160"/>
    </row>
    <row r="42" spans="1:9" ht="1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">
      <c r="A43" s="160"/>
      <c r="B43" s="160"/>
      <c r="C43" s="160"/>
      <c r="D43" s="160"/>
      <c r="E43" s="160"/>
      <c r="F43" s="160"/>
      <c r="G43" s="160"/>
      <c r="H43" s="160"/>
      <c r="I43" s="167"/>
    </row>
    <row r="44" spans="1:9" ht="15">
      <c r="A44" s="166"/>
      <c r="B44" s="166"/>
      <c r="C44" s="166" t="s">
        <v>339</v>
      </c>
      <c r="D44" s="166"/>
      <c r="E44" s="200"/>
      <c r="F44" s="166"/>
      <c r="G44" s="166"/>
      <c r="H44" s="160"/>
      <c r="I44" s="167"/>
    </row>
    <row r="45" spans="1:9" ht="15">
      <c r="A45" s="160"/>
      <c r="B45" s="160"/>
      <c r="C45" s="160" t="s">
        <v>214</v>
      </c>
      <c r="D45" s="160"/>
      <c r="E45" s="160"/>
      <c r="F45" s="160"/>
      <c r="G45" s="160"/>
      <c r="H45" s="160"/>
      <c r="I45" s="167"/>
    </row>
    <row r="46" spans="1:9">
      <c r="A46" s="168"/>
      <c r="B46" s="168"/>
      <c r="C46" s="168" t="s">
        <v>103</v>
      </c>
      <c r="D46" s="168"/>
      <c r="E46" s="168"/>
      <c r="F46" s="168"/>
      <c r="G46" s="168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7"/>
  <sheetViews>
    <sheetView view="pageBreakPreview" topLeftCell="A7" zoomScale="80" zoomScaleSheetLayoutView="80" workbookViewId="0">
      <selection activeCell="B10" sqref="B10:E14"/>
    </sheetView>
  </sheetViews>
  <sheetFormatPr defaultRowHeight="12.75"/>
  <cols>
    <col min="1" max="1" width="5.42578125" style="161" customWidth="1"/>
    <col min="2" max="2" width="27.5703125" style="161" customWidth="1"/>
    <col min="3" max="3" width="23" style="161" customWidth="1"/>
    <col min="4" max="4" width="16.85546875" style="161" customWidth="1"/>
    <col min="5" max="5" width="22.85546875" style="161" customWidth="1"/>
    <col min="6" max="6" width="17" style="161" customWidth="1"/>
    <col min="7" max="7" width="13.7109375" style="161" customWidth="1"/>
    <col min="8" max="8" width="19.42578125" style="161" bestFit="1" customWidth="1"/>
    <col min="9" max="9" width="18.5703125" style="161" bestFit="1" customWidth="1"/>
    <col min="10" max="10" width="16.7109375" style="161" customWidth="1"/>
    <col min="11" max="11" width="26.28515625" style="161" customWidth="1"/>
    <col min="12" max="12" width="12.85546875" style="161" customWidth="1"/>
    <col min="13" max="16384" width="9.140625" style="161"/>
  </cols>
  <sheetData>
    <row r="2" spans="1:12" ht="15">
      <c r="A2" s="354" t="s">
        <v>376</v>
      </c>
      <c r="B2" s="354"/>
      <c r="C2" s="354"/>
      <c r="D2" s="354"/>
      <c r="E2" s="312"/>
      <c r="F2" s="69"/>
      <c r="G2" s="69"/>
      <c r="H2" s="69"/>
      <c r="I2" s="69"/>
      <c r="J2" s="233"/>
      <c r="K2" s="234"/>
      <c r="L2" s="234" t="s">
        <v>97</v>
      </c>
    </row>
    <row r="3" spans="1:12" ht="15">
      <c r="A3" s="68" t="s">
        <v>104</v>
      </c>
      <c r="B3" s="66"/>
      <c r="C3" s="69"/>
      <c r="D3" s="69"/>
      <c r="E3" s="69"/>
      <c r="F3" s="69"/>
      <c r="G3" s="69"/>
      <c r="H3" s="69"/>
      <c r="I3" s="69"/>
      <c r="J3" s="233"/>
      <c r="K3" s="304" t="s">
        <v>416</v>
      </c>
    </row>
    <row r="4" spans="1:12" ht="15">
      <c r="A4" s="68"/>
      <c r="B4" s="68"/>
      <c r="C4" s="66"/>
      <c r="D4" s="66"/>
      <c r="E4" s="66"/>
      <c r="F4" s="66"/>
      <c r="G4" s="66"/>
      <c r="H4" s="66"/>
      <c r="I4" s="66"/>
      <c r="J4" s="233"/>
      <c r="K4" s="233"/>
      <c r="L4" s="233"/>
    </row>
    <row r="5" spans="1:12" ht="15">
      <c r="A5" s="69" t="s">
        <v>218</v>
      </c>
      <c r="B5" s="69"/>
      <c r="C5" s="69"/>
      <c r="D5" s="69"/>
      <c r="E5" s="69"/>
      <c r="F5" s="69"/>
      <c r="G5" s="69"/>
      <c r="H5" s="69"/>
      <c r="I5" s="69"/>
      <c r="J5" s="68"/>
      <c r="K5" s="68"/>
      <c r="L5" s="68"/>
    </row>
    <row r="6" spans="1:12" ht="15">
      <c r="A6" s="72" t="str">
        <f>'ფორმა N1'!D4</f>
        <v>ქობულეთის მომავლის ფონდი</v>
      </c>
      <c r="B6" s="72"/>
      <c r="C6" s="72"/>
      <c r="D6" s="72"/>
      <c r="E6" s="72"/>
      <c r="F6" s="72"/>
      <c r="G6" s="72"/>
      <c r="H6" s="72"/>
      <c r="I6" s="72"/>
      <c r="J6" s="73"/>
      <c r="K6" s="73"/>
    </row>
    <row r="7" spans="1:12" ht="15">
      <c r="A7" s="69"/>
      <c r="B7" s="69"/>
      <c r="C7" s="69"/>
      <c r="D7" s="69"/>
      <c r="E7" s="69"/>
      <c r="F7" s="69"/>
      <c r="G7" s="69"/>
      <c r="H7" s="69"/>
      <c r="I7" s="69"/>
      <c r="J7" s="68"/>
      <c r="K7" s="68"/>
      <c r="L7" s="68"/>
    </row>
    <row r="8" spans="1:12" ht="15">
      <c r="A8" s="232"/>
      <c r="B8" s="232"/>
      <c r="C8" s="232"/>
      <c r="D8" s="232"/>
      <c r="E8" s="232"/>
      <c r="F8" s="232"/>
      <c r="G8" s="232"/>
      <c r="H8" s="232"/>
      <c r="I8" s="232"/>
      <c r="J8" s="70"/>
      <c r="K8" s="70"/>
      <c r="L8" s="70"/>
    </row>
    <row r="9" spans="1:12" ht="45">
      <c r="A9" s="82" t="s">
        <v>64</v>
      </c>
      <c r="B9" s="82" t="s">
        <v>377</v>
      </c>
      <c r="C9" s="82" t="s">
        <v>378</v>
      </c>
      <c r="D9" s="82" t="s">
        <v>379</v>
      </c>
      <c r="E9" s="82" t="s">
        <v>380</v>
      </c>
      <c r="F9" s="82" t="s">
        <v>381</v>
      </c>
      <c r="G9" s="82" t="s">
        <v>382</v>
      </c>
      <c r="H9" s="82" t="s">
        <v>383</v>
      </c>
      <c r="I9" s="82" t="s">
        <v>384</v>
      </c>
      <c r="J9" s="82" t="s">
        <v>385</v>
      </c>
      <c r="K9" s="82" t="s">
        <v>386</v>
      </c>
      <c r="L9" s="82" t="s">
        <v>256</v>
      </c>
    </row>
    <row r="10" spans="1:12" ht="30">
      <c r="A10" s="90">
        <v>2</v>
      </c>
      <c r="B10" s="397" t="s">
        <v>413</v>
      </c>
      <c r="C10" s="90" t="s">
        <v>414</v>
      </c>
      <c r="D10" s="396" t="s">
        <v>415</v>
      </c>
      <c r="E10" s="340" t="s">
        <v>407</v>
      </c>
      <c r="F10" s="90"/>
      <c r="G10" s="90"/>
      <c r="H10" s="90"/>
      <c r="I10" s="90"/>
      <c r="J10" s="4"/>
      <c r="K10" s="4">
        <v>14464</v>
      </c>
      <c r="L10" s="90"/>
    </row>
    <row r="11" spans="1:12" ht="45">
      <c r="A11" s="90">
        <v>3</v>
      </c>
      <c r="B11" s="397" t="s">
        <v>1137</v>
      </c>
      <c r="C11" s="398" t="s">
        <v>1135</v>
      </c>
      <c r="D11" s="396" t="s">
        <v>1136</v>
      </c>
      <c r="E11" s="340" t="s">
        <v>407</v>
      </c>
      <c r="F11" s="79"/>
      <c r="G11" s="79"/>
      <c r="H11" s="79"/>
      <c r="I11" s="79"/>
      <c r="J11" s="4"/>
      <c r="K11" s="4">
        <v>37800</v>
      </c>
      <c r="L11" s="79"/>
    </row>
    <row r="12" spans="1:12" ht="45">
      <c r="A12" s="90">
        <v>4</v>
      </c>
      <c r="B12" s="397" t="s">
        <v>1137</v>
      </c>
      <c r="C12" s="79" t="s">
        <v>449</v>
      </c>
      <c r="D12" s="396" t="s">
        <v>1136</v>
      </c>
      <c r="E12" s="340" t="s">
        <v>407</v>
      </c>
      <c r="F12" s="79"/>
      <c r="G12" s="79"/>
      <c r="H12" s="79"/>
      <c r="I12" s="79"/>
      <c r="J12" s="4"/>
      <c r="K12" s="4">
        <v>13770</v>
      </c>
      <c r="L12" s="79"/>
    </row>
    <row r="13" spans="1:12" ht="44.25" customHeight="1">
      <c r="A13" s="90">
        <v>5</v>
      </c>
      <c r="B13" s="397" t="s">
        <v>1139</v>
      </c>
      <c r="C13" s="79" t="s">
        <v>1138</v>
      </c>
      <c r="D13" s="396" t="s">
        <v>1140</v>
      </c>
      <c r="E13" s="340" t="s">
        <v>407</v>
      </c>
      <c r="F13" s="79"/>
      <c r="G13" s="79"/>
      <c r="H13" s="79"/>
      <c r="I13" s="79"/>
      <c r="J13" s="4"/>
      <c r="K13" s="4">
        <v>1745.09</v>
      </c>
      <c r="L13" s="79"/>
    </row>
    <row r="14" spans="1:12" ht="43.5" customHeight="1">
      <c r="A14" s="90">
        <v>6</v>
      </c>
      <c r="B14" s="397" t="s">
        <v>1139</v>
      </c>
      <c r="C14" s="79" t="s">
        <v>450</v>
      </c>
      <c r="D14" s="209">
        <v>205200806</v>
      </c>
      <c r="E14" s="340" t="s">
        <v>407</v>
      </c>
      <c r="F14" s="79"/>
      <c r="G14" s="79"/>
      <c r="H14" s="79"/>
      <c r="I14" s="79"/>
      <c r="J14" s="4"/>
      <c r="K14" s="4">
        <v>504</v>
      </c>
      <c r="L14" s="79"/>
    </row>
    <row r="15" spans="1:12" ht="15">
      <c r="A15" s="90">
        <v>7</v>
      </c>
      <c r="B15" s="313"/>
      <c r="C15" s="79"/>
      <c r="D15" s="79"/>
      <c r="E15" s="79"/>
      <c r="F15" s="79"/>
      <c r="G15" s="79"/>
      <c r="H15" s="79"/>
      <c r="I15" s="79"/>
      <c r="J15" s="4"/>
      <c r="K15" s="4"/>
      <c r="L15" s="79"/>
    </row>
    <row r="16" spans="1:12" ht="15">
      <c r="A16" s="90">
        <v>8</v>
      </c>
      <c r="B16" s="313"/>
      <c r="C16" s="79"/>
      <c r="D16" s="79"/>
      <c r="E16" s="79"/>
      <c r="F16" s="79"/>
      <c r="G16" s="79"/>
      <c r="H16" s="79"/>
      <c r="I16" s="79"/>
      <c r="J16" s="4"/>
      <c r="K16" s="4"/>
      <c r="L16" s="79"/>
    </row>
    <row r="17" spans="1:12" ht="15">
      <c r="A17" s="90">
        <v>9</v>
      </c>
      <c r="B17" s="313"/>
      <c r="C17" s="79"/>
      <c r="D17" s="79"/>
      <c r="E17" s="79"/>
      <c r="F17" s="79"/>
      <c r="G17" s="79"/>
      <c r="H17" s="79"/>
      <c r="I17" s="79"/>
      <c r="J17" s="4"/>
      <c r="K17" s="4"/>
      <c r="L17" s="79"/>
    </row>
    <row r="18" spans="1:12" ht="15">
      <c r="A18" s="90">
        <v>10</v>
      </c>
      <c r="B18" s="313"/>
      <c r="C18" s="79"/>
      <c r="D18" s="79"/>
      <c r="E18" s="79"/>
      <c r="F18" s="79"/>
      <c r="G18" s="79"/>
      <c r="H18" s="79"/>
      <c r="I18" s="79"/>
      <c r="J18" s="4"/>
      <c r="K18" s="4"/>
      <c r="L18" s="79"/>
    </row>
    <row r="19" spans="1:12" ht="15">
      <c r="A19" s="90">
        <v>11</v>
      </c>
      <c r="B19" s="313"/>
      <c r="C19" s="79"/>
      <c r="D19" s="79"/>
      <c r="E19" s="79"/>
      <c r="F19" s="79"/>
      <c r="G19" s="79"/>
      <c r="H19" s="79"/>
      <c r="I19" s="79"/>
      <c r="J19" s="4"/>
      <c r="K19" s="4"/>
      <c r="L19" s="79"/>
    </row>
    <row r="20" spans="1:12" ht="15">
      <c r="A20" s="90">
        <v>12</v>
      </c>
      <c r="B20" s="313"/>
      <c r="C20" s="79"/>
      <c r="D20" s="79"/>
      <c r="E20" s="79"/>
      <c r="F20" s="79"/>
      <c r="G20" s="79"/>
      <c r="H20" s="79"/>
      <c r="I20" s="79"/>
      <c r="J20" s="4"/>
      <c r="K20" s="4"/>
      <c r="L20" s="79"/>
    </row>
    <row r="21" spans="1:12" ht="15">
      <c r="A21" s="90">
        <v>13</v>
      </c>
      <c r="B21" s="313"/>
      <c r="C21" s="79"/>
      <c r="D21" s="79"/>
      <c r="E21" s="79"/>
      <c r="F21" s="79"/>
      <c r="G21" s="79"/>
      <c r="H21" s="79"/>
      <c r="I21" s="79"/>
      <c r="J21" s="4"/>
      <c r="K21" s="4"/>
      <c r="L21" s="79"/>
    </row>
    <row r="22" spans="1:12" ht="15">
      <c r="A22" s="90">
        <v>14</v>
      </c>
      <c r="B22" s="313"/>
      <c r="C22" s="79"/>
      <c r="D22" s="79"/>
      <c r="E22" s="79"/>
      <c r="F22" s="79"/>
      <c r="G22" s="79"/>
      <c r="H22" s="79"/>
      <c r="I22" s="79"/>
      <c r="J22" s="4"/>
      <c r="K22" s="4"/>
      <c r="L22" s="79"/>
    </row>
    <row r="23" spans="1:12" ht="15">
      <c r="A23" s="90">
        <v>15</v>
      </c>
      <c r="B23" s="313"/>
      <c r="C23" s="79"/>
      <c r="D23" s="79"/>
      <c r="E23" s="79"/>
      <c r="F23" s="79"/>
      <c r="G23" s="79"/>
      <c r="H23" s="79"/>
      <c r="I23" s="79"/>
      <c r="J23" s="4"/>
      <c r="K23" s="4"/>
      <c r="L23" s="79"/>
    </row>
    <row r="24" spans="1:12" ht="15">
      <c r="A24" s="90">
        <v>16</v>
      </c>
      <c r="B24" s="313"/>
      <c r="C24" s="79"/>
      <c r="D24" s="79"/>
      <c r="E24" s="79"/>
      <c r="F24" s="79"/>
      <c r="G24" s="79"/>
      <c r="H24" s="79"/>
      <c r="I24" s="79"/>
      <c r="J24" s="4"/>
      <c r="K24" s="4"/>
      <c r="L24" s="79"/>
    </row>
    <row r="25" spans="1:12" ht="15">
      <c r="A25" s="90">
        <v>17</v>
      </c>
      <c r="B25" s="313"/>
      <c r="C25" s="79"/>
      <c r="D25" s="79"/>
      <c r="E25" s="79"/>
      <c r="F25" s="79"/>
      <c r="G25" s="79"/>
      <c r="H25" s="79"/>
      <c r="I25" s="79"/>
      <c r="J25" s="4"/>
      <c r="K25" s="4"/>
      <c r="L25" s="79"/>
    </row>
    <row r="26" spans="1:12" ht="15">
      <c r="A26" s="90">
        <v>18</v>
      </c>
      <c r="B26" s="313"/>
      <c r="C26" s="79"/>
      <c r="D26" s="79"/>
      <c r="E26" s="79"/>
      <c r="F26" s="79"/>
      <c r="G26" s="79"/>
      <c r="H26" s="79"/>
      <c r="I26" s="79"/>
      <c r="J26" s="4"/>
      <c r="K26" s="4"/>
      <c r="L26" s="79"/>
    </row>
    <row r="27" spans="1:12" ht="15">
      <c r="A27" s="90">
        <v>19</v>
      </c>
      <c r="B27" s="313"/>
      <c r="C27" s="79"/>
      <c r="D27" s="79"/>
      <c r="E27" s="79"/>
      <c r="F27" s="79"/>
      <c r="G27" s="79"/>
      <c r="H27" s="79"/>
      <c r="I27" s="79"/>
      <c r="J27" s="4"/>
      <c r="K27" s="4"/>
      <c r="L27" s="79"/>
    </row>
    <row r="28" spans="1:12" ht="15">
      <c r="A28" s="90">
        <v>20</v>
      </c>
      <c r="B28" s="313"/>
      <c r="C28" s="79"/>
      <c r="D28" s="79"/>
      <c r="E28" s="79"/>
      <c r="F28" s="79"/>
      <c r="G28" s="79"/>
      <c r="H28" s="79"/>
      <c r="I28" s="79"/>
      <c r="J28" s="4"/>
      <c r="K28" s="4"/>
      <c r="L28" s="79"/>
    </row>
    <row r="29" spans="1:12" ht="15">
      <c r="A29" s="90">
        <v>21</v>
      </c>
      <c r="B29" s="313"/>
      <c r="C29" s="79"/>
      <c r="D29" s="79"/>
      <c r="E29" s="79"/>
      <c r="F29" s="79"/>
      <c r="G29" s="79"/>
      <c r="H29" s="79"/>
      <c r="I29" s="79"/>
      <c r="J29" s="4"/>
      <c r="K29" s="4"/>
      <c r="L29" s="79"/>
    </row>
    <row r="30" spans="1:12" ht="15">
      <c r="A30" s="90">
        <v>22</v>
      </c>
      <c r="B30" s="313"/>
      <c r="C30" s="79"/>
      <c r="D30" s="79"/>
      <c r="E30" s="79"/>
      <c r="F30" s="79"/>
      <c r="G30" s="79"/>
      <c r="H30" s="79"/>
      <c r="I30" s="79"/>
      <c r="J30" s="4"/>
      <c r="K30" s="4"/>
      <c r="L30" s="79"/>
    </row>
    <row r="31" spans="1:12" ht="15">
      <c r="A31" s="90">
        <v>23</v>
      </c>
      <c r="B31" s="313"/>
      <c r="C31" s="79"/>
      <c r="D31" s="79"/>
      <c r="E31" s="79"/>
      <c r="F31" s="79"/>
      <c r="G31" s="79"/>
      <c r="H31" s="79"/>
      <c r="I31" s="79"/>
      <c r="J31" s="4"/>
      <c r="K31" s="4"/>
      <c r="L31" s="79"/>
    </row>
    <row r="32" spans="1:12" ht="15">
      <c r="A32" s="90">
        <v>24</v>
      </c>
      <c r="B32" s="313"/>
      <c r="C32" s="79"/>
      <c r="D32" s="79"/>
      <c r="E32" s="79"/>
      <c r="F32" s="79"/>
      <c r="G32" s="79"/>
      <c r="H32" s="79"/>
      <c r="I32" s="79"/>
      <c r="J32" s="4"/>
      <c r="K32" s="4"/>
      <c r="L32" s="79"/>
    </row>
    <row r="33" spans="1:12" ht="15">
      <c r="A33" s="79" t="s">
        <v>220</v>
      </c>
      <c r="B33" s="313"/>
      <c r="C33" s="79"/>
      <c r="D33" s="79"/>
      <c r="E33" s="79"/>
      <c r="F33" s="79"/>
      <c r="G33" s="79"/>
      <c r="H33" s="79"/>
      <c r="I33" s="79"/>
      <c r="J33" s="4"/>
      <c r="K33" s="4"/>
      <c r="L33" s="79"/>
    </row>
    <row r="34" spans="1:12" ht="15">
      <c r="A34" s="79"/>
      <c r="B34" s="313"/>
      <c r="C34" s="91"/>
      <c r="D34" s="91"/>
      <c r="E34" s="91"/>
      <c r="F34" s="91"/>
      <c r="G34" s="79"/>
      <c r="H34" s="79"/>
      <c r="I34" s="79"/>
      <c r="J34" s="79" t="s">
        <v>387</v>
      </c>
      <c r="K34" s="78">
        <f>SUM(K10:K33)</f>
        <v>68283.09</v>
      </c>
      <c r="L34" s="79"/>
    </row>
    <row r="35" spans="1:12" ht="15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160"/>
    </row>
    <row r="36" spans="1:12" ht="15">
      <c r="A36" s="201" t="s">
        <v>388</v>
      </c>
      <c r="B36" s="201"/>
      <c r="C36" s="200"/>
      <c r="D36" s="200"/>
      <c r="E36" s="200"/>
      <c r="F36" s="200"/>
      <c r="G36" s="200"/>
      <c r="H36" s="200"/>
      <c r="I36" s="200"/>
      <c r="J36" s="200"/>
      <c r="K36" s="160"/>
    </row>
    <row r="37" spans="1:12" ht="15">
      <c r="A37" s="201" t="s">
        <v>389</v>
      </c>
      <c r="B37" s="201"/>
      <c r="C37" s="200"/>
      <c r="D37" s="200"/>
      <c r="E37" s="200"/>
      <c r="F37" s="200"/>
      <c r="G37" s="200"/>
      <c r="H37" s="200"/>
      <c r="I37" s="200"/>
      <c r="J37" s="200"/>
      <c r="K37" s="160"/>
    </row>
    <row r="38" spans="1:12" ht="15">
      <c r="A38" s="191" t="s">
        <v>390</v>
      </c>
      <c r="B38" s="201"/>
      <c r="C38" s="160"/>
      <c r="D38" s="160"/>
      <c r="E38" s="160"/>
      <c r="F38" s="160"/>
      <c r="G38" s="160"/>
      <c r="H38" s="160"/>
      <c r="I38" s="160"/>
      <c r="J38" s="160"/>
      <c r="K38" s="160"/>
    </row>
    <row r="39" spans="1:12" ht="15">
      <c r="A39" s="191" t="s">
        <v>391</v>
      </c>
      <c r="B39" s="201"/>
      <c r="C39" s="160"/>
      <c r="D39" s="160"/>
      <c r="E39" s="160"/>
      <c r="F39" s="160"/>
      <c r="G39" s="160"/>
      <c r="H39" s="160"/>
      <c r="I39" s="160"/>
      <c r="J39" s="160"/>
      <c r="K39" s="160"/>
    </row>
    <row r="40" spans="1:12" ht="15" customHeight="1">
      <c r="A40" s="359" t="s">
        <v>406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</row>
    <row r="41" spans="1:12" ht="15" customHeight="1">
      <c r="A41" s="359"/>
      <c r="B41" s="359"/>
      <c r="C41" s="359"/>
      <c r="D41" s="359"/>
      <c r="E41" s="359"/>
      <c r="F41" s="359"/>
      <c r="G41" s="359"/>
      <c r="H41" s="359"/>
      <c r="I41" s="359"/>
      <c r="J41" s="359"/>
      <c r="K41" s="359"/>
    </row>
    <row r="42" spans="1:12" ht="12.75" customHeight="1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</row>
    <row r="43" spans="1:12" ht="15">
      <c r="A43" s="355" t="s">
        <v>96</v>
      </c>
      <c r="B43" s="355"/>
      <c r="C43" s="314"/>
      <c r="D43" s="315"/>
      <c r="E43" s="315"/>
      <c r="F43" s="314"/>
      <c r="G43" s="314"/>
      <c r="H43" s="314"/>
      <c r="I43" s="314"/>
      <c r="J43" s="314"/>
      <c r="K43" s="160"/>
    </row>
    <row r="44" spans="1:12" ht="15">
      <c r="A44" s="314"/>
      <c r="B44" s="315"/>
      <c r="C44" s="314"/>
      <c r="D44" s="315"/>
      <c r="E44" s="315"/>
      <c r="F44" s="314"/>
      <c r="G44" s="314"/>
      <c r="H44" s="314"/>
      <c r="I44" s="314"/>
      <c r="J44" s="316"/>
      <c r="K44" s="160"/>
    </row>
    <row r="45" spans="1:12" ht="15" customHeight="1">
      <c r="A45" s="314"/>
      <c r="B45" s="315"/>
      <c r="C45" s="356" t="s">
        <v>212</v>
      </c>
      <c r="D45" s="356"/>
      <c r="E45" s="317"/>
      <c r="F45" s="318"/>
      <c r="G45" s="357" t="s">
        <v>392</v>
      </c>
      <c r="H45" s="357"/>
      <c r="I45" s="357"/>
      <c r="J45" s="319"/>
      <c r="K45" s="160"/>
    </row>
    <row r="46" spans="1:12" ht="15">
      <c r="A46" s="314"/>
      <c r="B46" s="315"/>
      <c r="C46" s="314"/>
      <c r="D46" s="315"/>
      <c r="E46" s="315"/>
      <c r="F46" s="314"/>
      <c r="G46" s="358"/>
      <c r="H46" s="358"/>
      <c r="I46" s="358"/>
      <c r="J46" s="319"/>
      <c r="K46" s="160"/>
    </row>
    <row r="47" spans="1:12" ht="15">
      <c r="A47" s="314"/>
      <c r="B47" s="315"/>
      <c r="C47" s="353" t="s">
        <v>103</v>
      </c>
      <c r="D47" s="353"/>
      <c r="E47" s="317"/>
      <c r="F47" s="318"/>
      <c r="G47" s="314"/>
      <c r="H47" s="314"/>
      <c r="I47" s="314"/>
      <c r="J47" s="314"/>
      <c r="K47" s="160"/>
    </row>
  </sheetData>
  <mergeCells count="6">
    <mergeCell ref="C47:D47"/>
    <mergeCell ref="A2:D2"/>
    <mergeCell ref="A43:B43"/>
    <mergeCell ref="C45:D45"/>
    <mergeCell ref="G45:I46"/>
    <mergeCell ref="A40:K41"/>
  </mergeCells>
  <dataValidations count="1">
    <dataValidation type="list" allowBlank="1" showInputMessage="1" showErrorMessage="1" sqref="B10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10" zoomScaleSheetLayoutView="80" workbookViewId="0">
      <selection activeCell="G13" sqref="G13"/>
    </sheetView>
  </sheetViews>
  <sheetFormatPr defaultRowHeight="15"/>
  <cols>
    <col min="1" max="1" width="12.85546875" style="27" customWidth="1"/>
    <col min="2" max="2" width="62.28515625" style="26" customWidth="1"/>
    <col min="3" max="3" width="11.85546875" style="2" customWidth="1"/>
    <col min="4" max="4" width="16.85546875" style="2" customWidth="1"/>
    <col min="5" max="5" width="3" style="2" customWidth="1"/>
    <col min="6" max="16384" width="9.140625" style="2"/>
  </cols>
  <sheetData>
    <row r="1" spans="1:5">
      <c r="A1" s="66" t="s">
        <v>184</v>
      </c>
      <c r="B1" s="110"/>
      <c r="C1" s="360" t="s">
        <v>162</v>
      </c>
      <c r="D1" s="360"/>
      <c r="E1" s="96"/>
    </row>
    <row r="2" spans="1:5">
      <c r="A2" s="68" t="s">
        <v>104</v>
      </c>
      <c r="B2" s="110"/>
      <c r="C2" s="69"/>
      <c r="D2" s="304" t="s">
        <v>416</v>
      </c>
      <c r="E2" s="246"/>
    </row>
    <row r="3" spans="1:5">
      <c r="A3" s="105"/>
      <c r="B3" s="110"/>
      <c r="C3" s="69"/>
      <c r="D3" s="69"/>
      <c r="E3" s="96"/>
    </row>
    <row r="4" spans="1:5">
      <c r="A4" s="68" t="e">
        <f>#REF!</f>
        <v>#REF!</v>
      </c>
      <c r="B4" s="68"/>
      <c r="C4" s="68"/>
      <c r="D4" s="68"/>
      <c r="E4" s="99"/>
    </row>
    <row r="5" spans="1:5">
      <c r="A5" s="108" t="str">
        <f>'ფორმა N1'!D4</f>
        <v>ქობულეთის მომავლის ფონდი</v>
      </c>
      <c r="B5" s="109"/>
      <c r="C5" s="109"/>
      <c r="D5" s="57"/>
      <c r="E5" s="99"/>
    </row>
    <row r="6" spans="1:5">
      <c r="A6" s="69"/>
      <c r="B6" s="68"/>
      <c r="C6" s="68"/>
      <c r="D6" s="68"/>
      <c r="E6" s="99"/>
    </row>
    <row r="7" spans="1:5">
      <c r="A7" s="104"/>
      <c r="B7" s="111"/>
      <c r="C7" s="112"/>
      <c r="D7" s="112"/>
      <c r="E7" s="96"/>
    </row>
    <row r="8" spans="1:5" ht="60">
      <c r="A8" s="113" t="s">
        <v>101</v>
      </c>
      <c r="B8" s="113" t="s">
        <v>154</v>
      </c>
      <c r="C8" s="113" t="s">
        <v>244</v>
      </c>
      <c r="D8" s="113" t="s">
        <v>211</v>
      </c>
      <c r="E8" s="96"/>
    </row>
    <row r="9" spans="1:5">
      <c r="A9" s="47"/>
      <c r="B9" s="48"/>
      <c r="C9" s="135"/>
      <c r="D9" s="135"/>
      <c r="E9" s="96"/>
    </row>
    <row r="10" spans="1:5">
      <c r="A10" s="49" t="s">
        <v>155</v>
      </c>
      <c r="B10" s="50"/>
      <c r="C10" s="114">
        <f>SUM(C11,C34)</f>
        <v>3753.7</v>
      </c>
      <c r="D10" s="114">
        <f>SUM(D11,D34)</f>
        <v>30432.69</v>
      </c>
      <c r="E10" s="96"/>
    </row>
    <row r="11" spans="1:5">
      <c r="A11" s="51" t="s">
        <v>156</v>
      </c>
      <c r="B11" s="52"/>
      <c r="C11" s="77">
        <f>SUM(C12:C32)</f>
        <v>2103.6999999999998</v>
      </c>
      <c r="D11" s="77">
        <f>SUM(D12:D32)</f>
        <v>30432.69</v>
      </c>
      <c r="E11" s="96"/>
    </row>
    <row r="12" spans="1:5">
      <c r="A12" s="55">
        <v>1110</v>
      </c>
      <c r="B12" s="54" t="s">
        <v>106</v>
      </c>
      <c r="C12" s="8"/>
      <c r="D12" s="8">
        <v>24935</v>
      </c>
      <c r="E12" s="96"/>
    </row>
    <row r="13" spans="1:5">
      <c r="A13" s="55">
        <v>1120</v>
      </c>
      <c r="B13" s="54" t="s">
        <v>107</v>
      </c>
      <c r="C13" s="8"/>
      <c r="D13" s="8"/>
      <c r="E13" s="96"/>
    </row>
    <row r="14" spans="1:5">
      <c r="A14" s="55">
        <v>1211</v>
      </c>
      <c r="B14" s="54" t="s">
        <v>108</v>
      </c>
      <c r="C14" s="8">
        <v>2103.6999999999998</v>
      </c>
      <c r="D14" s="8">
        <v>713.6</v>
      </c>
      <c r="E14" s="96"/>
    </row>
    <row r="15" spans="1:5">
      <c r="A15" s="55">
        <v>1212</v>
      </c>
      <c r="B15" s="54" t="s">
        <v>109</v>
      </c>
      <c r="C15" s="8"/>
      <c r="D15" s="373">
        <v>4784.09</v>
      </c>
      <c r="E15" s="96"/>
    </row>
    <row r="16" spans="1:5">
      <c r="A16" s="55">
        <v>1213</v>
      </c>
      <c r="B16" s="54" t="s">
        <v>110</v>
      </c>
      <c r="C16" s="8"/>
      <c r="D16" s="8"/>
      <c r="E16" s="96"/>
    </row>
    <row r="17" spans="1:5">
      <c r="A17" s="55">
        <v>1214</v>
      </c>
      <c r="B17" s="54" t="s">
        <v>111</v>
      </c>
      <c r="C17" s="8"/>
      <c r="D17" s="8"/>
      <c r="E17" s="96"/>
    </row>
    <row r="18" spans="1:5">
      <c r="A18" s="55">
        <v>1215</v>
      </c>
      <c r="B18" s="54" t="s">
        <v>112</v>
      </c>
      <c r="C18" s="8"/>
      <c r="D18" s="8"/>
      <c r="E18" s="96"/>
    </row>
    <row r="19" spans="1:5">
      <c r="A19" s="55">
        <v>1300</v>
      </c>
      <c r="B19" s="54" t="s">
        <v>113</v>
      </c>
      <c r="C19" s="8"/>
      <c r="D19" s="8"/>
      <c r="E19" s="96"/>
    </row>
    <row r="20" spans="1:5">
      <c r="A20" s="55">
        <v>1410</v>
      </c>
      <c r="B20" s="54" t="s">
        <v>114</v>
      </c>
      <c r="C20" s="8"/>
      <c r="D20" s="8"/>
      <c r="E20" s="96"/>
    </row>
    <row r="21" spans="1:5">
      <c r="A21" s="55">
        <v>1421</v>
      </c>
      <c r="B21" s="54" t="s">
        <v>115</v>
      </c>
      <c r="C21" s="8"/>
      <c r="D21" s="8"/>
      <c r="E21" s="96"/>
    </row>
    <row r="22" spans="1:5">
      <c r="A22" s="55">
        <v>1422</v>
      </c>
      <c r="B22" s="54" t="s">
        <v>116</v>
      </c>
      <c r="C22" s="8"/>
      <c r="D22" s="8"/>
      <c r="E22" s="96"/>
    </row>
    <row r="23" spans="1:5">
      <c r="A23" s="55">
        <v>1423</v>
      </c>
      <c r="B23" s="54" t="s">
        <v>117</v>
      </c>
      <c r="C23" s="8"/>
      <c r="D23" s="8"/>
      <c r="E23" s="96"/>
    </row>
    <row r="24" spans="1:5">
      <c r="A24" s="55">
        <v>1431</v>
      </c>
      <c r="B24" s="54" t="s">
        <v>118</v>
      </c>
      <c r="C24" s="8"/>
      <c r="D24" s="8"/>
      <c r="E24" s="96"/>
    </row>
    <row r="25" spans="1:5">
      <c r="A25" s="55">
        <v>1432</v>
      </c>
      <c r="B25" s="54" t="s">
        <v>119</v>
      </c>
      <c r="C25" s="8"/>
      <c r="D25" s="8"/>
      <c r="E25" s="96"/>
    </row>
    <row r="26" spans="1:5">
      <c r="A26" s="55">
        <v>1433</v>
      </c>
      <c r="B26" s="54" t="s">
        <v>120</v>
      </c>
      <c r="C26" s="8"/>
      <c r="D26" s="8"/>
      <c r="E26" s="96"/>
    </row>
    <row r="27" spans="1:5">
      <c r="A27" s="55">
        <v>1441</v>
      </c>
      <c r="B27" s="54" t="s">
        <v>121</v>
      </c>
      <c r="C27" s="8"/>
      <c r="D27" s="8"/>
      <c r="E27" s="96"/>
    </row>
    <row r="28" spans="1:5">
      <c r="A28" s="55">
        <v>1442</v>
      </c>
      <c r="B28" s="54" t="s">
        <v>122</v>
      </c>
      <c r="C28" s="8"/>
      <c r="D28" s="8"/>
      <c r="E28" s="96"/>
    </row>
    <row r="29" spans="1:5">
      <c r="A29" s="55">
        <v>1443</v>
      </c>
      <c r="B29" s="54" t="s">
        <v>123</v>
      </c>
      <c r="C29" s="8"/>
      <c r="D29" s="8"/>
      <c r="E29" s="96"/>
    </row>
    <row r="30" spans="1:5">
      <c r="A30" s="55">
        <v>1444</v>
      </c>
      <c r="B30" s="54" t="s">
        <v>124</v>
      </c>
      <c r="C30" s="8"/>
      <c r="D30" s="8"/>
      <c r="E30" s="96"/>
    </row>
    <row r="31" spans="1:5">
      <c r="A31" s="55">
        <v>1445</v>
      </c>
      <c r="B31" s="54" t="s">
        <v>125</v>
      </c>
      <c r="C31" s="8"/>
      <c r="D31" s="8"/>
      <c r="E31" s="96"/>
    </row>
    <row r="32" spans="1:5">
      <c r="A32" s="55">
        <v>1446</v>
      </c>
      <c r="B32" s="54" t="s">
        <v>126</v>
      </c>
      <c r="C32" s="8"/>
      <c r="D32" s="8"/>
      <c r="E32" s="96"/>
    </row>
    <row r="33" spans="1:5">
      <c r="A33" s="28"/>
      <c r="E33" s="96"/>
    </row>
    <row r="34" spans="1:5">
      <c r="A34" s="56" t="s">
        <v>157</v>
      </c>
      <c r="B34" s="54"/>
      <c r="C34" s="77">
        <f>SUM(C35:C42)</f>
        <v>1650</v>
      </c>
      <c r="D34" s="77">
        <f>SUM(D35:D42)</f>
        <v>0</v>
      </c>
      <c r="E34" s="96"/>
    </row>
    <row r="35" spans="1:5">
      <c r="A35" s="55">
        <v>2110</v>
      </c>
      <c r="B35" s="54" t="s">
        <v>89</v>
      </c>
      <c r="C35" s="8"/>
      <c r="D35" s="8"/>
      <c r="E35" s="96"/>
    </row>
    <row r="36" spans="1:5">
      <c r="A36" s="55">
        <v>2120</v>
      </c>
      <c r="B36" s="54" t="s">
        <v>127</v>
      </c>
      <c r="C36" s="8"/>
      <c r="D36" s="8"/>
      <c r="E36" s="96"/>
    </row>
    <row r="37" spans="1:5">
      <c r="A37" s="55">
        <v>2130</v>
      </c>
      <c r="B37" s="54" t="s">
        <v>90</v>
      </c>
      <c r="C37" s="8"/>
      <c r="D37" s="8"/>
      <c r="E37" s="96"/>
    </row>
    <row r="38" spans="1:5">
      <c r="A38" s="55">
        <v>2140</v>
      </c>
      <c r="B38" s="54" t="s">
        <v>330</v>
      </c>
      <c r="C38" s="8"/>
      <c r="D38" s="8"/>
      <c r="E38" s="96"/>
    </row>
    <row r="39" spans="1:5">
      <c r="A39" s="55">
        <v>2150</v>
      </c>
      <c r="B39" s="54" t="s">
        <v>332</v>
      </c>
      <c r="C39" s="8"/>
      <c r="D39" s="8"/>
      <c r="E39" s="96"/>
    </row>
    <row r="40" spans="1:5">
      <c r="A40" s="55">
        <v>2220</v>
      </c>
      <c r="B40" s="54" t="s">
        <v>91</v>
      </c>
      <c r="C40" s="8">
        <v>1650</v>
      </c>
      <c r="D40" s="8"/>
      <c r="E40" s="96"/>
    </row>
    <row r="41" spans="1:5">
      <c r="A41" s="55">
        <v>2300</v>
      </c>
      <c r="B41" s="54" t="s">
        <v>128</v>
      </c>
      <c r="C41" s="8"/>
      <c r="D41" s="8"/>
      <c r="E41" s="96"/>
    </row>
    <row r="42" spans="1:5">
      <c r="A42" s="55">
        <v>2400</v>
      </c>
      <c r="B42" s="54" t="s">
        <v>129</v>
      </c>
      <c r="C42" s="8"/>
      <c r="D42" s="8"/>
      <c r="E42" s="96"/>
    </row>
    <row r="43" spans="1:5">
      <c r="A43" s="29"/>
      <c r="E43" s="96"/>
    </row>
    <row r="44" spans="1:5">
      <c r="A44" s="53" t="s">
        <v>161</v>
      </c>
      <c r="B44" s="54"/>
      <c r="C44" s="77">
        <f>SUM(C45,C64)</f>
        <v>3753.7</v>
      </c>
      <c r="D44" s="77">
        <f>SUM(D45,D64)</f>
        <v>30432.69</v>
      </c>
      <c r="E44" s="96"/>
    </row>
    <row r="45" spans="1:5">
      <c r="A45" s="56" t="s">
        <v>158</v>
      </c>
      <c r="B45" s="54"/>
      <c r="C45" s="77">
        <f>SUM(C46:C61)</f>
        <v>1650</v>
      </c>
      <c r="D45" s="77">
        <f>SUM(D46:D61)</f>
        <v>25120</v>
      </c>
      <c r="E45" s="96"/>
    </row>
    <row r="46" spans="1:5">
      <c r="A46" s="55">
        <v>3100</v>
      </c>
      <c r="B46" s="54" t="s">
        <v>130</v>
      </c>
      <c r="C46" s="8"/>
      <c r="D46" s="8"/>
      <c r="E46" s="96"/>
    </row>
    <row r="47" spans="1:5">
      <c r="A47" s="55">
        <v>3210</v>
      </c>
      <c r="B47" s="54" t="s">
        <v>131</v>
      </c>
      <c r="C47" s="8">
        <v>1650</v>
      </c>
      <c r="D47" s="8"/>
      <c r="E47" s="96"/>
    </row>
    <row r="48" spans="1:5">
      <c r="A48" s="55">
        <v>3221</v>
      </c>
      <c r="B48" s="54" t="s">
        <v>132</v>
      </c>
      <c r="C48" s="8"/>
      <c r="D48" s="8"/>
      <c r="E48" s="96"/>
    </row>
    <row r="49" spans="1:5">
      <c r="A49" s="55">
        <v>3222</v>
      </c>
      <c r="B49" s="54" t="s">
        <v>133</v>
      </c>
      <c r="C49" s="8"/>
      <c r="D49" s="8">
        <v>25120</v>
      </c>
      <c r="E49" s="96"/>
    </row>
    <row r="50" spans="1:5">
      <c r="A50" s="55">
        <v>3223</v>
      </c>
      <c r="B50" s="54" t="s">
        <v>134</v>
      </c>
      <c r="C50" s="8"/>
      <c r="D50" s="8"/>
      <c r="E50" s="96"/>
    </row>
    <row r="51" spans="1:5">
      <c r="A51" s="55">
        <v>3224</v>
      </c>
      <c r="B51" s="54" t="s">
        <v>135</v>
      </c>
      <c r="C51" s="8"/>
      <c r="D51" s="8"/>
      <c r="E51" s="96"/>
    </row>
    <row r="52" spans="1:5">
      <c r="A52" s="55">
        <v>3231</v>
      </c>
      <c r="B52" s="54" t="s">
        <v>136</v>
      </c>
      <c r="C52" s="8"/>
      <c r="D52" s="8"/>
      <c r="E52" s="96"/>
    </row>
    <row r="53" spans="1:5">
      <c r="A53" s="55">
        <v>3232</v>
      </c>
      <c r="B53" s="54" t="s">
        <v>137</v>
      </c>
      <c r="C53" s="8"/>
      <c r="D53" s="8"/>
      <c r="E53" s="96"/>
    </row>
    <row r="54" spans="1:5">
      <c r="A54" s="55">
        <v>3234</v>
      </c>
      <c r="B54" s="54" t="s">
        <v>138</v>
      </c>
      <c r="C54" s="8"/>
      <c r="D54" s="8"/>
      <c r="E54" s="96"/>
    </row>
    <row r="55" spans="1:5" ht="30">
      <c r="A55" s="55">
        <v>3236</v>
      </c>
      <c r="B55" s="54" t="s">
        <v>153</v>
      </c>
      <c r="C55" s="8"/>
      <c r="D55" s="8"/>
      <c r="E55" s="96"/>
    </row>
    <row r="56" spans="1:5" ht="45">
      <c r="A56" s="55">
        <v>3237</v>
      </c>
      <c r="B56" s="54" t="s">
        <v>139</v>
      </c>
      <c r="C56" s="8"/>
      <c r="D56" s="8"/>
      <c r="E56" s="96"/>
    </row>
    <row r="57" spans="1:5">
      <c r="A57" s="55">
        <v>3241</v>
      </c>
      <c r="B57" s="54" t="s">
        <v>140</v>
      </c>
      <c r="C57" s="8"/>
      <c r="D57" s="8"/>
      <c r="E57" s="96"/>
    </row>
    <row r="58" spans="1:5">
      <c r="A58" s="55">
        <v>3242</v>
      </c>
      <c r="B58" s="54" t="s">
        <v>141</v>
      </c>
      <c r="C58" s="8"/>
      <c r="D58" s="8"/>
      <c r="E58" s="96"/>
    </row>
    <row r="59" spans="1:5">
      <c r="A59" s="55">
        <v>3243</v>
      </c>
      <c r="B59" s="54" t="s">
        <v>142</v>
      </c>
      <c r="C59" s="8"/>
      <c r="D59" s="8"/>
      <c r="E59" s="96"/>
    </row>
    <row r="60" spans="1:5">
      <c r="A60" s="55">
        <v>3245</v>
      </c>
      <c r="B60" s="54" t="s">
        <v>143</v>
      </c>
      <c r="C60" s="8"/>
      <c r="D60" s="8"/>
      <c r="E60" s="96"/>
    </row>
    <row r="61" spans="1:5">
      <c r="A61" s="55">
        <v>3246</v>
      </c>
      <c r="B61" s="54" t="s">
        <v>144</v>
      </c>
      <c r="C61" s="8"/>
      <c r="D61" s="8"/>
      <c r="E61" s="96"/>
    </row>
    <row r="62" spans="1:5">
      <c r="A62" s="29"/>
      <c r="E62" s="96"/>
    </row>
    <row r="63" spans="1:5">
      <c r="A63" s="30"/>
      <c r="E63" s="96"/>
    </row>
    <row r="64" spans="1:5">
      <c r="A64" s="56" t="s">
        <v>159</v>
      </c>
      <c r="B64" s="54"/>
      <c r="C64" s="77">
        <f>SUM(C65:C67)</f>
        <v>2103.6999999999998</v>
      </c>
      <c r="D64" s="77">
        <f>SUM(D65:D67)</f>
        <v>5312.69</v>
      </c>
      <c r="E64" s="96"/>
    </row>
    <row r="65" spans="1:5">
      <c r="A65" s="55">
        <v>5100</v>
      </c>
      <c r="B65" s="54" t="s">
        <v>209</v>
      </c>
      <c r="C65" s="8"/>
      <c r="D65" s="8"/>
      <c r="E65" s="96"/>
    </row>
    <row r="66" spans="1:5">
      <c r="A66" s="55">
        <v>5220</v>
      </c>
      <c r="B66" s="54" t="s">
        <v>341</v>
      </c>
      <c r="C66" s="8">
        <v>2103.6999999999998</v>
      </c>
      <c r="D66" s="8">
        <v>5312.69</v>
      </c>
      <c r="E66" s="96"/>
    </row>
    <row r="67" spans="1:5">
      <c r="A67" s="55">
        <v>5230</v>
      </c>
      <c r="B67" s="54" t="s">
        <v>342</v>
      </c>
      <c r="C67" s="8"/>
      <c r="D67" s="8"/>
      <c r="E67" s="96"/>
    </row>
    <row r="68" spans="1:5">
      <c r="A68" s="29"/>
      <c r="E68" s="96"/>
    </row>
    <row r="69" spans="1:5">
      <c r="A69" s="2"/>
      <c r="E69" s="96"/>
    </row>
    <row r="70" spans="1:5">
      <c r="A70" s="53" t="s">
        <v>160</v>
      </c>
      <c r="B70" s="54"/>
      <c r="C70" s="8"/>
      <c r="D70" s="8"/>
      <c r="E70" s="96"/>
    </row>
    <row r="71" spans="1:5" ht="30">
      <c r="A71" s="55">
        <v>1</v>
      </c>
      <c r="B71" s="54" t="s">
        <v>145</v>
      </c>
      <c r="C71" s="8"/>
      <c r="D71" s="8"/>
      <c r="E71" s="96"/>
    </row>
    <row r="72" spans="1:5">
      <c r="A72" s="55">
        <v>2</v>
      </c>
      <c r="B72" s="54" t="s">
        <v>146</v>
      </c>
      <c r="C72" s="8"/>
      <c r="D72" s="8"/>
      <c r="E72" s="96"/>
    </row>
    <row r="73" spans="1:5">
      <c r="A73" s="55">
        <v>3</v>
      </c>
      <c r="B73" s="54" t="s">
        <v>147</v>
      </c>
      <c r="C73" s="8"/>
      <c r="D73" s="8"/>
      <c r="E73" s="96"/>
    </row>
    <row r="74" spans="1:5">
      <c r="A74" s="55">
        <v>4</v>
      </c>
      <c r="B74" s="54" t="s">
        <v>298</v>
      </c>
      <c r="C74" s="8"/>
      <c r="D74" s="8"/>
      <c r="E74" s="96"/>
    </row>
    <row r="75" spans="1:5">
      <c r="A75" s="55">
        <v>5</v>
      </c>
      <c r="B75" s="54" t="s">
        <v>148</v>
      </c>
      <c r="C75" s="8"/>
      <c r="D75" s="8"/>
      <c r="E75" s="96"/>
    </row>
    <row r="76" spans="1:5">
      <c r="A76" s="55">
        <v>6</v>
      </c>
      <c r="B76" s="54" t="s">
        <v>149</v>
      </c>
      <c r="C76" s="8"/>
      <c r="D76" s="8"/>
      <c r="E76" s="96"/>
    </row>
    <row r="77" spans="1:5">
      <c r="A77" s="55">
        <v>7</v>
      </c>
      <c r="B77" s="54" t="s">
        <v>150</v>
      </c>
      <c r="C77" s="8"/>
      <c r="D77" s="8"/>
      <c r="E77" s="96"/>
    </row>
    <row r="78" spans="1:5">
      <c r="A78" s="55">
        <v>8</v>
      </c>
      <c r="B78" s="54" t="s">
        <v>151</v>
      </c>
      <c r="C78" s="8"/>
      <c r="D78" s="8"/>
      <c r="E78" s="96"/>
    </row>
    <row r="79" spans="1:5">
      <c r="A79" s="55">
        <v>9</v>
      </c>
      <c r="B79" s="54" t="s">
        <v>152</v>
      </c>
      <c r="C79" s="8"/>
      <c r="D79" s="8"/>
      <c r="E79" s="96"/>
    </row>
    <row r="83" spans="1:9">
      <c r="A83" s="2"/>
      <c r="B83" s="2"/>
    </row>
    <row r="84" spans="1:9">
      <c r="A84" s="6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2" t="s">
        <v>348</v>
      </c>
      <c r="D87" s="12"/>
      <c r="E87"/>
      <c r="F87"/>
      <c r="G87"/>
      <c r="H87"/>
      <c r="I87"/>
    </row>
    <row r="88" spans="1:9">
      <c r="A88"/>
      <c r="B88" s="2" t="s">
        <v>349</v>
      </c>
      <c r="D88" s="12"/>
      <c r="E88"/>
      <c r="F88"/>
      <c r="G88"/>
      <c r="H88"/>
      <c r="I88"/>
    </row>
    <row r="89" spans="1:9" customFormat="1" ht="12.75">
      <c r="B89" s="60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2016-05-03T11:38:33Z</cp:lastPrinted>
  <dcterms:created xsi:type="dcterms:W3CDTF">2011-12-27T13:20:18Z</dcterms:created>
  <dcterms:modified xsi:type="dcterms:W3CDTF">2016-10-15T10:54:27Z</dcterms:modified>
</cp:coreProperties>
</file>