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7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31" i="3"/>
  <c r="C31"/>
  <c r="D72" i="47" l="1"/>
  <c r="C72"/>
  <c r="D64"/>
  <c r="D58"/>
  <c r="C58"/>
  <c r="D53"/>
  <c r="C53"/>
  <c r="D47"/>
  <c r="C47"/>
  <c r="D32"/>
  <c r="C32"/>
  <c r="D23"/>
  <c r="D17" s="1"/>
  <c r="C23"/>
  <c r="C17" s="1"/>
  <c r="D14"/>
  <c r="C14"/>
  <c r="D10"/>
  <c r="C10"/>
  <c r="K35" i="46" l="1"/>
  <c r="H34" i="45"/>
  <c r="G34"/>
  <c r="I25" i="43"/>
  <c r="H25"/>
  <c r="G25"/>
  <c r="D27" i="3" l="1"/>
  <c r="C27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C25" i="27" l="1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C26" l="1"/>
  <c r="B9" i="10"/>
  <c r="D10" i="12"/>
  <c r="D44"/>
  <c r="J9" i="10"/>
  <c r="D26" i="3"/>
  <c r="C10" i="12"/>
  <c r="C44"/>
  <c r="D9" i="10"/>
  <c r="F9"/>
</calcChain>
</file>

<file path=xl/sharedStrings.xml><?xml version="1.0" encoding="utf-8"?>
<sst xmlns="http://schemas.openxmlformats.org/spreadsheetml/2006/main" count="1037" uniqueCount="529">
  <si>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</si>
  <si>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</si>
  <si>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</si>
  <si>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</si>
  <si>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</si>
  <si>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</si>
  <si>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</si>
  <si>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</si>
  <si>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</si>
  <si>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</si>
  <si>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</si>
  <si>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</si>
  <si>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</si>
  <si>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</si>
  <si>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</si>
  <si>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</si>
  <si>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</si>
  <si>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</si>
  <si>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</si>
  <si>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</si>
  <si>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</si>
  <si>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</si>
  <si>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</si>
  <si>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</si>
  <si>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</si>
  <si>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</si>
  <si>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</si>
  <si>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</si>
  <si>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</si>
  <si>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</si>
  <si>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</si>
  <si>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</si>
  <si>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</si>
  <si>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</si>
  <si>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</si>
  <si>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</si>
  <si>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</si>
  <si>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</si>
  <si>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</si>
  <si>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</si>
  <si>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</si>
  <si>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</si>
  <si>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</si>
  <si>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</si>
  <si>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</si>
  <si>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</si>
  <si>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</si>
  <si>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</si>
  <si>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</si>
  <si>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</si>
  <si>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</si>
  <si>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</si>
  <si>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</si>
  <si>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</si>
  <si>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</si>
  <si>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</si>
  <si>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</si>
  <si>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</si>
  <si>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</si>
  <si>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</si>
  <si>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</si>
  <si>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</si>
  <si>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</si>
  <si>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</si>
  <si>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</si>
  <si>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</si>
  <si>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</si>
  <si>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</si>
  <si>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</si>
  <si>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</si>
  <si>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</si>
  <si>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</si>
  <si>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</si>
  <si>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</si>
  <si>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</si>
  <si>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</si>
  <si>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</si>
  <si>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</si>
  <si>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</si>
  <si>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</si>
  <si>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</si>
  <si>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</si>
  <si>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</si>
  <si>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</si>
  <si>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</si>
  <si>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</si>
  <si>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</si>
  <si>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</si>
  <si>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</si>
  <si>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</si>
  <si>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</si>
  <si>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</si>
  <si>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</si>
  <si>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</si>
  <si>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</si>
  <si>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</si>
  <si>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</si>
  <si>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</si>
  <si>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</si>
  <si>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</si>
  <si>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</si>
  <si>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</si>
  <si>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</si>
  <si>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</si>
  <si>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</si>
  <si>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</si>
  <si>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</si>
  <si>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</si>
  <si>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</si>
  <si>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</si>
  <si>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</si>
  <si>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</si>
  <si>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</si>
  <si>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</si>
  <si>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</si>
  <si>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</si>
  <si>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</si>
  <si>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</si>
  <si>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</si>
  <si>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</si>
  <si>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</si>
  <si>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</si>
  <si>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</si>
  <si>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</si>
  <si>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</si>
  <si>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</si>
  <si>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</si>
  <si>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</si>
  <si>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</si>
  <si>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</si>
  <si>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</si>
  <si>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</si>
  <si>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</si>
  <si>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</si>
  <si>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</si>
  <si>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</si>
  <si>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</si>
  <si>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</si>
  <si>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</si>
  <si>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</si>
  <si>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</si>
  <si>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</si>
  <si>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</si>
  <si>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</si>
  <si>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</si>
  <si>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</si>
  <si>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</si>
  <si>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</si>
  <si>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</si>
  <si>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</si>
  <si>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</si>
  <si>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</si>
  <si>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</si>
  <si>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</si>
  <si>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</si>
  <si>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</si>
  <si>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</si>
  <si>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</si>
  <si>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</si>
  <si>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</si>
  <si>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</si>
  <si>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</si>
  <si>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</si>
  <si>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</si>
  <si>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</si>
  <si>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</si>
  <si>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</si>
  <si>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</si>
  <si>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</si>
  <si>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</si>
  <si>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</si>
  <si>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</si>
  <si>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</si>
  <si>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</si>
  <si>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</si>
  <si>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</si>
  <si>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</si>
  <si>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</si>
  <si>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</si>
  <si>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</si>
  <si>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</si>
  <si>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</si>
  <si>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</si>
  <si>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</si>
  <si>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</si>
  <si>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</si>
  <si>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</si>
  <si>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</si>
  <si>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</si>
  <si>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</si>
  <si>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</si>
  <si>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</si>
  <si>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</si>
  <si>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</si>
  <si>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</si>
  <si>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</si>
  <si>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</si>
  <si>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</si>
  <si>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</si>
  <si>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</si>
  <si>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</si>
  <si>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</si>
  <si>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</si>
  <si>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</si>
  <si>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</si>
  <si>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</si>
  <si>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</si>
  <si>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</si>
  <si>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</si>
  <si>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</si>
  <si>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</si>
  <si>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</si>
  <si>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</si>
  <si>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</si>
  <si>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</si>
  <si>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</si>
  <si>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</si>
  <si>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</si>
  <si>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</si>
  <si>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</si>
  <si>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</si>
  <si>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</si>
  <si>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</si>
  <si>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</si>
  <si>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</si>
  <si>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</si>
  <si>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</si>
  <si>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</si>
  <si>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</si>
  <si>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</si>
  <si>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</si>
  <si>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</si>
  <si>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</si>
  <si>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</si>
  <si>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</si>
  <si>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</si>
  <si>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</si>
  <si>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</si>
  <si>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</si>
  <si>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</si>
  <si>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</si>
  <si>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</si>
  <si>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</si>
  <si>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</si>
  <si>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</si>
  <si>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</si>
  <si>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</si>
  <si>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</si>
  <si>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</si>
  <si>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</si>
  <si>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</si>
  <si>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</si>
  <si>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</si>
  <si>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</si>
  <si>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</si>
  <si>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</si>
  <si>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</si>
  <si>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</si>
  <si>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</si>
  <si>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</si>
  <si>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</si>
  <si>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</si>
  <si>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</si>
  <si>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</si>
  <si>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</si>
  <si>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</si>
  <si>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</si>
  <si>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</si>
  <si>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</si>
  <si>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</si>
  <si>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</si>
  <si>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</si>
  <si>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</si>
  <si>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</si>
  <si>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</si>
  <si>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</si>
  <si>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</si>
  <si>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</si>
  <si>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</si>
  <si>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</si>
  <si>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</si>
  <si>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</si>
  <si>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</si>
  <si>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</si>
  <si>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</si>
  <si>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</si>
  <si>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</si>
  <si>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</si>
  <si>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</si>
  <si>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</si>
  <si>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</si>
  <si>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</si>
  <si>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</si>
  <si>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</si>
  <si>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</si>
  <si>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</si>
  <si>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</si>
  <si>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</si>
  <si>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</si>
  <si>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</si>
  <si>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</si>
  <si>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</si>
  <si>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</si>
  <si>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</si>
  <si>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</si>
  <si>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</si>
  <si>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</si>
  <si>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</si>
  <si>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</si>
  <si>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</si>
  <si>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</si>
  <si>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</si>
  <si>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</si>
  <si>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</si>
  <si>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</si>
  <si>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</si>
  <si>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</si>
  <si>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</si>
  <si>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</si>
  <si>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</si>
  <si>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</si>
  <si>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</si>
  <si>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</si>
  <si>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</si>
  <si>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</si>
  <si>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</si>
  <si>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</si>
  <si>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</si>
  <si>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</si>
  <si>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</si>
  <si>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</si>
  <si>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</si>
  <si>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</si>
  <si>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</si>
  <si>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</si>
  <si>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</si>
  <si>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</si>
  <si>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</si>
  <si>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</si>
  <si>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</si>
  <si>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</si>
  <si>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</si>
  <si>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</si>
  <si>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</si>
  <si>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</si>
  <si>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</si>
  <si>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</si>
  <si>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</si>
  <si>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</si>
  <si>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</si>
  <si>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</si>
  <si>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</si>
  <si>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</si>
  <si>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</si>
  <si>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</si>
  <si>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</si>
  <si>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</si>
  <si>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</si>
  <si>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</si>
  <si>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</si>
  <si>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</si>
  <si>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</si>
  <si>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</si>
  <si>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</si>
  <si>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</si>
  <si>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</si>
  <si>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</si>
  <si>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</si>
  <si>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</si>
  <si>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</si>
  <si>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</si>
  <si>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</si>
  <si>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</si>
  <si>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</si>
  <si>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</si>
  <si>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</si>
  <si>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</si>
  <si>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</si>
  <si>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</si>
  <si>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</si>
  <si>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</si>
  <si>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</si>
  <si>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</si>
  <si>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</si>
  <si>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</si>
  <si>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</si>
  <si>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</si>
  <si>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</si>
  <si>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</si>
  <si>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</si>
  <si>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</si>
  <si>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</si>
  <si>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</si>
  <si>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</si>
  <si>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</si>
  <si>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</si>
  <si>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</si>
  <si>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</si>
  <si>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</si>
  <si>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</si>
  <si>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</si>
  <si>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</si>
  <si>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</si>
  <si>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</si>
  <si>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</si>
  <si>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</si>
  <si>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</si>
  <si>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</si>
  <si>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</si>
  <si>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</si>
  <si>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</si>
  <si>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</si>
  <si>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</si>
  <si>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</si>
  <si>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</si>
  <si>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</si>
  <si>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</si>
  <si>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</si>
  <si>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</si>
  <si>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</si>
  <si>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</si>
  <si>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</si>
  <si>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</si>
  <si>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</si>
  <si>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</si>
  <si>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</si>
  <si>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</si>
  <si>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</si>
  <si>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</si>
  <si>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</si>
  <si>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</si>
  <si>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</si>
  <si>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</si>
  <si>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</si>
  <si>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</si>
  <si>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</si>
  <si>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</si>
  <si>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</si>
  <si>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</si>
  <si>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</si>
  <si>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</si>
  <si>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</si>
  <si>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</si>
  <si>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</si>
  <si>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</si>
  <si>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</si>
  <si>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</si>
  <si>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</si>
  <si>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</si>
  <si>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</si>
  <si>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</si>
  <si>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</si>
  <si>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</si>
  <si>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</si>
  <si>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</si>
  <si>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</si>
  <si>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</si>
  <si>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</si>
  <si>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</si>
  <si>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</si>
  <si>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</si>
  <si>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</si>
  <si>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</si>
  <si>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</si>
  <si>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</si>
  <si>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</si>
  <si>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</si>
  <si>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</si>
  <si>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</si>
  <si>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</si>
  <si>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</si>
  <si>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</si>
  <si>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</si>
  <si>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</si>
  <si>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</si>
  <si>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</si>
  <si>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</si>
  <si>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</si>
  <si>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</si>
  <si>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</si>
  <si>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ზვიადის გზა - უფლის სახელით</t>
  </si>
  <si>
    <t>მიხეილ სალუაშვილი</t>
  </si>
  <si>
    <t>ნანული ერქვანიძე</t>
  </si>
  <si>
    <t>თიბისი</t>
  </si>
  <si>
    <t>კარი</t>
  </si>
  <si>
    <t>2012 წ. 09. 01.</t>
  </si>
  <si>
    <r>
      <t>GE96 TB78 849 360 801 000 02</t>
    </r>
    <r>
      <rPr>
        <sz val="12"/>
        <color rgb="FF333333"/>
        <rFont val="Sylfaen"/>
        <family val="1"/>
        <charset val="204"/>
      </rPr>
      <t> </t>
    </r>
  </si>
  <si>
    <t>16 ლარი და  58 თ.</t>
  </si>
  <si>
    <t>15 ლ. 68 თ.</t>
  </si>
  <si>
    <t>15 ლ.  68 თ.</t>
  </si>
  <si>
    <t>2016 წ. 21 სექტემბრიდან - 11 ოქტომბრამდე</t>
  </si>
  <si>
    <t>ფულადი შემოწირულობა</t>
  </si>
  <si>
    <t>01401114928</t>
  </si>
  <si>
    <t>GE41TB7740736010100004 </t>
  </si>
  <si>
    <t>22. 09. 2016 წ.</t>
  </si>
  <si>
    <t>403 ლარი</t>
  </si>
  <si>
    <t>500 ლარი</t>
  </si>
  <si>
    <t>სალუაშვილი მიხეილი</t>
  </si>
  <si>
    <t>გრიგოლია იზოლდა</t>
  </si>
  <si>
    <t>26. 09. 2016 წ.</t>
  </si>
  <si>
    <t>140 ლარი</t>
  </si>
  <si>
    <t>70 ლარი</t>
  </si>
  <si>
    <t>29. 09. 2016 წ.</t>
  </si>
  <si>
    <t>30. 09. 2016 წ.</t>
  </si>
  <si>
    <t>20 ლარი</t>
  </si>
  <si>
    <t>04. 10. 2016 წ.</t>
  </si>
  <si>
    <t>560 ლარი</t>
  </si>
  <si>
    <t>22 სექტემბერს შ.პ.ს. „ბრწყინვალე რეკლამას“, სასტამბო ხარჯი</t>
  </si>
  <si>
    <t>26 სექტემბერს შ.პ.ს. „ბრწყინვალე რეკლამას“, სასტამბო ხარჯი</t>
  </si>
  <si>
    <t>30 სექტემბერს ი/მ „გიორგი კანკიას“, სარეკლამო ბანერის დამზადება</t>
  </si>
  <si>
    <t>04 ოქტომბერს შ.პ.ს. „გამომცემლობა მინიატურას“, სარეკლამო პლაკატი</t>
  </si>
  <si>
    <t>29 სექტემბერს შ.პ.ს. „ბრწყინვალე რეკლამას“, სასტამბო ხარჯი</t>
  </si>
  <si>
    <t>. 04 ოქტომბერს განხორციელდა გადარიცხვის საკომისიოს გადახდა</t>
  </si>
  <si>
    <t>შ.პ.ს. „ბრწყინვალე რეკლამა“</t>
  </si>
  <si>
    <t>№28 "ზვიადის გზა - უფლის სახელით"</t>
  </si>
  <si>
    <t>ა-3</t>
  </si>
  <si>
    <t>მაჟორიტარი დპუტატები</t>
  </si>
  <si>
    <t>35 თეთრი</t>
  </si>
  <si>
    <t>ი/მ „გიორგი კანკია“</t>
  </si>
  <si>
    <t>1 ცალი</t>
  </si>
  <si>
    <t>1,2 კვ. მ</t>
  </si>
  <si>
    <t>პარტიის ბანერი</t>
  </si>
  <si>
    <t>1,2 კვ. მ.</t>
  </si>
  <si>
    <t>შ.პ.ს. „გამომცემლობა მინიატურა“</t>
  </si>
  <si>
    <t>ბუკლეტი - 1000 ც.; პლაკატი - 500</t>
  </si>
  <si>
    <t>ა-5; ა-3</t>
  </si>
  <si>
    <t>1. 29 თეთრი; 2. 58 თეტრი</t>
  </si>
  <si>
    <t>04 ლ. და 02 თეთრი</t>
  </si>
  <si>
    <t>04 ლ. 02 თ.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</si>
</sst>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2"/>
      <color rgb="FF333333"/>
      <name val="Sylfaen"/>
      <family val="1"/>
      <charset val="204"/>
    </font>
    <font>
      <sz val="12"/>
      <color rgb="FF333333"/>
      <name val="Sylfaen"/>
      <family val="1"/>
      <charset val="204"/>
    </font>
    <font>
      <sz val="10"/>
      <color theme="1"/>
      <name val="Sylfaen"/>
      <family val="1"/>
      <charset val="204"/>
    </font>
    <font>
      <sz val="12"/>
      <color rgb="FF000000"/>
      <name val="Sylfaen"/>
      <family val="1"/>
      <charset val="204"/>
    </font>
    <font>
      <sz val="12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5" fillId="0" borderId="0" xfId="0" applyFont="1" applyAlignment="1">
      <alignment horizontal="center" vertical="center" wrapText="1"/>
    </xf>
    <xf numFmtId="0" fontId="24" fillId="0" borderId="6" xfId="2" applyFont="1" applyFill="1" applyBorder="1" applyAlignment="1" applyProtection="1">
      <alignment horizontal="center"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19" xfId="14" applyFont="1" applyBorder="1" applyAlignment="1" applyProtection="1">
      <alignment horizontal="center" vertical="center"/>
      <protection locked="0"/>
    </xf>
    <xf numFmtId="0" fontId="26" fillId="0" borderId="18" xfId="14" applyFont="1" applyBorder="1" applyAlignment="1" applyProtection="1">
      <alignment horizontal="center" vertical="center" wrapText="1"/>
      <protection locked="0"/>
    </xf>
    <xf numFmtId="0" fontId="26" fillId="0" borderId="2" xfId="14" applyFont="1" applyBorder="1" applyAlignment="1" applyProtection="1">
      <alignment horizontal="center" vertical="center" wrapText="1"/>
      <protection locked="0"/>
    </xf>
    <xf numFmtId="49" fontId="26" fillId="0" borderId="1" xfId="14" applyNumberFormat="1" applyFont="1" applyBorder="1" applyAlignment="1" applyProtection="1">
      <alignment horizontal="center" vertical="center"/>
      <protection locked="0"/>
    </xf>
    <xf numFmtId="49" fontId="26" fillId="0" borderId="2" xfId="14" applyNumberFormat="1" applyFont="1" applyBorder="1" applyAlignment="1" applyProtection="1">
      <alignment horizontal="center" vertical="center" wrapText="1"/>
      <protection locked="0"/>
    </xf>
    <xf numFmtId="49" fontId="26" fillId="0" borderId="2" xfId="14" applyNumberFormat="1" applyFont="1" applyBorder="1" applyProtection="1">
      <protection locked="0"/>
    </xf>
    <xf numFmtId="0" fontId="26" fillId="4" borderId="18" xfId="14" applyFont="1" applyFill="1" applyBorder="1" applyAlignment="1" applyProtection="1">
      <alignment wrapText="1"/>
      <protection locked="0"/>
    </xf>
    <xf numFmtId="0" fontId="26" fillId="4" borderId="2" xfId="14" applyFont="1" applyFill="1" applyBorder="1" applyAlignment="1" applyProtection="1">
      <alignment wrapText="1"/>
      <protection locked="0"/>
    </xf>
    <xf numFmtId="0" fontId="26" fillId="4" borderId="2" xfId="14" applyFont="1" applyFill="1" applyBorder="1" applyProtection="1">
      <protection locked="0"/>
    </xf>
    <xf numFmtId="0" fontId="18" fillId="0" borderId="2" xfId="9" applyFont="1" applyBorder="1" applyAlignment="1" applyProtection="1">
      <alignment horizontal="center" vertical="center" wrapText="1"/>
      <protection locked="0"/>
    </xf>
    <xf numFmtId="14" fontId="18" fillId="0" borderId="2" xfId="9" applyNumberFormat="1" applyFont="1" applyBorder="1" applyAlignment="1" applyProtection="1">
      <alignment vertical="center" wrapText="1"/>
      <protection locked="0"/>
    </xf>
    <xf numFmtId="14" fontId="18" fillId="0" borderId="2" xfId="14" applyNumberFormat="1" applyFont="1" applyBorder="1" applyAlignment="1" applyProtection="1">
      <alignment horizontal="center" vertical="center"/>
      <protection locked="0"/>
    </xf>
    <xf numFmtId="0" fontId="18" fillId="0" borderId="2" xfId="14" applyFont="1" applyBorder="1" applyAlignment="1" applyProtection="1">
      <alignment horizontal="center" vertical="center" wrapText="1"/>
      <protection locked="0"/>
    </xf>
    <xf numFmtId="0" fontId="18" fillId="0" borderId="5" xfId="9" applyFont="1" applyBorder="1" applyAlignment="1" applyProtection="1">
      <alignment horizontal="center" vertical="center"/>
      <protection locked="0"/>
    </xf>
    <xf numFmtId="0" fontId="37" fillId="0" borderId="20" xfId="9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>
      <alignment horizontal="center" vertical="center"/>
    </xf>
    <xf numFmtId="0" fontId="21" fillId="5" borderId="1" xfId="0" applyFont="1" applyFill="1" applyBorder="1" applyAlignment="1" applyProtection="1">
      <alignment horizontal="center" vertical="center"/>
    </xf>
    <xf numFmtId="3" fontId="21" fillId="5" borderId="1" xfId="1" applyNumberFormat="1" applyFont="1" applyFill="1" applyBorder="1" applyAlignment="1" applyProtection="1">
      <alignment horizontal="center"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3" fontId="21" fillId="5" borderId="1" xfId="0" applyNumberFormat="1" applyFont="1" applyFill="1" applyBorder="1" applyAlignment="1" applyProtection="1">
      <alignment horizontal="center" vertical="center"/>
    </xf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1" fontId="23" fillId="0" borderId="29" xfId="2" applyNumberFormat="1" applyFont="1" applyFill="1" applyBorder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559594</xdr:colOff>
      <xdr:row>37</xdr:row>
      <xdr:rowOff>166687</xdr:rowOff>
    </xdr:from>
    <xdr:to>
      <xdr:col>6</xdr:col>
      <xdr:colOff>397668</xdr:colOff>
      <xdr:row>43</xdr:row>
      <xdr:rowOff>138112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03094" y="7679531"/>
          <a:ext cx="1112043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309562</xdr:colOff>
      <xdr:row>42</xdr:row>
      <xdr:rowOff>47625</xdr:rowOff>
    </xdr:from>
    <xdr:to>
      <xdr:col>5</xdr:col>
      <xdr:colOff>540544</xdr:colOff>
      <xdr:row>48</xdr:row>
      <xdr:rowOff>33338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05375" y="84058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1571625</xdr:colOff>
      <xdr:row>82</xdr:row>
      <xdr:rowOff>83344</xdr:rowOff>
    </xdr:from>
    <xdr:to>
      <xdr:col>1</xdr:col>
      <xdr:colOff>2683669</xdr:colOff>
      <xdr:row>88</xdr:row>
      <xdr:rowOff>45244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1684734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214312</xdr:colOff>
      <xdr:row>12</xdr:row>
      <xdr:rowOff>107157</xdr:rowOff>
    </xdr:from>
    <xdr:to>
      <xdr:col>4</xdr:col>
      <xdr:colOff>766763</xdr:colOff>
      <xdr:row>18</xdr:row>
      <xdr:rowOff>69057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2786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440531</xdr:colOff>
      <xdr:row>43</xdr:row>
      <xdr:rowOff>23812</xdr:rowOff>
    </xdr:from>
    <xdr:to>
      <xdr:col>4</xdr:col>
      <xdr:colOff>361950</xdr:colOff>
      <xdr:row>48</xdr:row>
      <xdr:rowOff>180975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8062" y="8965406"/>
          <a:ext cx="1112044" cy="11096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250032</xdr:colOff>
      <xdr:row>44</xdr:row>
      <xdr:rowOff>142875</xdr:rowOff>
    </xdr:from>
    <xdr:to>
      <xdr:col>4</xdr:col>
      <xdr:colOff>671513</xdr:colOff>
      <xdr:row>50</xdr:row>
      <xdr:rowOff>128587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69720" y="9048750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28</xdr:row>
      <xdr:rowOff>47626</xdr:rowOff>
    </xdr:from>
    <xdr:to>
      <xdr:col>3</xdr:col>
      <xdr:colOff>1207294</xdr:colOff>
      <xdr:row>34</xdr:row>
      <xdr:rowOff>57151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552450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226221</xdr:colOff>
      <xdr:row>25</xdr:row>
      <xdr:rowOff>178596</xdr:rowOff>
    </xdr:from>
    <xdr:to>
      <xdr:col>4</xdr:col>
      <xdr:colOff>159546</xdr:colOff>
      <xdr:row>32</xdr:row>
      <xdr:rowOff>21434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2315" y="510778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690562</xdr:colOff>
      <xdr:row>21</xdr:row>
      <xdr:rowOff>-1</xdr:rowOff>
    </xdr:from>
    <xdr:to>
      <xdr:col>4</xdr:col>
      <xdr:colOff>469106</xdr:colOff>
      <xdr:row>27</xdr:row>
      <xdr:rowOff>38099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0" y="4024312"/>
          <a:ext cx="1112044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273844</xdr:colOff>
      <xdr:row>28</xdr:row>
      <xdr:rowOff>107156</xdr:rowOff>
    </xdr:from>
    <xdr:to>
      <xdr:col>4</xdr:col>
      <xdr:colOff>1388269</xdr:colOff>
      <xdr:row>34</xdr:row>
      <xdr:rowOff>145256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0063" y="5965031"/>
          <a:ext cx="1114425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714375</xdr:colOff>
      <xdr:row>28</xdr:row>
      <xdr:rowOff>59532</xdr:rowOff>
    </xdr:from>
    <xdr:to>
      <xdr:col>5</xdr:col>
      <xdr:colOff>814388</xdr:colOff>
      <xdr:row>34</xdr:row>
      <xdr:rowOff>69057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86375" y="5917407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1654969</xdr:colOff>
      <xdr:row>38</xdr:row>
      <xdr:rowOff>119062</xdr:rowOff>
    </xdr:from>
    <xdr:to>
      <xdr:col>1</xdr:col>
      <xdr:colOff>2771775</xdr:colOff>
      <xdr:row>44</xdr:row>
      <xdr:rowOff>80962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438" y="8429625"/>
          <a:ext cx="1116806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678656</xdr:colOff>
      <xdr:row>27</xdr:row>
      <xdr:rowOff>107156</xdr:rowOff>
    </xdr:from>
    <xdr:to>
      <xdr:col>4</xdr:col>
      <xdr:colOff>207168</xdr:colOff>
      <xdr:row>33</xdr:row>
      <xdr:rowOff>140494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79094" y="579834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964405</xdr:colOff>
      <xdr:row>41</xdr:row>
      <xdr:rowOff>11906</xdr:rowOff>
    </xdr:from>
    <xdr:to>
      <xdr:col>4</xdr:col>
      <xdr:colOff>147637</xdr:colOff>
      <xdr:row>46</xdr:row>
      <xdr:rowOff>164306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88718" y="8441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23813</xdr:rowOff>
    </xdr:from>
    <xdr:to>
      <xdr:col>5</xdr:col>
      <xdr:colOff>469107</xdr:colOff>
      <xdr:row>41</xdr:row>
      <xdr:rowOff>9526</xdr:rowOff>
    </xdr:to>
    <xdr:pic>
      <xdr:nvPicPr>
        <xdr:cNvPr id="225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88" y="695325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1607345</xdr:colOff>
      <xdr:row>38</xdr:row>
      <xdr:rowOff>107156</xdr:rowOff>
    </xdr:from>
    <xdr:to>
      <xdr:col>1</xdr:col>
      <xdr:colOff>2719388</xdr:colOff>
      <xdr:row>44</xdr:row>
      <xdr:rowOff>69056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59845" y="798909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1654970</xdr:colOff>
      <xdr:row>82</xdr:row>
      <xdr:rowOff>0</xdr:rowOff>
    </xdr:from>
    <xdr:to>
      <xdr:col>1</xdr:col>
      <xdr:colOff>2767014</xdr:colOff>
      <xdr:row>87</xdr:row>
      <xdr:rowOff>152400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14626" y="1768078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1607344</xdr:colOff>
      <xdr:row>77</xdr:row>
      <xdr:rowOff>0</xdr:rowOff>
    </xdr:from>
    <xdr:to>
      <xdr:col>1</xdr:col>
      <xdr:colOff>2719387</xdr:colOff>
      <xdr:row>82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5094" y="16406813"/>
          <a:ext cx="1112043" cy="11096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1678781</xdr:colOff>
      <xdr:row>31</xdr:row>
      <xdr:rowOff>23813</xdr:rowOff>
    </xdr:from>
    <xdr:to>
      <xdr:col>1</xdr:col>
      <xdr:colOff>2790825</xdr:colOff>
      <xdr:row>37</xdr:row>
      <xdr:rowOff>9525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4094" y="6215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35720</xdr:colOff>
      <xdr:row>30</xdr:row>
      <xdr:rowOff>130969</xdr:rowOff>
    </xdr:from>
    <xdr:to>
      <xdr:col>4</xdr:col>
      <xdr:colOff>16669</xdr:colOff>
      <xdr:row>36</xdr:row>
      <xdr:rowOff>116681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1" y="6226969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559594</xdr:colOff>
      <xdr:row>39</xdr:row>
      <xdr:rowOff>23813</xdr:rowOff>
    </xdr:from>
    <xdr:to>
      <xdr:col>3</xdr:col>
      <xdr:colOff>314326</xdr:colOff>
      <xdr:row>45</xdr:row>
      <xdr:rowOff>9525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1688" y="78343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559594</xdr:colOff>
      <xdr:row>39</xdr:row>
      <xdr:rowOff>59531</xdr:rowOff>
    </xdr:from>
    <xdr:to>
      <xdr:col>4</xdr:col>
      <xdr:colOff>469106</xdr:colOff>
      <xdr:row>45</xdr:row>
      <xdr:rowOff>45243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7679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Normal="100" zoomScaleSheetLayoutView="100" workbookViewId="0">
      <selection activeCell="K2" sqref="K2"/>
    </sheetView>
  </sheetViews>
  <sheetFormatPr defaultRowHeight="15"/>
  <cols>
    <col min="1" max="1" width="6.28515625" style="291" bestFit="1" customWidth="1"/>
    <col min="2" max="2" width="13.140625" style="291" customWidth="1"/>
    <col min="3" max="3" width="17.85546875" style="291" customWidth="1"/>
    <col min="4" max="4" width="15.140625" style="291" customWidth="1"/>
    <col min="5" max="5" width="24.5703125" style="291" customWidth="1"/>
    <col min="6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 s="302" customFormat="1">
      <c r="A1" s="364" t="s">
        <v>295</v>
      </c>
      <c r="B1" s="349"/>
      <c r="C1" s="349"/>
      <c r="D1" s="349"/>
      <c r="E1" s="350"/>
      <c r="F1" s="344"/>
      <c r="G1" s="350"/>
      <c r="H1" s="363"/>
      <c r="I1" s="349"/>
      <c r="J1" s="350"/>
      <c r="K1" s="350"/>
      <c r="L1" s="362" t="s">
        <v>97</v>
      </c>
    </row>
    <row r="2" spans="1:12" s="302" customFormat="1">
      <c r="A2" s="361" t="s">
        <v>128</v>
      </c>
      <c r="B2" s="349"/>
      <c r="C2" s="349"/>
      <c r="D2" s="349"/>
      <c r="E2" s="350"/>
      <c r="F2" s="344"/>
      <c r="G2" s="350"/>
      <c r="H2" s="360"/>
      <c r="I2" s="349"/>
      <c r="J2" s="350"/>
      <c r="K2" s="350" t="s">
        <v>490</v>
      </c>
      <c r="L2" s="359"/>
    </row>
    <row r="3" spans="1:12" s="302" customFormat="1">
      <c r="A3" s="358"/>
      <c r="B3" s="349"/>
      <c r="C3" s="357"/>
      <c r="D3" s="356"/>
      <c r="E3" s="350"/>
      <c r="F3" s="355"/>
      <c r="G3" s="350"/>
      <c r="H3" s="350"/>
      <c r="I3" s="344"/>
      <c r="J3" s="349"/>
      <c r="K3" s="349"/>
      <c r="L3" s="348"/>
    </row>
    <row r="4" spans="1:12" s="302" customFormat="1">
      <c r="A4" s="390" t="s">
        <v>262</v>
      </c>
      <c r="B4" s="344"/>
      <c r="C4" s="344"/>
      <c r="D4" s="392" t="s">
        <v>480</v>
      </c>
      <c r="E4" s="382"/>
      <c r="F4" s="301"/>
      <c r="G4" s="294"/>
      <c r="H4" s="383"/>
      <c r="I4" s="382"/>
      <c r="J4" s="384"/>
      <c r="K4" s="294"/>
      <c r="L4" s="385"/>
    </row>
    <row r="5" spans="1:12" s="302" customFormat="1" ht="15.75" thickBot="1">
      <c r="A5" s="354"/>
      <c r="B5" s="350"/>
      <c r="C5" s="353"/>
      <c r="D5" s="352"/>
      <c r="E5" s="350"/>
      <c r="F5" s="351"/>
      <c r="G5" s="351"/>
      <c r="H5" s="351"/>
      <c r="I5" s="350"/>
      <c r="J5" s="349"/>
      <c r="K5" s="349"/>
      <c r="L5" s="348"/>
    </row>
    <row r="6" spans="1:12" ht="15.75" thickBot="1">
      <c r="A6" s="347"/>
      <c r="B6" s="346"/>
      <c r="C6" s="345"/>
      <c r="D6" s="345"/>
      <c r="E6" s="345"/>
      <c r="F6" s="344"/>
      <c r="G6" s="344"/>
      <c r="H6" s="344"/>
      <c r="I6" s="429" t="s">
        <v>442</v>
      </c>
      <c r="J6" s="430"/>
      <c r="K6" s="431"/>
      <c r="L6" s="343"/>
    </row>
    <row r="7" spans="1:12" s="331" customFormat="1" ht="51.75" thickBot="1">
      <c r="A7" s="342" t="s">
        <v>64</v>
      </c>
      <c r="B7" s="341" t="s">
        <v>129</v>
      </c>
      <c r="C7" s="341" t="s">
        <v>441</v>
      </c>
      <c r="D7" s="340" t="s">
        <v>268</v>
      </c>
      <c r="E7" s="339" t="s">
        <v>440</v>
      </c>
      <c r="F7" s="338" t="s">
        <v>439</v>
      </c>
      <c r="G7" s="337" t="s">
        <v>216</v>
      </c>
      <c r="H7" s="336" t="s">
        <v>213</v>
      </c>
      <c r="I7" s="335" t="s">
        <v>438</v>
      </c>
      <c r="J7" s="334" t="s">
        <v>265</v>
      </c>
      <c r="K7" s="333" t="s">
        <v>217</v>
      </c>
      <c r="L7" s="332" t="s">
        <v>218</v>
      </c>
    </row>
    <row r="8" spans="1:12" s="325" customFormat="1" ht="15.75" thickBot="1">
      <c r="A8" s="329">
        <v>1</v>
      </c>
      <c r="B8" s="328">
        <v>2</v>
      </c>
      <c r="C8" s="330">
        <v>3</v>
      </c>
      <c r="D8" s="330">
        <v>4</v>
      </c>
      <c r="E8" s="329">
        <v>5</v>
      </c>
      <c r="F8" s="328">
        <v>6</v>
      </c>
      <c r="G8" s="330">
        <v>7</v>
      </c>
      <c r="H8" s="328">
        <v>8</v>
      </c>
      <c r="I8" s="329">
        <v>9</v>
      </c>
      <c r="J8" s="328">
        <v>10</v>
      </c>
      <c r="K8" s="327">
        <v>11</v>
      </c>
      <c r="L8" s="326">
        <v>12</v>
      </c>
    </row>
    <row r="9" spans="1:12" ht="30">
      <c r="A9" s="324">
        <v>1</v>
      </c>
      <c r="B9" s="410" t="s">
        <v>494</v>
      </c>
      <c r="C9" s="411" t="s">
        <v>491</v>
      </c>
      <c r="D9" s="399" t="s">
        <v>495</v>
      </c>
      <c r="E9" s="400" t="s">
        <v>497</v>
      </c>
      <c r="F9" s="401"/>
      <c r="G9" s="402" t="s">
        <v>492</v>
      </c>
      <c r="H9" s="403" t="s">
        <v>493</v>
      </c>
      <c r="I9" s="404"/>
      <c r="J9" s="405"/>
      <c r="K9" s="406"/>
      <c r="L9" s="407"/>
    </row>
    <row r="10" spans="1:12" ht="30">
      <c r="A10" s="323">
        <v>2</v>
      </c>
      <c r="B10" s="409" t="s">
        <v>494</v>
      </c>
      <c r="C10" s="408" t="s">
        <v>491</v>
      </c>
      <c r="D10" s="412" t="s">
        <v>496</v>
      </c>
      <c r="E10" s="413" t="s">
        <v>498</v>
      </c>
      <c r="F10" s="414">
        <v>65002007255</v>
      </c>
      <c r="G10" s="318"/>
      <c r="H10" s="318"/>
      <c r="I10" s="317"/>
      <c r="J10" s="316"/>
      <c r="K10" s="315"/>
      <c r="L10" s="314"/>
    </row>
    <row r="11" spans="1:12" ht="30">
      <c r="A11" s="323">
        <v>3</v>
      </c>
      <c r="B11" s="409" t="s">
        <v>499</v>
      </c>
      <c r="C11" s="408" t="s">
        <v>491</v>
      </c>
      <c r="D11" s="412" t="s">
        <v>500</v>
      </c>
      <c r="E11" s="413" t="s">
        <v>498</v>
      </c>
      <c r="F11" s="414">
        <v>65002007255</v>
      </c>
      <c r="G11" s="318"/>
      <c r="H11" s="318"/>
      <c r="I11" s="317"/>
      <c r="J11" s="316"/>
      <c r="K11" s="315"/>
      <c r="L11" s="314"/>
    </row>
    <row r="12" spans="1:12" ht="30">
      <c r="A12" s="323">
        <v>4</v>
      </c>
      <c r="B12" s="410" t="s">
        <v>499</v>
      </c>
      <c r="C12" s="411" t="s">
        <v>491</v>
      </c>
      <c r="D12" s="399" t="s">
        <v>501</v>
      </c>
      <c r="E12" s="400" t="s">
        <v>497</v>
      </c>
      <c r="F12" s="401"/>
      <c r="G12" s="402" t="s">
        <v>492</v>
      </c>
      <c r="H12" s="403" t="s">
        <v>493</v>
      </c>
      <c r="I12" s="404"/>
      <c r="J12" s="405"/>
      <c r="K12" s="406"/>
      <c r="L12" s="407"/>
    </row>
    <row r="13" spans="1:12" ht="30">
      <c r="A13" s="323">
        <v>5</v>
      </c>
      <c r="B13" s="410" t="s">
        <v>502</v>
      </c>
      <c r="C13" s="411" t="s">
        <v>491</v>
      </c>
      <c r="D13" s="399" t="s">
        <v>501</v>
      </c>
      <c r="E13" s="400" t="s">
        <v>497</v>
      </c>
      <c r="F13" s="401"/>
      <c r="G13" s="402" t="s">
        <v>492</v>
      </c>
      <c r="H13" s="403" t="s">
        <v>493</v>
      </c>
      <c r="I13" s="404"/>
      <c r="J13" s="405"/>
      <c r="K13" s="406"/>
      <c r="L13" s="407"/>
    </row>
    <row r="14" spans="1:12" ht="30">
      <c r="A14" s="323">
        <v>6</v>
      </c>
      <c r="B14" s="410" t="s">
        <v>503</v>
      </c>
      <c r="C14" s="411" t="s">
        <v>491</v>
      </c>
      <c r="D14" s="399" t="s">
        <v>504</v>
      </c>
      <c r="E14" s="400" t="s">
        <v>497</v>
      </c>
      <c r="F14" s="401"/>
      <c r="G14" s="402" t="s">
        <v>492</v>
      </c>
      <c r="H14" s="403" t="s">
        <v>493</v>
      </c>
      <c r="I14" s="404"/>
      <c r="J14" s="405"/>
      <c r="K14" s="406"/>
      <c r="L14" s="407"/>
    </row>
    <row r="15" spans="1:12" ht="30">
      <c r="A15" s="323">
        <v>7</v>
      </c>
      <c r="B15" s="409" t="s">
        <v>505</v>
      </c>
      <c r="C15" s="408" t="s">
        <v>491</v>
      </c>
      <c r="D15" s="412" t="s">
        <v>506</v>
      </c>
      <c r="E15" s="413" t="s">
        <v>498</v>
      </c>
      <c r="F15" s="414">
        <v>65002007255</v>
      </c>
      <c r="G15" s="318"/>
      <c r="H15" s="318"/>
      <c r="I15" s="317"/>
      <c r="J15" s="316"/>
      <c r="K15" s="315"/>
      <c r="L15" s="314"/>
    </row>
    <row r="16" spans="1:12">
      <c r="A16" s="323">
        <v>8</v>
      </c>
      <c r="B16" s="322"/>
      <c r="C16" s="321"/>
      <c r="D16" s="320"/>
      <c r="E16" s="319"/>
      <c r="F16" s="318"/>
      <c r="G16" s="318"/>
      <c r="H16" s="318"/>
      <c r="I16" s="317"/>
      <c r="J16" s="316"/>
      <c r="K16" s="315"/>
      <c r="L16" s="314"/>
    </row>
    <row r="17" spans="1:12">
      <c r="A17" s="323">
        <v>9</v>
      </c>
      <c r="B17" s="322"/>
      <c r="C17" s="321"/>
      <c r="D17" s="320"/>
      <c r="E17" s="319"/>
      <c r="F17" s="318"/>
      <c r="G17" s="318"/>
      <c r="H17" s="318"/>
      <c r="I17" s="317"/>
      <c r="J17" s="316"/>
      <c r="K17" s="315"/>
      <c r="L17" s="314"/>
    </row>
    <row r="18" spans="1:12">
      <c r="A18" s="323">
        <v>10</v>
      </c>
      <c r="B18" s="322"/>
      <c r="C18" s="321"/>
      <c r="D18" s="320"/>
      <c r="E18" s="319"/>
      <c r="F18" s="318"/>
      <c r="G18" s="318"/>
      <c r="H18" s="318"/>
      <c r="I18" s="317"/>
      <c r="J18" s="316"/>
      <c r="K18" s="315"/>
      <c r="L18" s="314"/>
    </row>
    <row r="19" spans="1:12">
      <c r="A19" s="323">
        <v>11</v>
      </c>
      <c r="B19" s="322"/>
      <c r="C19" s="321"/>
      <c r="D19" s="320"/>
      <c r="E19" s="319"/>
      <c r="F19" s="318"/>
      <c r="G19" s="318"/>
      <c r="H19" s="318"/>
      <c r="I19" s="317"/>
      <c r="J19" s="316"/>
      <c r="K19" s="315"/>
      <c r="L19" s="314"/>
    </row>
    <row r="20" spans="1:12">
      <c r="A20" s="323">
        <v>12</v>
      </c>
      <c r="B20" s="322"/>
      <c r="C20" s="321"/>
      <c r="D20" s="320"/>
      <c r="E20" s="319"/>
      <c r="F20" s="318"/>
      <c r="G20" s="318"/>
      <c r="H20" s="318"/>
      <c r="I20" s="317"/>
      <c r="J20" s="316"/>
      <c r="K20" s="315"/>
      <c r="L20" s="314"/>
    </row>
    <row r="21" spans="1:12">
      <c r="A21" s="323">
        <v>13</v>
      </c>
      <c r="B21" s="322"/>
      <c r="C21" s="321"/>
      <c r="D21" s="320"/>
      <c r="E21" s="319"/>
      <c r="F21" s="318"/>
      <c r="G21" s="318"/>
      <c r="H21" s="318"/>
      <c r="I21" s="317"/>
      <c r="J21" s="316"/>
      <c r="K21" s="315"/>
      <c r="L21" s="314"/>
    </row>
    <row r="22" spans="1:12">
      <c r="A22" s="323">
        <v>14</v>
      </c>
      <c r="B22" s="322"/>
      <c r="C22" s="321"/>
      <c r="D22" s="320"/>
      <c r="E22" s="319"/>
      <c r="F22" s="318"/>
      <c r="G22" s="318"/>
      <c r="H22" s="318"/>
      <c r="I22" s="317"/>
      <c r="J22" s="316"/>
      <c r="K22" s="315"/>
      <c r="L22" s="314"/>
    </row>
    <row r="23" spans="1:12">
      <c r="A23" s="323">
        <v>15</v>
      </c>
      <c r="B23" s="322"/>
      <c r="C23" s="321"/>
      <c r="D23" s="320"/>
      <c r="E23" s="319"/>
      <c r="F23" s="318"/>
      <c r="G23" s="318"/>
      <c r="H23" s="318"/>
      <c r="I23" s="317"/>
      <c r="J23" s="316"/>
      <c r="K23" s="315"/>
      <c r="L23" s="314"/>
    </row>
    <row r="24" spans="1:12">
      <c r="A24" s="323">
        <v>16</v>
      </c>
      <c r="B24" s="322"/>
      <c r="C24" s="321"/>
      <c r="D24" s="320"/>
      <c r="E24" s="319"/>
      <c r="F24" s="318"/>
      <c r="G24" s="318"/>
      <c r="H24" s="318"/>
      <c r="I24" s="317"/>
      <c r="J24" s="316"/>
      <c r="K24" s="315"/>
      <c r="L24" s="314"/>
    </row>
    <row r="25" spans="1:12">
      <c r="A25" s="323">
        <v>17</v>
      </c>
      <c r="B25" s="322"/>
      <c r="C25" s="321"/>
      <c r="D25" s="320"/>
      <c r="E25" s="319"/>
      <c r="F25" s="318"/>
      <c r="G25" s="318"/>
      <c r="H25" s="318"/>
      <c r="I25" s="317"/>
      <c r="J25" s="316"/>
      <c r="K25" s="315"/>
      <c r="L25" s="314"/>
    </row>
    <row r="26" spans="1:12">
      <c r="A26" s="323">
        <v>18</v>
      </c>
      <c r="B26" s="322"/>
      <c r="C26" s="321"/>
      <c r="D26" s="320"/>
      <c r="E26" s="319"/>
      <c r="F26" s="318"/>
      <c r="G26" s="318"/>
      <c r="H26" s="318"/>
      <c r="I26" s="317"/>
      <c r="J26" s="316"/>
      <c r="K26" s="315"/>
      <c r="L26" s="314"/>
    </row>
    <row r="27" spans="1:12">
      <c r="A27" s="323">
        <v>19</v>
      </c>
      <c r="B27" s="322"/>
      <c r="C27" s="321"/>
      <c r="D27" s="320"/>
      <c r="E27" s="319"/>
      <c r="F27" s="318"/>
      <c r="G27" s="318"/>
      <c r="H27" s="318"/>
      <c r="I27" s="317"/>
      <c r="J27" s="316"/>
      <c r="K27" s="315"/>
      <c r="L27" s="314"/>
    </row>
    <row r="28" spans="1:12" ht="15.75" thickBot="1">
      <c r="A28" s="313" t="s">
        <v>264</v>
      </c>
      <c r="B28" s="312"/>
      <c r="C28" s="311"/>
      <c r="D28" s="310"/>
      <c r="E28" s="309"/>
      <c r="F28" s="308"/>
      <c r="G28" s="308"/>
      <c r="H28" s="308"/>
      <c r="I28" s="307"/>
      <c r="J28" s="306"/>
      <c r="K28" s="305"/>
      <c r="L28" s="304"/>
    </row>
    <row r="29" spans="1:12">
      <c r="A29" s="294"/>
      <c r="B29" s="295"/>
      <c r="C29" s="294"/>
      <c r="D29" s="295"/>
      <c r="E29" s="294"/>
      <c r="F29" s="295"/>
      <c r="G29" s="294"/>
      <c r="H29" s="295"/>
      <c r="I29" s="294"/>
      <c r="J29" s="295"/>
      <c r="K29" s="294"/>
      <c r="L29" s="295"/>
    </row>
    <row r="30" spans="1:12">
      <c r="A30" s="294"/>
      <c r="B30" s="301"/>
      <c r="C30" s="294"/>
      <c r="D30" s="301"/>
      <c r="E30" s="294"/>
      <c r="F30" s="301"/>
      <c r="G30" s="294"/>
      <c r="H30" s="301"/>
      <c r="I30" s="294"/>
      <c r="J30" s="301"/>
      <c r="K30" s="294"/>
      <c r="L30" s="301"/>
    </row>
    <row r="31" spans="1:12" s="302" customFormat="1">
      <c r="A31" s="428" t="s">
        <v>409</v>
      </c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</row>
    <row r="32" spans="1:12" s="303" customFormat="1" ht="12.75">
      <c r="A32" s="428" t="s">
        <v>437</v>
      </c>
      <c r="B32" s="428"/>
      <c r="C32" s="428"/>
      <c r="D32" s="428"/>
      <c r="E32" s="428"/>
      <c r="F32" s="428"/>
      <c r="G32" s="428"/>
      <c r="H32" s="428"/>
      <c r="I32" s="428"/>
      <c r="J32" s="428"/>
      <c r="K32" s="428"/>
      <c r="L32" s="428"/>
    </row>
    <row r="33" spans="1:12" s="303" customFormat="1" ht="12.75">
      <c r="A33" s="428"/>
      <c r="B33" s="428"/>
      <c r="C33" s="428"/>
      <c r="D33" s="428"/>
      <c r="E33" s="428"/>
      <c r="F33" s="428"/>
      <c r="G33" s="428"/>
      <c r="H33" s="428"/>
      <c r="I33" s="428"/>
      <c r="J33" s="428"/>
      <c r="K33" s="428"/>
      <c r="L33" s="428"/>
    </row>
    <row r="34" spans="1:12" s="302" customFormat="1">
      <c r="A34" s="428" t="s">
        <v>436</v>
      </c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</row>
    <row r="35" spans="1:12" s="302" customFormat="1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</row>
    <row r="36" spans="1:12" s="302" customFormat="1">
      <c r="A36" s="428" t="s">
        <v>435</v>
      </c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</row>
    <row r="37" spans="1:12" s="302" customFormat="1">
      <c r="A37" s="294"/>
      <c r="B37" s="295"/>
      <c r="C37" s="294"/>
      <c r="D37" s="295"/>
      <c r="E37" s="294"/>
      <c r="F37" s="295"/>
      <c r="G37" s="294"/>
      <c r="H37" s="295"/>
      <c r="I37" s="294"/>
      <c r="J37" s="295"/>
      <c r="K37" s="294"/>
      <c r="L37" s="295"/>
    </row>
    <row r="38" spans="1:12" s="302" customFormat="1">
      <c r="A38" s="294"/>
      <c r="B38" s="301"/>
      <c r="C38" s="294"/>
      <c r="D38" s="301"/>
      <c r="E38" s="294"/>
      <c r="F38" s="301"/>
      <c r="G38" s="294"/>
      <c r="H38" s="301"/>
      <c r="I38" s="294"/>
      <c r="J38" s="301"/>
      <c r="K38" s="294"/>
      <c r="L38" s="301"/>
    </row>
    <row r="39" spans="1:12" s="302" customFormat="1">
      <c r="A39" s="294"/>
      <c r="B39" s="295"/>
      <c r="C39" s="294"/>
      <c r="D39" s="295"/>
      <c r="E39" s="294"/>
      <c r="F39" s="295"/>
      <c r="G39" s="294"/>
      <c r="H39" s="295"/>
      <c r="I39" s="294"/>
      <c r="J39" s="295"/>
      <c r="K39" s="294"/>
      <c r="L39" s="295"/>
    </row>
    <row r="40" spans="1:12">
      <c r="A40" s="294"/>
      <c r="B40" s="301"/>
      <c r="C40" s="294" t="s">
        <v>481</v>
      </c>
      <c r="D40" s="301"/>
      <c r="E40" s="294"/>
      <c r="F40" s="301"/>
      <c r="G40" s="294"/>
      <c r="H40" s="301"/>
      <c r="I40" s="294"/>
      <c r="J40" s="301"/>
      <c r="K40" s="294"/>
      <c r="L40" s="301"/>
    </row>
    <row r="41" spans="1:12" s="296" customFormat="1">
      <c r="A41" s="434" t="s">
        <v>96</v>
      </c>
      <c r="B41" s="434"/>
      <c r="C41" s="295"/>
      <c r="D41" s="294"/>
      <c r="E41" s="295"/>
      <c r="F41" s="295"/>
      <c r="G41" s="294"/>
      <c r="H41" s="295" t="s">
        <v>482</v>
      </c>
      <c r="I41" s="295"/>
      <c r="J41" s="294"/>
      <c r="K41" s="295"/>
      <c r="L41" s="294"/>
    </row>
    <row r="42" spans="1:12" s="296" customFormat="1">
      <c r="A42" s="295"/>
      <c r="B42" s="294"/>
      <c r="C42" s="299"/>
      <c r="D42" s="300"/>
      <c r="E42" s="299"/>
      <c r="F42" s="295"/>
      <c r="G42" s="294"/>
      <c r="H42" s="298"/>
      <c r="I42" s="295"/>
      <c r="J42" s="294"/>
      <c r="K42" s="295"/>
      <c r="L42" s="294"/>
    </row>
    <row r="43" spans="1:12" s="296" customFormat="1" ht="15" customHeight="1">
      <c r="A43" s="295"/>
      <c r="B43" s="294"/>
      <c r="C43" s="427" t="s">
        <v>256</v>
      </c>
      <c r="D43" s="427"/>
      <c r="E43" s="427"/>
      <c r="F43" s="295"/>
      <c r="G43" s="294"/>
      <c r="H43" s="432" t="s">
        <v>434</v>
      </c>
      <c r="I43" s="297"/>
      <c r="J43" s="294"/>
      <c r="K43" s="295"/>
      <c r="L43" s="294"/>
    </row>
    <row r="44" spans="1:12" s="296" customFormat="1">
      <c r="A44" s="295"/>
      <c r="B44" s="294"/>
      <c r="C44" s="295"/>
      <c r="D44" s="294"/>
      <c r="E44" s="295"/>
      <c r="F44" s="295"/>
      <c r="G44" s="294"/>
      <c r="H44" s="433"/>
      <c r="I44" s="297"/>
      <c r="J44" s="294"/>
      <c r="K44" s="295"/>
      <c r="L44" s="294"/>
    </row>
    <row r="45" spans="1:12" s="293" customFormat="1">
      <c r="A45" s="295"/>
      <c r="B45" s="294"/>
      <c r="C45" s="427" t="s">
        <v>127</v>
      </c>
      <c r="D45" s="427"/>
      <c r="E45" s="427"/>
      <c r="F45" s="295"/>
      <c r="G45" s="294"/>
      <c r="H45" s="295"/>
      <c r="I45" s="295"/>
      <c r="J45" s="294"/>
      <c r="K45" s="295"/>
      <c r="L45" s="294"/>
    </row>
    <row r="46" spans="1:12" s="293" customFormat="1">
      <c r="E46" s="291"/>
    </row>
    <row r="47" spans="1:12" s="293" customFormat="1">
      <c r="E47" s="291"/>
    </row>
    <row r="48" spans="1:12" s="293" customFormat="1">
      <c r="E48" s="291"/>
    </row>
    <row r="49" spans="5:5" s="293" customFormat="1">
      <c r="E49" s="291"/>
    </row>
    <row r="50" spans="5:5" s="293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9:I9 G12:I14 F16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1 C15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 C12:C14">
      <formula1>"ფულადი შემოწირულობა, არაფულადი შემოწირულობა"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13.140625" style="189" customWidth="1"/>
    <col min="6" max="6" width="17" style="189" customWidth="1"/>
    <col min="7" max="7" width="13.7109375" style="189" customWidth="1"/>
    <col min="8" max="8" width="19.42578125" style="189" bestFit="1" customWidth="1"/>
    <col min="9" max="9" width="18.5703125" style="189" bestFit="1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>
      <c r="A2" s="443" t="s">
        <v>449</v>
      </c>
      <c r="B2" s="443"/>
      <c r="C2" s="443"/>
      <c r="D2" s="443"/>
      <c r="E2" s="367"/>
      <c r="F2" s="80"/>
      <c r="G2" s="80"/>
      <c r="H2" s="80"/>
      <c r="I2" s="80"/>
      <c r="J2" s="289"/>
      <c r="K2" s="290"/>
      <c r="L2" s="290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9"/>
      <c r="K3" s="435" t="s">
        <v>490</v>
      </c>
      <c r="L3" s="435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89"/>
      <c r="K4" s="289"/>
      <c r="L4" s="289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ზვიადის გზა - უფლის სახელით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8"/>
      <c r="B8" s="288"/>
      <c r="C8" s="288"/>
      <c r="D8" s="288"/>
      <c r="E8" s="288"/>
      <c r="F8" s="288"/>
      <c r="G8" s="288"/>
      <c r="H8" s="288"/>
      <c r="I8" s="288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60">
      <c r="A10" s="101">
        <v>1</v>
      </c>
      <c r="B10" s="368"/>
      <c r="C10" s="419" t="s">
        <v>513</v>
      </c>
      <c r="D10" s="421">
        <v>400140726</v>
      </c>
      <c r="E10" s="421" t="s">
        <v>514</v>
      </c>
      <c r="F10" s="421">
        <v>1050</v>
      </c>
      <c r="G10" s="421" t="s">
        <v>515</v>
      </c>
      <c r="H10" s="421" t="s">
        <v>516</v>
      </c>
      <c r="I10" s="421" t="s">
        <v>515</v>
      </c>
      <c r="J10" s="4" t="s">
        <v>517</v>
      </c>
      <c r="K10" s="4">
        <v>367.5</v>
      </c>
      <c r="L10" s="101"/>
    </row>
    <row r="11" spans="1:12" ht="60">
      <c r="A11" s="101">
        <v>2</v>
      </c>
      <c r="B11" s="368"/>
      <c r="C11" s="419" t="s">
        <v>513</v>
      </c>
      <c r="D11" s="421">
        <v>400140726</v>
      </c>
      <c r="E11" s="421" t="s">
        <v>514</v>
      </c>
      <c r="F11" s="421">
        <v>1500</v>
      </c>
      <c r="G11" s="421" t="s">
        <v>515</v>
      </c>
      <c r="H11" s="421" t="s">
        <v>516</v>
      </c>
      <c r="I11" s="421" t="s">
        <v>515</v>
      </c>
      <c r="J11" s="4" t="s">
        <v>517</v>
      </c>
      <c r="K11" s="4">
        <v>525</v>
      </c>
      <c r="L11" s="101"/>
    </row>
    <row r="12" spans="1:12" ht="60">
      <c r="A12" s="101">
        <v>3</v>
      </c>
      <c r="B12" s="368"/>
      <c r="C12" s="419" t="s">
        <v>513</v>
      </c>
      <c r="D12" s="421">
        <v>400140726</v>
      </c>
      <c r="E12" s="421" t="s">
        <v>514</v>
      </c>
      <c r="F12" s="421">
        <v>600</v>
      </c>
      <c r="G12" s="421" t="s">
        <v>515</v>
      </c>
      <c r="H12" s="421" t="s">
        <v>516</v>
      </c>
      <c r="I12" s="421" t="s">
        <v>515</v>
      </c>
      <c r="J12" s="4" t="s">
        <v>517</v>
      </c>
      <c r="K12" s="4">
        <v>210</v>
      </c>
      <c r="L12" s="90"/>
    </row>
    <row r="13" spans="1:12" ht="60">
      <c r="A13" s="101">
        <v>4</v>
      </c>
      <c r="B13" s="368"/>
      <c r="C13" s="419" t="s">
        <v>513</v>
      </c>
      <c r="D13" s="421">
        <v>400140726</v>
      </c>
      <c r="E13" s="421" t="s">
        <v>514</v>
      </c>
      <c r="F13" s="421">
        <v>200</v>
      </c>
      <c r="G13" s="421" t="s">
        <v>515</v>
      </c>
      <c r="H13" s="421" t="s">
        <v>516</v>
      </c>
      <c r="I13" s="421" t="s">
        <v>515</v>
      </c>
      <c r="J13" s="4" t="s">
        <v>517</v>
      </c>
      <c r="K13" s="4">
        <v>70</v>
      </c>
      <c r="L13" s="90"/>
    </row>
    <row r="14" spans="1:12" ht="60">
      <c r="A14" s="101">
        <v>5</v>
      </c>
      <c r="B14" s="368"/>
      <c r="C14" s="419" t="s">
        <v>518</v>
      </c>
      <c r="D14" s="422">
        <v>19001008653</v>
      </c>
      <c r="E14" s="421" t="s">
        <v>514</v>
      </c>
      <c r="F14" s="422" t="s">
        <v>519</v>
      </c>
      <c r="G14" s="90" t="s">
        <v>520</v>
      </c>
      <c r="H14" s="422" t="s">
        <v>521</v>
      </c>
      <c r="I14" s="422" t="s">
        <v>522</v>
      </c>
      <c r="J14" s="4">
        <v>21.26</v>
      </c>
      <c r="K14" s="4">
        <v>21</v>
      </c>
      <c r="L14" s="90"/>
    </row>
    <row r="15" spans="1:12" ht="60">
      <c r="A15" s="101">
        <v>6</v>
      </c>
      <c r="B15" s="368"/>
      <c r="C15" s="419" t="s">
        <v>523</v>
      </c>
      <c r="D15" s="422">
        <v>200250904</v>
      </c>
      <c r="E15" s="421" t="s">
        <v>514</v>
      </c>
      <c r="F15" s="422" t="s">
        <v>524</v>
      </c>
      <c r="G15" s="90" t="s">
        <v>525</v>
      </c>
      <c r="H15" s="422" t="s">
        <v>498</v>
      </c>
      <c r="I15" s="90" t="s">
        <v>525</v>
      </c>
      <c r="J15" s="4" t="s">
        <v>526</v>
      </c>
      <c r="K15" s="4">
        <v>580</v>
      </c>
      <c r="L15" s="90"/>
    </row>
    <row r="16" spans="1:12" ht="15">
      <c r="A16" s="101">
        <v>7</v>
      </c>
      <c r="B16" s="368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68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68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68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68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68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68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68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68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68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68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68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68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68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68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68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68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68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68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68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1773.5</v>
      </c>
      <c r="L35" s="90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8"/>
    </row>
    <row r="37" spans="1:12" ht="15">
      <c r="A37" s="231" t="s">
        <v>461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8"/>
    </row>
    <row r="38" spans="1:12" ht="15">
      <c r="A38" s="231" t="s">
        <v>462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8"/>
    </row>
    <row r="39" spans="1:12" ht="15">
      <c r="A39" s="220" t="s">
        <v>463</v>
      </c>
      <c r="B39" s="231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5">
      <c r="A40" s="220" t="s">
        <v>464</v>
      </c>
      <c r="B40" s="231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5" customHeight="1">
      <c r="A41" s="448" t="s">
        <v>479</v>
      </c>
      <c r="B41" s="448"/>
      <c r="C41" s="448"/>
      <c r="D41" s="448"/>
      <c r="E41" s="448"/>
      <c r="F41" s="448"/>
      <c r="G41" s="448"/>
      <c r="H41" s="448"/>
      <c r="I41" s="448"/>
      <c r="J41" s="448"/>
      <c r="K41" s="448"/>
    </row>
    <row r="42" spans="1:12" ht="15" customHeight="1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</row>
    <row r="43" spans="1:12" ht="12.75" customHeight="1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</row>
    <row r="44" spans="1:12" ht="15">
      <c r="A44" s="444" t="s">
        <v>96</v>
      </c>
      <c r="B44" s="444"/>
      <c r="C44" s="369"/>
      <c r="D44" s="370"/>
      <c r="E44" s="370"/>
      <c r="F44" s="369"/>
      <c r="G44" s="369"/>
      <c r="H44" s="369"/>
      <c r="I44" s="369"/>
      <c r="J44" s="369"/>
      <c r="K44" s="188"/>
    </row>
    <row r="45" spans="1:12" ht="15">
      <c r="A45" s="369"/>
      <c r="B45" s="370"/>
      <c r="C45" s="369" t="s">
        <v>481</v>
      </c>
      <c r="D45" s="370"/>
      <c r="E45" s="370"/>
      <c r="F45" s="369"/>
      <c r="G45" s="369"/>
      <c r="H45" s="369" t="s">
        <v>482</v>
      </c>
      <c r="I45" s="369"/>
      <c r="J45" s="371"/>
      <c r="K45" s="188"/>
    </row>
    <row r="46" spans="1:12" ht="15" customHeight="1">
      <c r="A46" s="369"/>
      <c r="B46" s="370"/>
      <c r="C46" s="445" t="s">
        <v>256</v>
      </c>
      <c r="D46" s="445"/>
      <c r="E46" s="372"/>
      <c r="F46" s="373"/>
      <c r="G46" s="446" t="s">
        <v>465</v>
      </c>
      <c r="H46" s="446"/>
      <c r="I46" s="446"/>
      <c r="J46" s="374"/>
      <c r="K46" s="188"/>
    </row>
    <row r="47" spans="1:12" ht="15">
      <c r="A47" s="369"/>
      <c r="B47" s="370"/>
      <c r="C47" s="369"/>
      <c r="D47" s="370"/>
      <c r="E47" s="370"/>
      <c r="F47" s="369"/>
      <c r="G47" s="447"/>
      <c r="H47" s="447"/>
      <c r="I47" s="447"/>
      <c r="J47" s="374"/>
      <c r="K47" s="188"/>
    </row>
    <row r="48" spans="1:12" ht="15">
      <c r="A48" s="369"/>
      <c r="B48" s="370"/>
      <c r="C48" s="442" t="s">
        <v>127</v>
      </c>
      <c r="D48" s="442"/>
      <c r="E48" s="372"/>
      <c r="F48" s="373"/>
      <c r="G48" s="369"/>
      <c r="H48" s="369"/>
      <c r="I48" s="369"/>
      <c r="J48" s="369"/>
      <c r="K48" s="188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49" t="s">
        <v>186</v>
      </c>
      <c r="D1" s="449"/>
      <c r="E1" s="108"/>
    </row>
    <row r="2" spans="1:5">
      <c r="A2" s="79" t="s">
        <v>128</v>
      </c>
      <c r="B2" s="124"/>
      <c r="C2" s="80" t="s">
        <v>490</v>
      </c>
      <c r="D2" s="227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ზვიადის გზა - უფლის სახელით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ht="30">
      <c r="A12" s="58">
        <v>1110</v>
      </c>
      <c r="B12" s="57" t="s">
        <v>130</v>
      </c>
      <c r="C12" s="423" t="s">
        <v>488</v>
      </c>
      <c r="D12" s="424" t="s">
        <v>527</v>
      </c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481</v>
      </c>
      <c r="C86" s="2" t="s">
        <v>482</v>
      </c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37" t="s">
        <v>97</v>
      </c>
      <c r="J1" s="437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35" t="s">
        <v>490</v>
      </c>
      <c r="J2" s="436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4" t="str">
        <f>'ფორმა N1'!D4</f>
        <v>ზვიადის გზა - უფლის სახელით</v>
      </c>
      <c r="B5" s="388"/>
      <c r="C5" s="388"/>
      <c r="D5" s="388"/>
      <c r="E5" s="388"/>
      <c r="F5" s="389"/>
      <c r="G5" s="388"/>
      <c r="H5" s="388"/>
      <c r="I5" s="388"/>
      <c r="J5" s="388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8"/>
    </row>
    <row r="10" spans="1:11" s="27" customFormat="1" ht="36">
      <c r="A10" s="162">
        <v>1</v>
      </c>
      <c r="B10" s="64" t="s">
        <v>483</v>
      </c>
      <c r="C10" s="395" t="s">
        <v>486</v>
      </c>
      <c r="D10" s="425" t="s">
        <v>484</v>
      </c>
      <c r="E10" s="426" t="s">
        <v>485</v>
      </c>
      <c r="F10" s="396" t="s">
        <v>489</v>
      </c>
      <c r="G10" s="28">
        <v>0</v>
      </c>
      <c r="H10" s="28">
        <v>0</v>
      </c>
      <c r="I10" s="396" t="s">
        <v>528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236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5" t="s">
        <v>96</v>
      </c>
      <c r="C15" s="107"/>
      <c r="D15" s="107"/>
      <c r="E15" s="107"/>
      <c r="F15" s="236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6" t="s">
        <v>481</v>
      </c>
      <c r="D17" s="107"/>
      <c r="E17" s="107"/>
      <c r="F17" s="286"/>
      <c r="G17" s="287"/>
      <c r="H17" s="287"/>
      <c r="I17" s="104" t="s">
        <v>482</v>
      </c>
      <c r="J17" s="104"/>
    </row>
    <row r="18" spans="1:10">
      <c r="A18" s="104"/>
      <c r="B18" s="107"/>
      <c r="C18" s="237" t="s">
        <v>256</v>
      </c>
      <c r="D18" s="237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8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8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8">
      <c r="A1" s="77" t="s">
        <v>351</v>
      </c>
      <c r="B1" s="79"/>
      <c r="C1" s="79"/>
      <c r="D1" s="79"/>
      <c r="E1" s="79"/>
      <c r="F1" s="79"/>
      <c r="G1" s="167" t="s">
        <v>97</v>
      </c>
      <c r="H1" s="168"/>
    </row>
    <row r="2" spans="1:8">
      <c r="A2" s="79" t="s">
        <v>128</v>
      </c>
      <c r="B2" s="79"/>
      <c r="C2" s="79"/>
      <c r="D2" s="79"/>
      <c r="E2" s="79"/>
      <c r="F2" s="79"/>
      <c r="G2" s="169" t="s">
        <v>490</v>
      </c>
      <c r="H2" s="168"/>
    </row>
    <row r="3" spans="1:8">
      <c r="A3" s="79"/>
      <c r="B3" s="79"/>
      <c r="C3" s="79"/>
      <c r="D3" s="79"/>
      <c r="E3" s="79"/>
      <c r="F3" s="79"/>
      <c r="G3" s="105"/>
      <c r="H3" s="168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4" t="str">
        <f>'ფორმა N1'!D4</f>
        <v>ზვიადის გზა - უფლის სახელით</v>
      </c>
      <c r="B5" s="224"/>
      <c r="C5" s="224"/>
      <c r="D5" s="224"/>
      <c r="E5" s="224"/>
      <c r="F5" s="224"/>
      <c r="G5" s="22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0" t="s">
        <v>301</v>
      </c>
      <c r="B8" s="170" t="s">
        <v>129</v>
      </c>
      <c r="C8" s="171" t="s">
        <v>349</v>
      </c>
      <c r="D8" s="171" t="s">
        <v>350</v>
      </c>
      <c r="E8" s="171" t="s">
        <v>263</v>
      </c>
      <c r="F8" s="170" t="s">
        <v>308</v>
      </c>
      <c r="G8" s="171" t="s">
        <v>302</v>
      </c>
      <c r="H8" s="108"/>
    </row>
    <row r="9" spans="1:8">
      <c r="A9" s="172" t="s">
        <v>303</v>
      </c>
      <c r="B9" s="173"/>
      <c r="C9" s="174"/>
      <c r="D9" s="175"/>
      <c r="E9" s="175"/>
      <c r="F9" s="175"/>
      <c r="G9" s="176"/>
      <c r="H9" s="108"/>
    </row>
    <row r="10" spans="1:8" ht="15.75">
      <c r="A10" s="173">
        <v>1</v>
      </c>
      <c r="B10" s="160"/>
      <c r="C10" s="177"/>
      <c r="D10" s="178"/>
      <c r="E10" s="178"/>
      <c r="F10" s="178"/>
      <c r="G10" s="179" t="str">
        <f>IF(ISBLANK(B10),"",G9+C10-D10)</f>
        <v/>
      </c>
      <c r="H10" s="108"/>
    </row>
    <row r="11" spans="1:8" ht="15.75">
      <c r="A11" s="173">
        <v>2</v>
      </c>
      <c r="B11" s="160"/>
      <c r="C11" s="177"/>
      <c r="D11" s="178"/>
      <c r="E11" s="178"/>
      <c r="F11" s="178"/>
      <c r="G11" s="179" t="str">
        <f t="shared" ref="G11:G38" si="0">IF(ISBLANK(B11),"",G10+C11-D11)</f>
        <v/>
      </c>
      <c r="H11" s="108"/>
    </row>
    <row r="12" spans="1:8" ht="15.75">
      <c r="A12" s="173">
        <v>3</v>
      </c>
      <c r="B12" s="160"/>
      <c r="C12" s="177"/>
      <c r="D12" s="178"/>
      <c r="E12" s="178"/>
      <c r="F12" s="178"/>
      <c r="G12" s="179" t="str">
        <f t="shared" si="0"/>
        <v/>
      </c>
      <c r="H12" s="108"/>
    </row>
    <row r="13" spans="1:8" ht="15.75">
      <c r="A13" s="173">
        <v>4</v>
      </c>
      <c r="B13" s="160"/>
      <c r="C13" s="177"/>
      <c r="D13" s="178"/>
      <c r="E13" s="178"/>
      <c r="F13" s="178"/>
      <c r="G13" s="179" t="str">
        <f t="shared" si="0"/>
        <v/>
      </c>
      <c r="H13" s="108"/>
    </row>
    <row r="14" spans="1:8" ht="15.75">
      <c r="A14" s="173">
        <v>5</v>
      </c>
      <c r="B14" s="160"/>
      <c r="C14" s="177"/>
      <c r="D14" s="178"/>
      <c r="E14" s="178"/>
      <c r="F14" s="178"/>
      <c r="G14" s="179" t="str">
        <f t="shared" si="0"/>
        <v/>
      </c>
      <c r="H14" s="108"/>
    </row>
    <row r="15" spans="1:8" ht="15.75">
      <c r="A15" s="173">
        <v>6</v>
      </c>
      <c r="B15" s="160"/>
      <c r="C15" s="177"/>
      <c r="D15" s="178"/>
      <c r="E15" s="178"/>
      <c r="F15" s="178"/>
      <c r="G15" s="179" t="str">
        <f t="shared" si="0"/>
        <v/>
      </c>
      <c r="H15" s="108"/>
    </row>
    <row r="16" spans="1:8" ht="15.75">
      <c r="A16" s="173">
        <v>7</v>
      </c>
      <c r="B16" s="160"/>
      <c r="C16" s="177"/>
      <c r="D16" s="178"/>
      <c r="E16" s="178"/>
      <c r="F16" s="178"/>
      <c r="G16" s="179" t="str">
        <f t="shared" si="0"/>
        <v/>
      </c>
      <c r="H16" s="108"/>
    </row>
    <row r="17" spans="1:8" ht="15.75">
      <c r="A17" s="173">
        <v>8</v>
      </c>
      <c r="B17" s="160"/>
      <c r="C17" s="177"/>
      <c r="D17" s="178"/>
      <c r="E17" s="178"/>
      <c r="F17" s="178"/>
      <c r="G17" s="179" t="str">
        <f t="shared" si="0"/>
        <v/>
      </c>
      <c r="H17" s="108"/>
    </row>
    <row r="18" spans="1:8" ht="15.75">
      <c r="A18" s="173">
        <v>9</v>
      </c>
      <c r="B18" s="160"/>
      <c r="C18" s="177"/>
      <c r="D18" s="178"/>
      <c r="E18" s="178"/>
      <c r="F18" s="178"/>
      <c r="G18" s="179" t="str">
        <f t="shared" si="0"/>
        <v/>
      </c>
      <c r="H18" s="108"/>
    </row>
    <row r="19" spans="1:8" ht="15.75">
      <c r="A19" s="173">
        <v>10</v>
      </c>
      <c r="B19" s="160"/>
      <c r="C19" s="177"/>
      <c r="D19" s="178"/>
      <c r="E19" s="178"/>
      <c r="F19" s="178"/>
      <c r="G19" s="179" t="str">
        <f t="shared" si="0"/>
        <v/>
      </c>
      <c r="H19" s="108"/>
    </row>
    <row r="20" spans="1:8" ht="15.75">
      <c r="A20" s="173">
        <v>11</v>
      </c>
      <c r="B20" s="160"/>
      <c r="C20" s="177"/>
      <c r="D20" s="178"/>
      <c r="E20" s="178"/>
      <c r="F20" s="178"/>
      <c r="G20" s="179" t="str">
        <f t="shared" si="0"/>
        <v/>
      </c>
      <c r="H20" s="108"/>
    </row>
    <row r="21" spans="1:8" ht="15.75">
      <c r="A21" s="173">
        <v>12</v>
      </c>
      <c r="B21" s="160"/>
      <c r="C21" s="177"/>
      <c r="D21" s="178"/>
      <c r="E21" s="178"/>
      <c r="F21" s="178"/>
      <c r="G21" s="179" t="str">
        <f t="shared" si="0"/>
        <v/>
      </c>
      <c r="H21" s="108"/>
    </row>
    <row r="22" spans="1:8" ht="15.75">
      <c r="A22" s="173">
        <v>13</v>
      </c>
      <c r="B22" s="160"/>
      <c r="C22" s="177"/>
      <c r="D22" s="178"/>
      <c r="E22" s="178"/>
      <c r="F22" s="178"/>
      <c r="G22" s="179" t="str">
        <f t="shared" si="0"/>
        <v/>
      </c>
      <c r="H22" s="108"/>
    </row>
    <row r="23" spans="1:8" ht="15.75">
      <c r="A23" s="173">
        <v>14</v>
      </c>
      <c r="B23" s="160"/>
      <c r="C23" s="177"/>
      <c r="D23" s="178"/>
      <c r="E23" s="178"/>
      <c r="F23" s="178"/>
      <c r="G23" s="179" t="str">
        <f t="shared" si="0"/>
        <v/>
      </c>
      <c r="H23" s="108"/>
    </row>
    <row r="24" spans="1:8" ht="15.75">
      <c r="A24" s="173">
        <v>15</v>
      </c>
      <c r="B24" s="160"/>
      <c r="C24" s="177"/>
      <c r="D24" s="178"/>
      <c r="E24" s="178"/>
      <c r="F24" s="178"/>
      <c r="G24" s="179" t="str">
        <f t="shared" si="0"/>
        <v/>
      </c>
      <c r="H24" s="108"/>
    </row>
    <row r="25" spans="1:8" ht="15.75">
      <c r="A25" s="173">
        <v>16</v>
      </c>
      <c r="B25" s="160"/>
      <c r="C25" s="177"/>
      <c r="D25" s="178"/>
      <c r="E25" s="178"/>
      <c r="F25" s="178"/>
      <c r="G25" s="179" t="str">
        <f t="shared" si="0"/>
        <v/>
      </c>
      <c r="H25" s="108"/>
    </row>
    <row r="26" spans="1:8" ht="15.75">
      <c r="A26" s="173">
        <v>17</v>
      </c>
      <c r="B26" s="160"/>
      <c r="C26" s="177"/>
      <c r="D26" s="178"/>
      <c r="E26" s="178"/>
      <c r="F26" s="178"/>
      <c r="G26" s="179" t="str">
        <f t="shared" si="0"/>
        <v/>
      </c>
      <c r="H26" s="108"/>
    </row>
    <row r="27" spans="1:8" ht="15.75">
      <c r="A27" s="173">
        <v>18</v>
      </c>
      <c r="B27" s="160"/>
      <c r="C27" s="177"/>
      <c r="D27" s="178"/>
      <c r="E27" s="178"/>
      <c r="F27" s="178"/>
      <c r="G27" s="179" t="str">
        <f t="shared" si="0"/>
        <v/>
      </c>
      <c r="H27" s="108"/>
    </row>
    <row r="28" spans="1:8" ht="15.75">
      <c r="A28" s="173">
        <v>19</v>
      </c>
      <c r="B28" s="160"/>
      <c r="C28" s="177"/>
      <c r="D28" s="178"/>
      <c r="E28" s="178"/>
      <c r="F28" s="178"/>
      <c r="G28" s="179" t="str">
        <f t="shared" si="0"/>
        <v/>
      </c>
      <c r="H28" s="108"/>
    </row>
    <row r="29" spans="1:8" ht="15.75">
      <c r="A29" s="173">
        <v>20</v>
      </c>
      <c r="B29" s="160"/>
      <c r="C29" s="177"/>
      <c r="D29" s="178"/>
      <c r="E29" s="178"/>
      <c r="F29" s="178"/>
      <c r="G29" s="179" t="str">
        <f t="shared" si="0"/>
        <v/>
      </c>
      <c r="H29" s="108"/>
    </row>
    <row r="30" spans="1:8" ht="15.75">
      <c r="A30" s="173">
        <v>21</v>
      </c>
      <c r="B30" s="160"/>
      <c r="C30" s="180"/>
      <c r="D30" s="181"/>
      <c r="E30" s="181"/>
      <c r="F30" s="181"/>
      <c r="G30" s="179" t="str">
        <f t="shared" si="0"/>
        <v/>
      </c>
      <c r="H30" s="108"/>
    </row>
    <row r="31" spans="1:8" ht="15.75">
      <c r="A31" s="173">
        <v>22</v>
      </c>
      <c r="B31" s="160"/>
      <c r="C31" s="180"/>
      <c r="D31" s="181"/>
      <c r="E31" s="181"/>
      <c r="F31" s="181"/>
      <c r="G31" s="179" t="str">
        <f t="shared" si="0"/>
        <v/>
      </c>
      <c r="H31" s="108"/>
    </row>
    <row r="32" spans="1:8" ht="15.75">
      <c r="A32" s="173">
        <v>23</v>
      </c>
      <c r="B32" s="160"/>
      <c r="C32" s="180"/>
      <c r="D32" s="181"/>
      <c r="E32" s="181"/>
      <c r="F32" s="181"/>
      <c r="G32" s="179" t="str">
        <f t="shared" si="0"/>
        <v/>
      </c>
      <c r="H32" s="108"/>
    </row>
    <row r="33" spans="1:10" ht="15.75">
      <c r="A33" s="173">
        <v>24</v>
      </c>
      <c r="B33" s="160"/>
      <c r="C33" s="180"/>
      <c r="D33" s="181"/>
      <c r="E33" s="181"/>
      <c r="F33" s="181"/>
      <c r="G33" s="179" t="str">
        <f t="shared" si="0"/>
        <v/>
      </c>
      <c r="H33" s="108"/>
    </row>
    <row r="34" spans="1:10" ht="15.75">
      <c r="A34" s="173">
        <v>25</v>
      </c>
      <c r="B34" s="160"/>
      <c r="C34" s="180"/>
      <c r="D34" s="181"/>
      <c r="E34" s="181"/>
      <c r="F34" s="181"/>
      <c r="G34" s="179" t="str">
        <f t="shared" si="0"/>
        <v/>
      </c>
      <c r="H34" s="108"/>
    </row>
    <row r="35" spans="1:10" ht="15.75">
      <c r="A35" s="173">
        <v>26</v>
      </c>
      <c r="B35" s="160"/>
      <c r="C35" s="180"/>
      <c r="D35" s="181"/>
      <c r="E35" s="181"/>
      <c r="F35" s="181"/>
      <c r="G35" s="179" t="str">
        <f t="shared" si="0"/>
        <v/>
      </c>
      <c r="H35" s="108"/>
    </row>
    <row r="36" spans="1:10" ht="15.75">
      <c r="A36" s="173">
        <v>27</v>
      </c>
      <c r="B36" s="160"/>
      <c r="C36" s="180"/>
      <c r="D36" s="181"/>
      <c r="E36" s="181"/>
      <c r="F36" s="181"/>
      <c r="G36" s="179" t="str">
        <f t="shared" si="0"/>
        <v/>
      </c>
      <c r="H36" s="108"/>
    </row>
    <row r="37" spans="1:10" ht="15.75">
      <c r="A37" s="173">
        <v>28</v>
      </c>
      <c r="B37" s="160"/>
      <c r="C37" s="180"/>
      <c r="D37" s="181"/>
      <c r="E37" s="181"/>
      <c r="F37" s="181"/>
      <c r="G37" s="179" t="str">
        <f t="shared" si="0"/>
        <v/>
      </c>
      <c r="H37" s="108"/>
    </row>
    <row r="38" spans="1:10" ht="15.75">
      <c r="A38" s="173">
        <v>29</v>
      </c>
      <c r="B38" s="160"/>
      <c r="C38" s="180"/>
      <c r="D38" s="181"/>
      <c r="E38" s="181"/>
      <c r="F38" s="181"/>
      <c r="G38" s="179" t="str">
        <f t="shared" si="0"/>
        <v/>
      </c>
      <c r="H38" s="108"/>
    </row>
    <row r="39" spans="1:10" ht="15.75">
      <c r="A39" s="173" t="s">
        <v>266</v>
      </c>
      <c r="B39" s="160"/>
      <c r="C39" s="180"/>
      <c r="D39" s="181"/>
      <c r="E39" s="181"/>
      <c r="F39" s="181"/>
      <c r="G39" s="179" t="str">
        <f>IF(ISBLANK(B39),"",#REF!+C39-D39)</f>
        <v/>
      </c>
      <c r="H39" s="108"/>
    </row>
    <row r="40" spans="1:10">
      <c r="A40" s="182" t="s">
        <v>304</v>
      </c>
      <c r="B40" s="183"/>
      <c r="C40" s="184"/>
      <c r="D40" s="185"/>
      <c r="E40" s="185"/>
      <c r="F40" s="186"/>
      <c r="G40" s="187" t="s">
        <v>487</v>
      </c>
      <c r="H40" s="108"/>
    </row>
    <row r="44" spans="1:10">
      <c r="B44" s="190" t="s">
        <v>96</v>
      </c>
      <c r="F44" s="191"/>
    </row>
    <row r="45" spans="1:10">
      <c r="F45" s="189"/>
      <c r="G45" s="189"/>
      <c r="H45" s="189"/>
      <c r="I45" s="189"/>
      <c r="J45" s="189"/>
    </row>
    <row r="46" spans="1:10">
      <c r="C46" s="192" t="s">
        <v>481</v>
      </c>
      <c r="F46" s="192" t="s">
        <v>482</v>
      </c>
      <c r="G46" s="193"/>
      <c r="H46" s="189"/>
      <c r="I46" s="189"/>
      <c r="J46" s="189"/>
    </row>
    <row r="47" spans="1:10">
      <c r="A47" s="189"/>
      <c r="C47" s="194" t="s">
        <v>256</v>
      </c>
      <c r="F47" s="195" t="s">
        <v>261</v>
      </c>
      <c r="G47" s="193"/>
      <c r="H47" s="189"/>
      <c r="I47" s="189"/>
      <c r="J47" s="189"/>
    </row>
    <row r="48" spans="1:10">
      <c r="A48" s="189"/>
      <c r="C48" s="196" t="s">
        <v>127</v>
      </c>
      <c r="F48" s="188" t="s">
        <v>257</v>
      </c>
      <c r="G48" s="189"/>
      <c r="H48" s="189"/>
      <c r="I48" s="189"/>
      <c r="J48" s="189"/>
    </row>
    <row r="49" spans="2:2" s="189" customFormat="1">
      <c r="B49" s="188"/>
    </row>
    <row r="50" spans="2:2" s="189" customFormat="1" ht="12.75"/>
    <row r="51" spans="2:2" s="189" customFormat="1" ht="12.75"/>
    <row r="52" spans="2:2" s="189" customFormat="1" ht="12.75"/>
    <row r="53" spans="2:2" s="18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6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51" t="s">
        <v>97</v>
      </c>
      <c r="J1" s="451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35" t="s">
        <v>490</v>
      </c>
      <c r="J2" s="436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50" t="s">
        <v>208</v>
      </c>
      <c r="C7" s="450"/>
      <c r="D7" s="450" t="s">
        <v>280</v>
      </c>
      <c r="E7" s="450"/>
      <c r="F7" s="450" t="s">
        <v>281</v>
      </c>
      <c r="G7" s="450"/>
      <c r="H7" s="159" t="s">
        <v>267</v>
      </c>
      <c r="I7" s="450" t="s">
        <v>211</v>
      </c>
      <c r="J7" s="450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 t="s">
        <v>481</v>
      </c>
      <c r="C48" s="73"/>
      <c r="F48" s="73"/>
      <c r="G48" s="76"/>
      <c r="H48" s="73" t="s">
        <v>482</v>
      </c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397" t="s">
        <v>490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 t="s">
        <v>481</v>
      </c>
      <c r="E32" s="73"/>
      <c r="F32" s="76" t="s">
        <v>482</v>
      </c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1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97" t="s">
        <v>490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 t="s">
        <v>481</v>
      </c>
      <c r="E32" s="73"/>
      <c r="F32" s="76"/>
      <c r="G32" s="76" t="s">
        <v>482</v>
      </c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7" t="s">
        <v>314</v>
      </c>
      <c r="B1" s="198"/>
      <c r="C1" s="198"/>
      <c r="D1" s="198"/>
      <c r="E1" s="198"/>
      <c r="F1" s="81"/>
      <c r="G1" s="81" t="s">
        <v>97</v>
      </c>
      <c r="H1" s="202"/>
    </row>
    <row r="2" spans="1:8" s="201" customFormat="1">
      <c r="A2" s="202" t="s">
        <v>305</v>
      </c>
      <c r="B2" s="198"/>
      <c r="C2" s="198"/>
      <c r="D2" s="198"/>
      <c r="E2" s="199"/>
      <c r="F2" s="199"/>
      <c r="G2" s="200" t="s">
        <v>490</v>
      </c>
      <c r="H2" s="202"/>
    </row>
    <row r="3" spans="1:8" s="201" customFormat="1">
      <c r="A3" s="202"/>
      <c r="B3" s="198"/>
      <c r="C3" s="198"/>
      <c r="D3" s="198"/>
      <c r="E3" s="199"/>
      <c r="F3" s="199"/>
      <c r="G3" s="199"/>
      <c r="H3" s="202"/>
    </row>
    <row r="4" spans="1:8" s="201" customFormat="1" ht="15">
      <c r="A4" s="117" t="s">
        <v>262</v>
      </c>
      <c r="B4" s="198"/>
      <c r="C4" s="198"/>
      <c r="D4" s="198"/>
      <c r="E4" s="203"/>
      <c r="F4" s="203"/>
      <c r="G4" s="199"/>
      <c r="H4" s="202"/>
    </row>
    <row r="5" spans="1:8" s="201" customFormat="1">
      <c r="A5" s="204" t="str">
        <f>'ფორმა N1'!D4</f>
        <v>ზვიადის გზა - უფლის სახელით</v>
      </c>
      <c r="B5" s="204"/>
      <c r="C5" s="20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4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96</v>
      </c>
      <c r="C24" s="212"/>
    </row>
    <row r="25" spans="1:11" s="21" customFormat="1" ht="15">
      <c r="B25" s="212"/>
      <c r="C25" s="212"/>
    </row>
    <row r="26" spans="1:11" s="21" customFormat="1" ht="15">
      <c r="C26" s="214" t="s">
        <v>481</v>
      </c>
      <c r="F26" s="214" t="s">
        <v>482</v>
      </c>
      <c r="G26" s="214"/>
      <c r="H26" s="213"/>
    </row>
    <row r="27" spans="1:11" s="21" customFormat="1" ht="15">
      <c r="C27" s="215" t="s">
        <v>256</v>
      </c>
      <c r="F27" s="212" t="s">
        <v>307</v>
      </c>
      <c r="J27" s="213"/>
      <c r="K27" s="213"/>
    </row>
    <row r="28" spans="1:11" s="21" customFormat="1" ht="15">
      <c r="C28" s="215" t="s">
        <v>127</v>
      </c>
      <c r="F28" s="216" t="s">
        <v>257</v>
      </c>
      <c r="J28" s="213"/>
      <c r="K28" s="213"/>
    </row>
    <row r="29" spans="1:11" s="201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397" t="s">
        <v>490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89" customFormat="1" ht="15">
      <c r="A5" s="224" t="str">
        <f>'ფორმა N1'!D4</f>
        <v>ზვიადის გზა - უფლის სახელით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2" t="s">
        <v>481</v>
      </c>
      <c r="D32" s="452"/>
      <c r="F32" s="73"/>
      <c r="G32" s="76" t="s">
        <v>482</v>
      </c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5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/>
  <cols>
    <col min="1" max="1" width="6.855468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97" t="s">
        <v>490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89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4" t="str">
        <f>'ფორმა N1'!D4</f>
        <v>ზვიადის გზა - უფლის სახელით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>
      <c r="A31" s="188"/>
      <c r="B31" s="188"/>
      <c r="C31" s="190" t="s">
        <v>96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>
      <c r="A32" s="188"/>
      <c r="B32" s="188"/>
      <c r="C32" s="188"/>
      <c r="D32" s="192" t="s">
        <v>481</v>
      </c>
      <c r="E32" s="188"/>
      <c r="G32" s="192"/>
      <c r="H32" s="233" t="s">
        <v>482</v>
      </c>
    </row>
    <row r="33" spans="3:7" ht="15">
      <c r="C33" s="188"/>
      <c r="D33" s="194" t="s">
        <v>256</v>
      </c>
      <c r="E33" s="188"/>
      <c r="G33" s="195" t="s">
        <v>261</v>
      </c>
    </row>
    <row r="34" spans="3:7" ht="15">
      <c r="C34" s="188"/>
      <c r="D34" s="196" t="s">
        <v>127</v>
      </c>
      <c r="E34" s="188"/>
      <c r="G34" s="188" t="s">
        <v>257</v>
      </c>
    </row>
    <row r="35" spans="3:7" ht="15">
      <c r="C35" s="188"/>
      <c r="D35" s="196"/>
    </row>
  </sheetData>
  <pageMargins left="0.7" right="0.7" top="0.75" bottom="0.75" header="0.3" footer="0.3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37" t="s">
        <v>97</v>
      </c>
      <c r="D1" s="437"/>
      <c r="E1" s="111"/>
    </row>
    <row r="2" spans="1:7">
      <c r="A2" s="79" t="s">
        <v>128</v>
      </c>
      <c r="B2" s="79"/>
      <c r="C2" s="435" t="s">
        <v>490</v>
      </c>
      <c r="D2" s="436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1" t="str">
        <f>'ფორმა N1'!D4</f>
        <v>ზვიადის გზა - უფლის სახელით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2">
        <v>1</v>
      </c>
      <c r="B9" s="242" t="s">
        <v>65</v>
      </c>
      <c r="C9" s="415">
        <v>0</v>
      </c>
      <c r="D9" s="415"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415">
        <v>0</v>
      </c>
      <c r="D10" s="415"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415">
        <v>0</v>
      </c>
      <c r="D12" s="415"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415">
        <v>0</v>
      </c>
      <c r="D13" s="415">
        <v>0</v>
      </c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7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0" t="s">
        <v>87</v>
      </c>
      <c r="B28" s="250" t="s">
        <v>297</v>
      </c>
      <c r="C28" s="8"/>
      <c r="D28" s="8"/>
      <c r="E28" s="111"/>
    </row>
    <row r="29" spans="1:5">
      <c r="A29" s="250" t="s">
        <v>88</v>
      </c>
      <c r="B29" s="250" t="s">
        <v>300</v>
      </c>
      <c r="C29" s="8"/>
      <c r="D29" s="8"/>
      <c r="E29" s="111"/>
    </row>
    <row r="30" spans="1:5">
      <c r="A30" s="250" t="s">
        <v>427</v>
      </c>
      <c r="B30" s="250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0" t="s">
        <v>12</v>
      </c>
      <c r="B32" s="250" t="s">
        <v>476</v>
      </c>
      <c r="C32" s="8"/>
      <c r="D32" s="8"/>
      <c r="E32" s="111"/>
    </row>
    <row r="33" spans="1:9">
      <c r="A33" s="250" t="s">
        <v>13</v>
      </c>
      <c r="B33" s="250" t="s">
        <v>477</v>
      </c>
      <c r="C33" s="8"/>
      <c r="D33" s="8"/>
      <c r="E33" s="111"/>
    </row>
    <row r="34" spans="1:9">
      <c r="A34" s="250" t="s">
        <v>269</v>
      </c>
      <c r="B34" s="250" t="s">
        <v>478</v>
      </c>
      <c r="C34" s="8"/>
      <c r="D34" s="8"/>
      <c r="E34" s="111"/>
    </row>
    <row r="35" spans="1:9">
      <c r="A35" s="91" t="s">
        <v>34</v>
      </c>
      <c r="B35" s="263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C41" s="2" t="s">
        <v>482</v>
      </c>
      <c r="D41" s="27"/>
      <c r="E41" s="113"/>
      <c r="F41" s="113"/>
      <c r="G41"/>
      <c r="H41"/>
      <c r="I41"/>
    </row>
    <row r="42" spans="1:9">
      <c r="B42" s="2" t="s">
        <v>481</v>
      </c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97" t="s">
        <v>490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89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4" t="str">
        <f>'ფორმა N1'!D4</f>
        <v>ზვიადის გზა - უფლის სახელით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8"/>
      <c r="B31" s="190" t="s">
        <v>96</v>
      </c>
      <c r="C31" s="188"/>
      <c r="D31" s="188"/>
      <c r="E31" s="191"/>
      <c r="F31" s="188"/>
      <c r="G31" s="188"/>
      <c r="H31" s="188"/>
      <c r="I31" s="188"/>
    </row>
    <row r="32" spans="1:9" ht="15">
      <c r="A32" s="188"/>
      <c r="B32" s="188"/>
      <c r="C32" s="192" t="s">
        <v>481</v>
      </c>
      <c r="D32" s="188"/>
      <c r="F32" s="192"/>
      <c r="G32" s="233" t="s">
        <v>482</v>
      </c>
    </row>
    <row r="33" spans="2:6" ht="15">
      <c r="B33" s="188"/>
      <c r="C33" s="194" t="s">
        <v>256</v>
      </c>
      <c r="D33" s="188"/>
      <c r="F33" s="195" t="s">
        <v>261</v>
      </c>
    </row>
    <row r="34" spans="2:6" ht="15">
      <c r="B34" s="188"/>
      <c r="C34" s="196" t="s">
        <v>127</v>
      </c>
      <c r="D34" s="188"/>
      <c r="F34" s="188" t="s">
        <v>257</v>
      </c>
    </row>
    <row r="35" spans="2:6" ht="15">
      <c r="B35" s="188"/>
      <c r="C35" s="196"/>
    </row>
  </sheetData>
  <pageMargins left="0.7" right="0.7" top="0.75" bottom="0.75" header="0.3" footer="0.3"/>
  <pageSetup scale="73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0" style="188" customWidth="1"/>
    <col min="2" max="2" width="20.28515625" style="188" customWidth="1"/>
    <col min="3" max="3" width="30" style="188" customWidth="1"/>
    <col min="4" max="4" width="29" style="188" customWidth="1"/>
    <col min="5" max="5" width="22.5703125" style="188" customWidth="1"/>
    <col min="6" max="6" width="20" style="188" customWidth="1"/>
    <col min="7" max="7" width="29.28515625" style="188" customWidth="1"/>
    <col min="8" max="8" width="27.14062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7" t="s">
        <v>186</v>
      </c>
      <c r="J1" s="168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69" t="s">
        <v>490</v>
      </c>
      <c r="J2" s="168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8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4" t="str">
        <f>'ფორმა N1'!D4</f>
        <v>ზვიადის გზა - უფლის სახელით</v>
      </c>
      <c r="B5" s="224"/>
      <c r="C5" s="224"/>
      <c r="D5" s="224"/>
      <c r="E5" s="224"/>
      <c r="F5" s="224"/>
      <c r="G5" s="224"/>
      <c r="H5" s="224"/>
      <c r="I5" s="224"/>
      <c r="J5" s="195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0" t="s">
        <v>64</v>
      </c>
      <c r="B8" s="386" t="s">
        <v>358</v>
      </c>
      <c r="C8" s="387" t="s">
        <v>415</v>
      </c>
      <c r="D8" s="387" t="s">
        <v>416</v>
      </c>
      <c r="E8" s="387" t="s">
        <v>359</v>
      </c>
      <c r="F8" s="387" t="s">
        <v>378</v>
      </c>
      <c r="G8" s="387" t="s">
        <v>379</v>
      </c>
      <c r="H8" s="387" t="s">
        <v>417</v>
      </c>
      <c r="I8" s="171" t="s">
        <v>380</v>
      </c>
      <c r="J8" s="108"/>
    </row>
    <row r="9" spans="1:10">
      <c r="A9" s="173">
        <v>1</v>
      </c>
      <c r="B9" s="211"/>
      <c r="C9" s="178"/>
      <c r="D9" s="178"/>
      <c r="E9" s="177"/>
      <c r="F9" s="177"/>
      <c r="G9" s="177"/>
      <c r="H9" s="177"/>
      <c r="I9" s="177"/>
      <c r="J9" s="108"/>
    </row>
    <row r="10" spans="1:10">
      <c r="A10" s="173">
        <v>2</v>
      </c>
      <c r="B10" s="211"/>
      <c r="C10" s="178"/>
      <c r="D10" s="178"/>
      <c r="E10" s="177"/>
      <c r="F10" s="177"/>
      <c r="G10" s="177"/>
      <c r="H10" s="177"/>
      <c r="I10" s="177"/>
      <c r="J10" s="108"/>
    </row>
    <row r="11" spans="1:10">
      <c r="A11" s="173">
        <v>3</v>
      </c>
      <c r="B11" s="211"/>
      <c r="C11" s="178"/>
      <c r="D11" s="178"/>
      <c r="E11" s="177"/>
      <c r="F11" s="177"/>
      <c r="G11" s="177"/>
      <c r="H11" s="177"/>
      <c r="I11" s="177"/>
      <c r="J11" s="108"/>
    </row>
    <row r="12" spans="1:10">
      <c r="A12" s="173">
        <v>4</v>
      </c>
      <c r="B12" s="211"/>
      <c r="C12" s="178"/>
      <c r="D12" s="178"/>
      <c r="E12" s="177"/>
      <c r="F12" s="177"/>
      <c r="G12" s="177"/>
      <c r="H12" s="177"/>
      <c r="I12" s="177"/>
      <c r="J12" s="108"/>
    </row>
    <row r="13" spans="1:10">
      <c r="A13" s="173">
        <v>5</v>
      </c>
      <c r="B13" s="211"/>
      <c r="C13" s="178"/>
      <c r="D13" s="178"/>
      <c r="E13" s="177"/>
      <c r="F13" s="177"/>
      <c r="G13" s="177"/>
      <c r="H13" s="177"/>
      <c r="I13" s="177"/>
      <c r="J13" s="108"/>
    </row>
    <row r="14" spans="1:10">
      <c r="A14" s="173">
        <v>6</v>
      </c>
      <c r="B14" s="211"/>
      <c r="C14" s="178"/>
      <c r="D14" s="178"/>
      <c r="E14" s="177"/>
      <c r="F14" s="177"/>
      <c r="G14" s="177"/>
      <c r="H14" s="177"/>
      <c r="I14" s="177"/>
      <c r="J14" s="108"/>
    </row>
    <row r="15" spans="1:10">
      <c r="A15" s="173">
        <v>7</v>
      </c>
      <c r="B15" s="211"/>
      <c r="C15" s="178"/>
      <c r="D15" s="178"/>
      <c r="E15" s="177"/>
      <c r="F15" s="177"/>
      <c r="G15" s="177"/>
      <c r="H15" s="177"/>
      <c r="I15" s="177"/>
      <c r="J15" s="108"/>
    </row>
    <row r="16" spans="1:10">
      <c r="A16" s="173">
        <v>8</v>
      </c>
      <c r="B16" s="211"/>
      <c r="C16" s="178"/>
      <c r="D16" s="178"/>
      <c r="E16" s="177"/>
      <c r="F16" s="177"/>
      <c r="G16" s="177"/>
      <c r="H16" s="177"/>
      <c r="I16" s="177"/>
      <c r="J16" s="108"/>
    </row>
    <row r="17" spans="1:10">
      <c r="A17" s="173">
        <v>9</v>
      </c>
      <c r="B17" s="211"/>
      <c r="C17" s="178"/>
      <c r="D17" s="178"/>
      <c r="E17" s="177"/>
      <c r="F17" s="177"/>
      <c r="G17" s="177"/>
      <c r="H17" s="177"/>
      <c r="I17" s="177"/>
      <c r="J17" s="108"/>
    </row>
    <row r="18" spans="1:10">
      <c r="A18" s="173">
        <v>10</v>
      </c>
      <c r="B18" s="211"/>
      <c r="C18" s="178"/>
      <c r="D18" s="178"/>
      <c r="E18" s="177"/>
      <c r="F18" s="177"/>
      <c r="G18" s="177"/>
      <c r="H18" s="177"/>
      <c r="I18" s="177"/>
      <c r="J18" s="108"/>
    </row>
    <row r="19" spans="1:10">
      <c r="A19" s="173">
        <v>11</v>
      </c>
      <c r="B19" s="211"/>
      <c r="C19" s="178"/>
      <c r="D19" s="178"/>
      <c r="E19" s="177"/>
      <c r="F19" s="177"/>
      <c r="G19" s="177"/>
      <c r="H19" s="177"/>
      <c r="I19" s="177"/>
      <c r="J19" s="108"/>
    </row>
    <row r="20" spans="1:10">
      <c r="A20" s="173">
        <v>12</v>
      </c>
      <c r="B20" s="211"/>
      <c r="C20" s="178"/>
      <c r="D20" s="178"/>
      <c r="E20" s="177"/>
      <c r="F20" s="177"/>
      <c r="G20" s="177"/>
      <c r="H20" s="177"/>
      <c r="I20" s="177"/>
      <c r="J20" s="108"/>
    </row>
    <row r="21" spans="1:10">
      <c r="A21" s="173">
        <v>13</v>
      </c>
      <c r="B21" s="211"/>
      <c r="C21" s="178"/>
      <c r="D21" s="178"/>
      <c r="E21" s="177"/>
      <c r="F21" s="177"/>
      <c r="G21" s="177"/>
      <c r="H21" s="177"/>
      <c r="I21" s="177"/>
      <c r="J21" s="108"/>
    </row>
    <row r="22" spans="1:10">
      <c r="A22" s="173">
        <v>14</v>
      </c>
      <c r="B22" s="211"/>
      <c r="C22" s="178"/>
      <c r="D22" s="178"/>
      <c r="E22" s="177"/>
      <c r="F22" s="177"/>
      <c r="G22" s="177"/>
      <c r="H22" s="177"/>
      <c r="I22" s="177"/>
      <c r="J22" s="108"/>
    </row>
    <row r="23" spans="1:10">
      <c r="A23" s="173">
        <v>15</v>
      </c>
      <c r="B23" s="211"/>
      <c r="C23" s="178"/>
      <c r="D23" s="178"/>
      <c r="E23" s="177"/>
      <c r="F23" s="177"/>
      <c r="G23" s="177"/>
      <c r="H23" s="177"/>
      <c r="I23" s="177"/>
      <c r="J23" s="108"/>
    </row>
    <row r="24" spans="1:10">
      <c r="A24" s="173">
        <v>16</v>
      </c>
      <c r="B24" s="211"/>
      <c r="C24" s="178"/>
      <c r="D24" s="178"/>
      <c r="E24" s="177"/>
      <c r="F24" s="177"/>
      <c r="G24" s="177"/>
      <c r="H24" s="177"/>
      <c r="I24" s="177"/>
      <c r="J24" s="108"/>
    </row>
    <row r="25" spans="1:10">
      <c r="A25" s="173">
        <v>17</v>
      </c>
      <c r="B25" s="211"/>
      <c r="C25" s="178"/>
      <c r="D25" s="178"/>
      <c r="E25" s="177"/>
      <c r="F25" s="177"/>
      <c r="G25" s="177"/>
      <c r="H25" s="177"/>
      <c r="I25" s="177"/>
      <c r="J25" s="108"/>
    </row>
    <row r="26" spans="1:10">
      <c r="A26" s="173">
        <v>18</v>
      </c>
      <c r="B26" s="211"/>
      <c r="C26" s="178"/>
      <c r="D26" s="178"/>
      <c r="E26" s="177"/>
      <c r="F26" s="177"/>
      <c r="G26" s="177"/>
      <c r="H26" s="177"/>
      <c r="I26" s="177"/>
      <c r="J26" s="108"/>
    </row>
    <row r="27" spans="1:10">
      <c r="A27" s="173">
        <v>19</v>
      </c>
      <c r="B27" s="211"/>
      <c r="C27" s="178"/>
      <c r="D27" s="178"/>
      <c r="E27" s="177"/>
      <c r="F27" s="177"/>
      <c r="G27" s="177"/>
      <c r="H27" s="177"/>
      <c r="I27" s="177"/>
      <c r="J27" s="108"/>
    </row>
    <row r="28" spans="1:10">
      <c r="A28" s="173">
        <v>20</v>
      </c>
      <c r="B28" s="211"/>
      <c r="C28" s="178"/>
      <c r="D28" s="178"/>
      <c r="E28" s="177"/>
      <c r="F28" s="177"/>
      <c r="G28" s="177"/>
      <c r="H28" s="177"/>
      <c r="I28" s="177"/>
      <c r="J28" s="108"/>
    </row>
    <row r="29" spans="1:10">
      <c r="A29" s="173">
        <v>21</v>
      </c>
      <c r="B29" s="211"/>
      <c r="C29" s="181"/>
      <c r="D29" s="181"/>
      <c r="E29" s="180"/>
      <c r="F29" s="180"/>
      <c r="G29" s="180"/>
      <c r="H29" s="275"/>
      <c r="I29" s="177"/>
      <c r="J29" s="108"/>
    </row>
    <row r="30" spans="1:10">
      <c r="A30" s="173">
        <v>22</v>
      </c>
      <c r="B30" s="211"/>
      <c r="C30" s="181"/>
      <c r="D30" s="181"/>
      <c r="E30" s="180"/>
      <c r="F30" s="180"/>
      <c r="G30" s="180"/>
      <c r="H30" s="275"/>
      <c r="I30" s="177"/>
      <c r="J30" s="108"/>
    </row>
    <row r="31" spans="1:10">
      <c r="A31" s="173">
        <v>23</v>
      </c>
      <c r="B31" s="211"/>
      <c r="C31" s="181"/>
      <c r="D31" s="181"/>
      <c r="E31" s="180"/>
      <c r="F31" s="180"/>
      <c r="G31" s="180"/>
      <c r="H31" s="275"/>
      <c r="I31" s="177"/>
      <c r="J31" s="108"/>
    </row>
    <row r="32" spans="1:10">
      <c r="A32" s="173">
        <v>24</v>
      </c>
      <c r="B32" s="211"/>
      <c r="C32" s="181"/>
      <c r="D32" s="181"/>
      <c r="E32" s="180"/>
      <c r="F32" s="180"/>
      <c r="G32" s="180"/>
      <c r="H32" s="275"/>
      <c r="I32" s="177"/>
      <c r="J32" s="108"/>
    </row>
    <row r="33" spans="1:12">
      <c r="A33" s="173">
        <v>25</v>
      </c>
      <c r="B33" s="211"/>
      <c r="C33" s="181"/>
      <c r="D33" s="181"/>
      <c r="E33" s="180"/>
      <c r="F33" s="180"/>
      <c r="G33" s="180"/>
      <c r="H33" s="275"/>
      <c r="I33" s="177"/>
      <c r="J33" s="108"/>
    </row>
    <row r="34" spans="1:12">
      <c r="A34" s="173">
        <v>26</v>
      </c>
      <c r="B34" s="211"/>
      <c r="C34" s="181"/>
      <c r="D34" s="181"/>
      <c r="E34" s="180"/>
      <c r="F34" s="180"/>
      <c r="G34" s="180"/>
      <c r="H34" s="275"/>
      <c r="I34" s="177"/>
      <c r="J34" s="108"/>
    </row>
    <row r="35" spans="1:12">
      <c r="A35" s="173">
        <v>27</v>
      </c>
      <c r="B35" s="211"/>
      <c r="C35" s="181"/>
      <c r="D35" s="181"/>
      <c r="E35" s="180"/>
      <c r="F35" s="180"/>
      <c r="G35" s="180"/>
      <c r="H35" s="275"/>
      <c r="I35" s="177"/>
      <c r="J35" s="108"/>
    </row>
    <row r="36" spans="1:12">
      <c r="A36" s="173">
        <v>28</v>
      </c>
      <c r="B36" s="211"/>
      <c r="C36" s="181"/>
      <c r="D36" s="181"/>
      <c r="E36" s="180"/>
      <c r="F36" s="180"/>
      <c r="G36" s="180"/>
      <c r="H36" s="275"/>
      <c r="I36" s="177"/>
      <c r="J36" s="108"/>
    </row>
    <row r="37" spans="1:12">
      <c r="A37" s="173">
        <v>29</v>
      </c>
      <c r="B37" s="211"/>
      <c r="C37" s="181"/>
      <c r="D37" s="181"/>
      <c r="E37" s="180"/>
      <c r="F37" s="180"/>
      <c r="G37" s="180"/>
      <c r="H37" s="275"/>
      <c r="I37" s="177"/>
      <c r="J37" s="108"/>
    </row>
    <row r="38" spans="1:12">
      <c r="A38" s="173" t="s">
        <v>266</v>
      </c>
      <c r="B38" s="211"/>
      <c r="C38" s="181"/>
      <c r="D38" s="181"/>
      <c r="E38" s="180"/>
      <c r="F38" s="180"/>
      <c r="G38" s="276"/>
      <c r="H38" s="285" t="s">
        <v>408</v>
      </c>
      <c r="I38" s="393">
        <f>SUM(I9:I37)</f>
        <v>0</v>
      </c>
      <c r="J38" s="108"/>
    </row>
    <row r="40" spans="1:12">
      <c r="A40" s="188" t="s">
        <v>432</v>
      </c>
    </row>
    <row r="42" spans="1:12">
      <c r="B42" s="190" t="s">
        <v>96</v>
      </c>
      <c r="F42" s="191"/>
    </row>
    <row r="43" spans="1:12">
      <c r="F43" s="189"/>
      <c r="I43" s="189"/>
      <c r="J43" s="189"/>
      <c r="K43" s="189"/>
      <c r="L43" s="189"/>
    </row>
    <row r="44" spans="1:12">
      <c r="C44" s="192" t="s">
        <v>481</v>
      </c>
      <c r="F44" s="192" t="s">
        <v>482</v>
      </c>
      <c r="G44" s="192"/>
      <c r="H44" s="195"/>
      <c r="I44" s="193"/>
      <c r="J44" s="189"/>
      <c r="K44" s="189"/>
      <c r="L44" s="189"/>
    </row>
    <row r="45" spans="1:12">
      <c r="A45" s="189"/>
      <c r="C45" s="194" t="s">
        <v>256</v>
      </c>
      <c r="F45" s="195" t="s">
        <v>261</v>
      </c>
      <c r="G45" s="194"/>
      <c r="H45" s="194"/>
      <c r="I45" s="193"/>
      <c r="J45" s="189"/>
      <c r="K45" s="189"/>
      <c r="L45" s="189"/>
    </row>
    <row r="46" spans="1:12">
      <c r="A46" s="189"/>
      <c r="C46" s="196" t="s">
        <v>127</v>
      </c>
      <c r="F46" s="188" t="s">
        <v>257</v>
      </c>
      <c r="I46" s="189"/>
      <c r="J46" s="189"/>
      <c r="K46" s="189"/>
      <c r="L46" s="189"/>
    </row>
    <row r="47" spans="1:12" s="189" customFormat="1">
      <c r="B47" s="188"/>
      <c r="C47" s="196"/>
      <c r="G47" s="196"/>
      <c r="H47" s="196"/>
    </row>
    <row r="48" spans="1:12" s="189" customFormat="1" ht="12.75"/>
    <row r="49" s="189" customFormat="1" ht="12.75"/>
    <row r="50" s="189" customFormat="1" ht="12.75"/>
    <row r="51" s="189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2" sqref="M2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7" t="s">
        <v>433</v>
      </c>
      <c r="B1" s="198"/>
      <c r="C1" s="198"/>
      <c r="D1" s="198"/>
      <c r="E1" s="198"/>
      <c r="F1" s="198"/>
      <c r="G1" s="198"/>
      <c r="H1" s="198"/>
      <c r="I1" s="202"/>
      <c r="J1" s="264"/>
      <c r="K1" s="264"/>
      <c r="L1" s="264"/>
      <c r="M1" s="264" t="s">
        <v>397</v>
      </c>
      <c r="N1" s="202"/>
    </row>
    <row r="2" spans="1:14">
      <c r="A2" s="202" t="s">
        <v>305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200" t="s">
        <v>490</v>
      </c>
      <c r="N2" s="202"/>
    </row>
    <row r="3" spans="1:14">
      <c r="A3" s="202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2"/>
    </row>
    <row r="4" spans="1:14" ht="15">
      <c r="A4" s="117" t="s">
        <v>262</v>
      </c>
      <c r="B4" s="198"/>
      <c r="C4" s="198"/>
      <c r="D4" s="203"/>
      <c r="E4" s="265"/>
      <c r="F4" s="203"/>
      <c r="G4" s="199"/>
      <c r="H4" s="199"/>
      <c r="I4" s="199"/>
      <c r="J4" s="199"/>
      <c r="K4" s="199"/>
      <c r="L4" s="198"/>
      <c r="M4" s="199"/>
      <c r="N4" s="202"/>
    </row>
    <row r="5" spans="1:14">
      <c r="A5" s="204" t="str">
        <f>'ფორმა N1'!D4</f>
        <v>ზვიადის გზა - უფლის სახელით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02"/>
    </row>
    <row r="7" spans="1:14" ht="51">
      <c r="A7" s="267" t="s">
        <v>64</v>
      </c>
      <c r="B7" s="268" t="s">
        <v>398</v>
      </c>
      <c r="C7" s="268" t="s">
        <v>399</v>
      </c>
      <c r="D7" s="269" t="s">
        <v>400</v>
      </c>
      <c r="E7" s="269" t="s">
        <v>263</v>
      </c>
      <c r="F7" s="269" t="s">
        <v>401</v>
      </c>
      <c r="G7" s="269" t="s">
        <v>402</v>
      </c>
      <c r="H7" s="268" t="s">
        <v>403</v>
      </c>
      <c r="I7" s="270" t="s">
        <v>404</v>
      </c>
      <c r="J7" s="270" t="s">
        <v>405</v>
      </c>
      <c r="K7" s="271" t="s">
        <v>406</v>
      </c>
      <c r="L7" s="271" t="s">
        <v>407</v>
      </c>
      <c r="M7" s="269" t="s">
        <v>397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72"/>
      <c r="D9" s="210"/>
      <c r="E9" s="210"/>
      <c r="F9" s="210"/>
      <c r="G9" s="210"/>
      <c r="H9" s="210"/>
      <c r="I9" s="210"/>
      <c r="J9" s="210"/>
      <c r="K9" s="210"/>
      <c r="L9" s="210"/>
      <c r="M9" s="273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72"/>
      <c r="D10" s="210"/>
      <c r="E10" s="210"/>
      <c r="F10" s="210"/>
      <c r="G10" s="210"/>
      <c r="H10" s="210"/>
      <c r="I10" s="210"/>
      <c r="J10" s="210"/>
      <c r="K10" s="210"/>
      <c r="L10" s="210"/>
      <c r="M10" s="273" t="str">
        <f t="shared" si="0"/>
        <v/>
      </c>
      <c r="N10" s="202"/>
    </row>
    <row r="11" spans="1:14" ht="15">
      <c r="A11" s="210">
        <v>3</v>
      </c>
      <c r="B11" s="211"/>
      <c r="C11" s="272"/>
      <c r="D11" s="210"/>
      <c r="E11" s="210"/>
      <c r="F11" s="210"/>
      <c r="G11" s="210"/>
      <c r="H11" s="210"/>
      <c r="I11" s="210"/>
      <c r="J11" s="210"/>
      <c r="K11" s="210"/>
      <c r="L11" s="210"/>
      <c r="M11" s="273" t="str">
        <f t="shared" si="0"/>
        <v/>
      </c>
      <c r="N11" s="202"/>
    </row>
    <row r="12" spans="1:14" ht="15">
      <c r="A12" s="210">
        <v>4</v>
      </c>
      <c r="B12" s="211"/>
      <c r="C12" s="272"/>
      <c r="D12" s="210"/>
      <c r="E12" s="210"/>
      <c r="F12" s="210"/>
      <c r="G12" s="210"/>
      <c r="H12" s="210"/>
      <c r="I12" s="210"/>
      <c r="J12" s="210"/>
      <c r="K12" s="210"/>
      <c r="L12" s="210"/>
      <c r="M12" s="273" t="str">
        <f t="shared" si="0"/>
        <v/>
      </c>
      <c r="N12" s="202"/>
    </row>
    <row r="13" spans="1:14" ht="15">
      <c r="A13" s="210">
        <v>5</v>
      </c>
      <c r="B13" s="211"/>
      <c r="C13" s="272"/>
      <c r="D13" s="210"/>
      <c r="E13" s="210"/>
      <c r="F13" s="210"/>
      <c r="G13" s="210"/>
      <c r="H13" s="210"/>
      <c r="I13" s="210"/>
      <c r="J13" s="210"/>
      <c r="K13" s="210"/>
      <c r="L13" s="210"/>
      <c r="M13" s="273" t="str">
        <f t="shared" si="0"/>
        <v/>
      </c>
      <c r="N13" s="202"/>
    </row>
    <row r="14" spans="1:14" ht="15">
      <c r="A14" s="210">
        <v>6</v>
      </c>
      <c r="B14" s="211"/>
      <c r="C14" s="272"/>
      <c r="D14" s="210"/>
      <c r="E14" s="210"/>
      <c r="F14" s="210"/>
      <c r="G14" s="210"/>
      <c r="H14" s="210"/>
      <c r="I14" s="210"/>
      <c r="J14" s="210"/>
      <c r="K14" s="210"/>
      <c r="L14" s="210"/>
      <c r="M14" s="273" t="str">
        <f t="shared" si="0"/>
        <v/>
      </c>
      <c r="N14" s="202"/>
    </row>
    <row r="15" spans="1:14" ht="15">
      <c r="A15" s="210">
        <v>7</v>
      </c>
      <c r="B15" s="211"/>
      <c r="C15" s="272"/>
      <c r="D15" s="210"/>
      <c r="E15" s="210"/>
      <c r="F15" s="210"/>
      <c r="G15" s="210"/>
      <c r="H15" s="210"/>
      <c r="I15" s="210"/>
      <c r="J15" s="210"/>
      <c r="K15" s="210"/>
      <c r="L15" s="210"/>
      <c r="M15" s="273" t="str">
        <f t="shared" si="0"/>
        <v/>
      </c>
      <c r="N15" s="202"/>
    </row>
    <row r="16" spans="1:14" ht="15">
      <c r="A16" s="210">
        <v>8</v>
      </c>
      <c r="B16" s="211"/>
      <c r="C16" s="272"/>
      <c r="D16" s="210"/>
      <c r="E16" s="210"/>
      <c r="F16" s="210"/>
      <c r="G16" s="210"/>
      <c r="H16" s="210"/>
      <c r="I16" s="210"/>
      <c r="J16" s="210"/>
      <c r="K16" s="210"/>
      <c r="L16" s="210"/>
      <c r="M16" s="273" t="str">
        <f t="shared" si="0"/>
        <v/>
      </c>
      <c r="N16" s="202"/>
    </row>
    <row r="17" spans="1:14" ht="15">
      <c r="A17" s="210">
        <v>9</v>
      </c>
      <c r="B17" s="211"/>
      <c r="C17" s="272"/>
      <c r="D17" s="210"/>
      <c r="E17" s="210"/>
      <c r="F17" s="210"/>
      <c r="G17" s="210"/>
      <c r="H17" s="210"/>
      <c r="I17" s="210"/>
      <c r="J17" s="210"/>
      <c r="K17" s="210"/>
      <c r="L17" s="210"/>
      <c r="M17" s="273" t="str">
        <f t="shared" si="0"/>
        <v/>
      </c>
      <c r="N17" s="202"/>
    </row>
    <row r="18" spans="1:14" ht="15">
      <c r="A18" s="210">
        <v>10</v>
      </c>
      <c r="B18" s="211"/>
      <c r="C18" s="272"/>
      <c r="D18" s="210"/>
      <c r="E18" s="210"/>
      <c r="F18" s="210"/>
      <c r="G18" s="210"/>
      <c r="H18" s="210"/>
      <c r="I18" s="210"/>
      <c r="J18" s="210"/>
      <c r="K18" s="210"/>
      <c r="L18" s="210"/>
      <c r="M18" s="273" t="str">
        <f t="shared" si="0"/>
        <v/>
      </c>
      <c r="N18" s="202"/>
    </row>
    <row r="19" spans="1:14" ht="15">
      <c r="A19" s="210">
        <v>11</v>
      </c>
      <c r="B19" s="211"/>
      <c r="C19" s="272"/>
      <c r="D19" s="210"/>
      <c r="E19" s="210"/>
      <c r="F19" s="210"/>
      <c r="G19" s="210"/>
      <c r="H19" s="210"/>
      <c r="I19" s="210"/>
      <c r="J19" s="210"/>
      <c r="K19" s="210"/>
      <c r="L19" s="210"/>
      <c r="M19" s="273" t="str">
        <f t="shared" si="0"/>
        <v/>
      </c>
      <c r="N19" s="202"/>
    </row>
    <row r="20" spans="1:14" ht="15">
      <c r="A20" s="210">
        <v>12</v>
      </c>
      <c r="B20" s="211"/>
      <c r="C20" s="272"/>
      <c r="D20" s="210"/>
      <c r="E20" s="210"/>
      <c r="F20" s="210"/>
      <c r="G20" s="210"/>
      <c r="H20" s="210"/>
      <c r="I20" s="210"/>
      <c r="J20" s="210"/>
      <c r="K20" s="210"/>
      <c r="L20" s="210"/>
      <c r="M20" s="273" t="str">
        <f t="shared" si="0"/>
        <v/>
      </c>
      <c r="N20" s="202"/>
    </row>
    <row r="21" spans="1:14" ht="15">
      <c r="A21" s="210">
        <v>13</v>
      </c>
      <c r="B21" s="211"/>
      <c r="C21" s="272"/>
      <c r="D21" s="210"/>
      <c r="E21" s="210"/>
      <c r="F21" s="210"/>
      <c r="G21" s="210"/>
      <c r="H21" s="210"/>
      <c r="I21" s="210"/>
      <c r="J21" s="210"/>
      <c r="K21" s="210"/>
      <c r="L21" s="210"/>
      <c r="M21" s="273" t="str">
        <f t="shared" si="0"/>
        <v/>
      </c>
      <c r="N21" s="202"/>
    </row>
    <row r="22" spans="1:14" ht="15">
      <c r="A22" s="210">
        <v>14</v>
      </c>
      <c r="B22" s="211"/>
      <c r="C22" s="272"/>
      <c r="D22" s="210"/>
      <c r="E22" s="210"/>
      <c r="F22" s="210"/>
      <c r="G22" s="210"/>
      <c r="H22" s="210"/>
      <c r="I22" s="210"/>
      <c r="J22" s="210"/>
      <c r="K22" s="210"/>
      <c r="L22" s="210"/>
      <c r="M22" s="273" t="str">
        <f t="shared" si="0"/>
        <v/>
      </c>
      <c r="N22" s="202"/>
    </row>
    <row r="23" spans="1:14" ht="15">
      <c r="A23" s="210">
        <v>15</v>
      </c>
      <c r="B23" s="211"/>
      <c r="C23" s="272"/>
      <c r="D23" s="210"/>
      <c r="E23" s="210"/>
      <c r="F23" s="210"/>
      <c r="G23" s="210"/>
      <c r="H23" s="210"/>
      <c r="I23" s="210"/>
      <c r="J23" s="210"/>
      <c r="K23" s="210"/>
      <c r="L23" s="210"/>
      <c r="M23" s="273" t="str">
        <f t="shared" si="0"/>
        <v/>
      </c>
      <c r="N23" s="202"/>
    </row>
    <row r="24" spans="1:14" ht="15">
      <c r="A24" s="210">
        <v>16</v>
      </c>
      <c r="B24" s="211"/>
      <c r="C24" s="272"/>
      <c r="D24" s="210"/>
      <c r="E24" s="210"/>
      <c r="F24" s="210"/>
      <c r="G24" s="210"/>
      <c r="H24" s="210"/>
      <c r="I24" s="210"/>
      <c r="J24" s="210"/>
      <c r="K24" s="210"/>
      <c r="L24" s="210"/>
      <c r="M24" s="273" t="str">
        <f t="shared" si="0"/>
        <v/>
      </c>
      <c r="N24" s="202"/>
    </row>
    <row r="25" spans="1:14" ht="15">
      <c r="A25" s="210">
        <v>17</v>
      </c>
      <c r="B25" s="211"/>
      <c r="C25" s="272"/>
      <c r="D25" s="210"/>
      <c r="E25" s="210"/>
      <c r="F25" s="210"/>
      <c r="G25" s="210"/>
      <c r="H25" s="210"/>
      <c r="I25" s="210"/>
      <c r="J25" s="210"/>
      <c r="K25" s="210"/>
      <c r="L25" s="210"/>
      <c r="M25" s="273" t="str">
        <f t="shared" si="0"/>
        <v/>
      </c>
      <c r="N25" s="202"/>
    </row>
    <row r="26" spans="1:14" ht="15">
      <c r="A26" s="210">
        <v>18</v>
      </c>
      <c r="B26" s="211"/>
      <c r="C26" s="272"/>
      <c r="D26" s="210"/>
      <c r="E26" s="210"/>
      <c r="F26" s="210"/>
      <c r="G26" s="210"/>
      <c r="H26" s="210"/>
      <c r="I26" s="210"/>
      <c r="J26" s="210"/>
      <c r="K26" s="210"/>
      <c r="L26" s="210"/>
      <c r="M26" s="273" t="str">
        <f t="shared" si="0"/>
        <v/>
      </c>
      <c r="N26" s="202"/>
    </row>
    <row r="27" spans="1:14" ht="15">
      <c r="A27" s="210">
        <v>19</v>
      </c>
      <c r="B27" s="211"/>
      <c r="C27" s="272"/>
      <c r="D27" s="210"/>
      <c r="E27" s="210"/>
      <c r="F27" s="210"/>
      <c r="G27" s="210"/>
      <c r="H27" s="210"/>
      <c r="I27" s="210"/>
      <c r="J27" s="210"/>
      <c r="K27" s="210"/>
      <c r="L27" s="210"/>
      <c r="M27" s="273" t="str">
        <f t="shared" si="0"/>
        <v/>
      </c>
      <c r="N27" s="202"/>
    </row>
    <row r="28" spans="1:14" ht="15">
      <c r="A28" s="210">
        <v>20</v>
      </c>
      <c r="B28" s="211"/>
      <c r="C28" s="272"/>
      <c r="D28" s="210"/>
      <c r="E28" s="210"/>
      <c r="F28" s="210"/>
      <c r="G28" s="210"/>
      <c r="H28" s="210"/>
      <c r="I28" s="210"/>
      <c r="J28" s="210"/>
      <c r="K28" s="210"/>
      <c r="L28" s="210"/>
      <c r="M28" s="273" t="str">
        <f t="shared" si="0"/>
        <v/>
      </c>
      <c r="N28" s="202"/>
    </row>
    <row r="29" spans="1:14" ht="15">
      <c r="A29" s="210">
        <v>21</v>
      </c>
      <c r="B29" s="211"/>
      <c r="C29" s="272"/>
      <c r="D29" s="210"/>
      <c r="E29" s="210"/>
      <c r="F29" s="210"/>
      <c r="G29" s="210"/>
      <c r="H29" s="210"/>
      <c r="I29" s="210"/>
      <c r="J29" s="210"/>
      <c r="K29" s="210"/>
      <c r="L29" s="210"/>
      <c r="M29" s="273" t="str">
        <f t="shared" si="0"/>
        <v/>
      </c>
      <c r="N29" s="202"/>
    </row>
    <row r="30" spans="1:14" ht="15">
      <c r="A30" s="210">
        <v>22</v>
      </c>
      <c r="B30" s="211"/>
      <c r="C30" s="272"/>
      <c r="D30" s="210"/>
      <c r="E30" s="210"/>
      <c r="F30" s="210"/>
      <c r="G30" s="210"/>
      <c r="H30" s="210"/>
      <c r="I30" s="210"/>
      <c r="J30" s="210"/>
      <c r="K30" s="210"/>
      <c r="L30" s="210"/>
      <c r="M30" s="273" t="str">
        <f t="shared" si="0"/>
        <v/>
      </c>
      <c r="N30" s="202"/>
    </row>
    <row r="31" spans="1:14" ht="15">
      <c r="A31" s="210">
        <v>23</v>
      </c>
      <c r="B31" s="211"/>
      <c r="C31" s="272"/>
      <c r="D31" s="210"/>
      <c r="E31" s="210"/>
      <c r="F31" s="210"/>
      <c r="G31" s="210"/>
      <c r="H31" s="210"/>
      <c r="I31" s="210"/>
      <c r="J31" s="210"/>
      <c r="K31" s="210"/>
      <c r="L31" s="210"/>
      <c r="M31" s="273" t="str">
        <f t="shared" si="0"/>
        <v/>
      </c>
      <c r="N31" s="202"/>
    </row>
    <row r="32" spans="1:14" ht="15">
      <c r="A32" s="210">
        <v>24</v>
      </c>
      <c r="B32" s="211"/>
      <c r="C32" s="272"/>
      <c r="D32" s="210"/>
      <c r="E32" s="210"/>
      <c r="F32" s="210"/>
      <c r="G32" s="210"/>
      <c r="H32" s="210"/>
      <c r="I32" s="210"/>
      <c r="J32" s="210"/>
      <c r="K32" s="210"/>
      <c r="L32" s="210"/>
      <c r="M32" s="273" t="str">
        <f t="shared" si="0"/>
        <v/>
      </c>
      <c r="N32" s="202"/>
    </row>
    <row r="33" spans="1:14" ht="15">
      <c r="A33" s="274" t="s">
        <v>266</v>
      </c>
      <c r="B33" s="211"/>
      <c r="C33" s="272"/>
      <c r="D33" s="210"/>
      <c r="E33" s="210"/>
      <c r="F33" s="210"/>
      <c r="G33" s="210"/>
      <c r="H33" s="210"/>
      <c r="I33" s="210"/>
      <c r="J33" s="210"/>
      <c r="K33" s="210"/>
      <c r="L33" s="210"/>
      <c r="M33" s="273" t="str">
        <f t="shared" si="0"/>
        <v/>
      </c>
      <c r="N33" s="202"/>
    </row>
    <row r="34" spans="1:14" s="217" customFormat="1"/>
    <row r="37" spans="1:14" s="21" customFormat="1" ht="15">
      <c r="B37" s="212" t="s">
        <v>96</v>
      </c>
    </row>
    <row r="38" spans="1:14" s="21" customFormat="1" ht="15">
      <c r="B38" s="212"/>
    </row>
    <row r="39" spans="1:14" s="21" customFormat="1" ht="15">
      <c r="C39" s="214" t="s">
        <v>481</v>
      </c>
      <c r="D39" s="213"/>
      <c r="E39" s="213"/>
      <c r="H39" s="214"/>
      <c r="I39" s="214" t="s">
        <v>482</v>
      </c>
      <c r="J39" s="213"/>
      <c r="K39" s="213"/>
      <c r="L39" s="213"/>
    </row>
    <row r="40" spans="1:14" s="21" customFormat="1" ht="15">
      <c r="C40" s="215" t="s">
        <v>256</v>
      </c>
      <c r="D40" s="213"/>
      <c r="E40" s="213"/>
      <c r="H40" s="212" t="s">
        <v>307</v>
      </c>
      <c r="M40" s="213"/>
    </row>
    <row r="41" spans="1:14" s="21" customFormat="1" ht="15">
      <c r="C41" s="215" t="s">
        <v>127</v>
      </c>
      <c r="D41" s="213"/>
      <c r="E41" s="213"/>
      <c r="H41" s="216" t="s">
        <v>257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5"/>
      <c r="C1" s="437" t="s">
        <v>97</v>
      </c>
      <c r="D1" s="437"/>
      <c r="E1" s="116"/>
    </row>
    <row r="2" spans="1:12" s="6" customFormat="1">
      <c r="A2" s="79" t="s">
        <v>128</v>
      </c>
      <c r="B2" s="255"/>
      <c r="C2" s="438" t="s">
        <v>490</v>
      </c>
      <c r="D2" s="439"/>
      <c r="E2" s="116"/>
    </row>
    <row r="3" spans="1:12" s="6" customFormat="1">
      <c r="A3" s="79"/>
      <c r="B3" s="255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6"/>
      <c r="C4" s="79"/>
      <c r="D4" s="79"/>
      <c r="E4" s="111"/>
      <c r="L4" s="6"/>
    </row>
    <row r="5" spans="1:12" s="2" customFormat="1">
      <c r="A5" s="122" t="str">
        <f>'ფორმა N1'!D4</f>
        <v>ზვიადის გზა - უფლის სახელით</v>
      </c>
      <c r="B5" s="257"/>
      <c r="C5" s="60"/>
      <c r="D5" s="60"/>
      <c r="E5" s="111"/>
    </row>
    <row r="6" spans="1:12" s="2" customFormat="1">
      <c r="A6" s="80"/>
      <c r="B6" s="256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2">
        <v>1</v>
      </c>
      <c r="B9" s="242" t="s">
        <v>65</v>
      </c>
      <c r="C9" s="415">
        <v>1763</v>
      </c>
      <c r="D9" s="415">
        <v>1763</v>
      </c>
      <c r="E9" s="116"/>
    </row>
    <row r="10" spans="1:12" s="7" customFormat="1">
      <c r="A10" s="90">
        <v>1.1000000000000001</v>
      </c>
      <c r="B10" s="90" t="s">
        <v>69</v>
      </c>
      <c r="C10" s="415">
        <v>1763</v>
      </c>
      <c r="D10" s="415">
        <v>1763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415">
        <v>1763</v>
      </c>
      <c r="D12" s="415">
        <v>1763</v>
      </c>
      <c r="E12" s="116"/>
    </row>
    <row r="13" spans="1:12" s="3" customFormat="1">
      <c r="A13" s="100" t="s">
        <v>70</v>
      </c>
      <c r="B13" s="100" t="s">
        <v>299</v>
      </c>
      <c r="C13" s="415">
        <v>1763</v>
      </c>
      <c r="D13" s="415">
        <v>1763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7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0" t="s">
        <v>87</v>
      </c>
      <c r="B28" s="250" t="s">
        <v>297</v>
      </c>
      <c r="C28" s="8"/>
      <c r="D28" s="8"/>
      <c r="E28" s="116"/>
    </row>
    <row r="29" spans="1:5">
      <c r="A29" s="250" t="s">
        <v>88</v>
      </c>
      <c r="B29" s="250" t="s">
        <v>300</v>
      </c>
      <c r="C29" s="8"/>
      <c r="D29" s="8"/>
      <c r="E29" s="116"/>
    </row>
    <row r="30" spans="1:5">
      <c r="A30" s="250" t="s">
        <v>427</v>
      </c>
      <c r="B30" s="250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0" t="s">
        <v>12</v>
      </c>
      <c r="B32" s="250" t="s">
        <v>476</v>
      </c>
      <c r="C32" s="8"/>
      <c r="D32" s="8"/>
      <c r="E32" s="116"/>
    </row>
    <row r="33" spans="1:9">
      <c r="A33" s="250" t="s">
        <v>13</v>
      </c>
      <c r="B33" s="250" t="s">
        <v>477</v>
      </c>
      <c r="C33" s="8"/>
      <c r="D33" s="8"/>
      <c r="E33" s="116"/>
    </row>
    <row r="34" spans="1:9">
      <c r="A34" s="250" t="s">
        <v>269</v>
      </c>
      <c r="B34" s="250" t="s">
        <v>478</v>
      </c>
      <c r="C34" s="8"/>
      <c r="D34" s="8"/>
      <c r="E34" s="116"/>
    </row>
    <row r="35" spans="1:9" s="23" customFormat="1">
      <c r="A35" s="91" t="s">
        <v>34</v>
      </c>
      <c r="B35" s="263" t="s">
        <v>424</v>
      </c>
      <c r="C35" s="8"/>
      <c r="D35" s="8"/>
    </row>
    <row r="36" spans="1:9" s="2" customFormat="1">
      <c r="A36" s="1"/>
      <c r="B36" s="258"/>
      <c r="E36" s="5"/>
    </row>
    <row r="37" spans="1:9" s="2" customFormat="1">
      <c r="B37" s="258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8"/>
      <c r="E40" s="5"/>
    </row>
    <row r="41" spans="1:9" s="2" customFormat="1">
      <c r="B41" s="258" t="s">
        <v>481</v>
      </c>
      <c r="C41" s="2" t="s">
        <v>482</v>
      </c>
      <c r="E41"/>
      <c r="F41"/>
      <c r="G41"/>
      <c r="H41"/>
      <c r="I41"/>
    </row>
    <row r="42" spans="1:9" s="2" customFormat="1">
      <c r="B42" s="258"/>
      <c r="D42" s="12"/>
      <c r="E42"/>
      <c r="F42"/>
      <c r="G42"/>
      <c r="H42"/>
      <c r="I42"/>
    </row>
    <row r="43" spans="1:9" s="2" customFormat="1">
      <c r="A43"/>
      <c r="B43" s="260" t="s">
        <v>422</v>
      </c>
      <c r="D43" s="12"/>
      <c r="E43"/>
      <c r="F43"/>
      <c r="G43"/>
      <c r="H43"/>
      <c r="I43"/>
    </row>
    <row r="44" spans="1:9" s="2" customFormat="1">
      <c r="A44"/>
      <c r="B44" s="258" t="s">
        <v>258</v>
      </c>
      <c r="D44" s="12"/>
      <c r="E44"/>
      <c r="F44"/>
      <c r="G44"/>
      <c r="H44"/>
      <c r="I44"/>
    </row>
    <row r="45" spans="1:9" customFormat="1" ht="12.75">
      <c r="B45" s="261" t="s">
        <v>127</v>
      </c>
    </row>
    <row r="46" spans="1:9" customFormat="1" ht="12.75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39"/>
      <c r="C1" s="437" t="s">
        <v>97</v>
      </c>
      <c r="D1" s="437"/>
      <c r="E1" s="94"/>
    </row>
    <row r="2" spans="1:5" s="6" customFormat="1">
      <c r="A2" s="77" t="s">
        <v>384</v>
      </c>
      <c r="B2" s="239"/>
      <c r="C2" s="435"/>
      <c r="D2" s="436"/>
      <c r="E2" s="94"/>
    </row>
    <row r="3" spans="1:5" s="6" customFormat="1">
      <c r="A3" s="77" t="s">
        <v>385</v>
      </c>
      <c r="B3" s="239"/>
      <c r="C3" s="398" t="s">
        <v>490</v>
      </c>
      <c r="D3" s="240"/>
      <c r="E3" s="94"/>
    </row>
    <row r="4" spans="1:5" s="6" customFormat="1">
      <c r="A4" s="79" t="s">
        <v>128</v>
      </c>
      <c r="B4" s="239"/>
      <c r="C4" s="240"/>
      <c r="D4" s="240"/>
      <c r="E4" s="94"/>
    </row>
    <row r="5" spans="1:5" s="6" customFormat="1">
      <c r="A5" s="79"/>
      <c r="B5" s="239"/>
      <c r="C5" s="240"/>
      <c r="D5" s="240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1" t="str">
        <f>'ფორმა N1'!D4</f>
        <v>ზვიადის გზა - უფლის სახელით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39"/>
      <c r="B9" s="239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2">
        <v>1</v>
      </c>
      <c r="B11" s="242" t="s">
        <v>57</v>
      </c>
      <c r="C11" s="85">
        <f>SUM(C12,C15,C55,C58,C59,C60,C78)</f>
        <v>0</v>
      </c>
      <c r="D11" s="85">
        <f>SUM(D12,D15,D55,D58,D59,D60,D66,D74,D75)</f>
        <v>0</v>
      </c>
      <c r="E11" s="243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3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4"/>
      <c r="E17" s="98"/>
    </row>
    <row r="18" spans="1:6" s="3" customFormat="1">
      <c r="A18" s="100" t="s">
        <v>88</v>
      </c>
      <c r="B18" s="100" t="s">
        <v>62</v>
      </c>
      <c r="C18" s="4"/>
      <c r="D18" s="244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5"/>
      <c r="F19" s="246"/>
    </row>
    <row r="20" spans="1:6" s="249" customFormat="1" ht="30">
      <c r="A20" s="100" t="s">
        <v>12</v>
      </c>
      <c r="B20" s="100" t="s">
        <v>238</v>
      </c>
      <c r="C20" s="247"/>
      <c r="D20" s="39"/>
      <c r="E20" s="248"/>
    </row>
    <row r="21" spans="1:6" s="249" customFormat="1">
      <c r="A21" s="100" t="s">
        <v>13</v>
      </c>
      <c r="B21" s="100" t="s">
        <v>14</v>
      </c>
      <c r="C21" s="247"/>
      <c r="D21" s="40"/>
      <c r="E21" s="248"/>
    </row>
    <row r="22" spans="1:6" s="249" customFormat="1" ht="30">
      <c r="A22" s="100" t="s">
        <v>269</v>
      </c>
      <c r="B22" s="100" t="s">
        <v>22</v>
      </c>
      <c r="C22" s="247"/>
      <c r="D22" s="41"/>
      <c r="E22" s="248"/>
    </row>
    <row r="23" spans="1:6" s="249" customFormat="1" ht="16.5" customHeight="1">
      <c r="A23" s="100" t="s">
        <v>270</v>
      </c>
      <c r="B23" s="100" t="s">
        <v>15</v>
      </c>
      <c r="C23" s="247"/>
      <c r="D23" s="41"/>
      <c r="E23" s="248"/>
    </row>
    <row r="24" spans="1:6" s="249" customFormat="1" ht="16.5" customHeight="1">
      <c r="A24" s="100" t="s">
        <v>271</v>
      </c>
      <c r="B24" s="100" t="s">
        <v>16</v>
      </c>
      <c r="C24" s="247"/>
      <c r="D24" s="41"/>
      <c r="E24" s="248"/>
    </row>
    <row r="25" spans="1:6" s="249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8"/>
    </row>
    <row r="26" spans="1:6" s="249" customFormat="1" ht="16.5" customHeight="1">
      <c r="A26" s="250" t="s">
        <v>273</v>
      </c>
      <c r="B26" s="250" t="s">
        <v>18</v>
      </c>
      <c r="C26" s="247"/>
      <c r="D26" s="41"/>
      <c r="E26" s="248"/>
    </row>
    <row r="27" spans="1:6" s="249" customFormat="1" ht="16.5" customHeight="1">
      <c r="A27" s="250" t="s">
        <v>274</v>
      </c>
      <c r="B27" s="250" t="s">
        <v>19</v>
      </c>
      <c r="C27" s="247"/>
      <c r="D27" s="41"/>
      <c r="E27" s="248"/>
    </row>
    <row r="28" spans="1:6" s="249" customFormat="1" ht="16.5" customHeight="1">
      <c r="A28" s="250" t="s">
        <v>275</v>
      </c>
      <c r="B28" s="250" t="s">
        <v>20</v>
      </c>
      <c r="C28" s="247"/>
      <c r="D28" s="41"/>
      <c r="E28" s="248"/>
    </row>
    <row r="29" spans="1:6" s="249" customFormat="1" ht="16.5" customHeight="1">
      <c r="A29" s="250" t="s">
        <v>276</v>
      </c>
      <c r="B29" s="250" t="s">
        <v>23</v>
      </c>
      <c r="C29" s="247"/>
      <c r="D29" s="42"/>
      <c r="E29" s="248"/>
    </row>
    <row r="30" spans="1:6" s="249" customFormat="1" ht="16.5" customHeight="1">
      <c r="A30" s="100" t="s">
        <v>277</v>
      </c>
      <c r="B30" s="100" t="s">
        <v>21</v>
      </c>
      <c r="C30" s="247"/>
      <c r="D30" s="42"/>
      <c r="E30" s="248"/>
    </row>
    <row r="31" spans="1:6" s="3" customFormat="1" ht="16.5" customHeight="1">
      <c r="A31" s="91" t="s">
        <v>34</v>
      </c>
      <c r="B31" s="91" t="s">
        <v>3</v>
      </c>
      <c r="C31" s="4"/>
      <c r="D31" s="244"/>
      <c r="E31" s="245"/>
    </row>
    <row r="32" spans="1:6" s="3" customFormat="1" ht="16.5" customHeight="1">
      <c r="A32" s="91" t="s">
        <v>35</v>
      </c>
      <c r="B32" s="91" t="s">
        <v>4</v>
      </c>
      <c r="C32" s="4"/>
      <c r="D32" s="244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4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4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4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4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4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4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4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4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4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4"/>
      <c r="E44" s="98"/>
    </row>
    <row r="45" spans="1:5" s="3" customFormat="1" ht="30">
      <c r="A45" s="91" t="s">
        <v>40</v>
      </c>
      <c r="B45" s="91" t="s">
        <v>28</v>
      </c>
      <c r="C45" s="4"/>
      <c r="D45" s="244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4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4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4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4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4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4"/>
      <c r="E52" s="98"/>
    </row>
    <row r="53" spans="1:6" s="3" customFormat="1">
      <c r="A53" s="91" t="s">
        <v>45</v>
      </c>
      <c r="B53" s="91" t="s">
        <v>29</v>
      </c>
      <c r="C53" s="4"/>
      <c r="D53" s="244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4"/>
      <c r="E54" s="245"/>
      <c r="F54" s="246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5"/>
      <c r="F55" s="246"/>
    </row>
    <row r="56" spans="1:6" s="3" customFormat="1" ht="30">
      <c r="A56" s="91" t="s">
        <v>50</v>
      </c>
      <c r="B56" s="91" t="s">
        <v>48</v>
      </c>
      <c r="C56" s="4"/>
      <c r="D56" s="244"/>
      <c r="E56" s="245"/>
      <c r="F56" s="246"/>
    </row>
    <row r="57" spans="1:6" s="3" customFormat="1" ht="16.5" customHeight="1">
      <c r="A57" s="91" t="s">
        <v>51</v>
      </c>
      <c r="B57" s="91" t="s">
        <v>47</v>
      </c>
      <c r="C57" s="4"/>
      <c r="D57" s="244"/>
      <c r="E57" s="245"/>
      <c r="F57" s="246"/>
    </row>
    <row r="58" spans="1:6" s="3" customFormat="1">
      <c r="A58" s="90">
        <v>1.4</v>
      </c>
      <c r="B58" s="90" t="s">
        <v>393</v>
      </c>
      <c r="C58" s="4"/>
      <c r="D58" s="244"/>
      <c r="E58" s="245"/>
      <c r="F58" s="246"/>
    </row>
    <row r="59" spans="1:6" s="249" customFormat="1">
      <c r="A59" s="90">
        <v>1.5</v>
      </c>
      <c r="B59" s="90" t="s">
        <v>7</v>
      </c>
      <c r="C59" s="247"/>
      <c r="D59" s="41"/>
      <c r="E59" s="248"/>
    </row>
    <row r="60" spans="1:6" s="249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8"/>
    </row>
    <row r="61" spans="1:6" s="249" customFormat="1">
      <c r="A61" s="91" t="s">
        <v>285</v>
      </c>
      <c r="B61" s="47" t="s">
        <v>52</v>
      </c>
      <c r="C61" s="247"/>
      <c r="D61" s="41"/>
      <c r="E61" s="248"/>
    </row>
    <row r="62" spans="1:6" s="249" customFormat="1" ht="30">
      <c r="A62" s="91" t="s">
        <v>286</v>
      </c>
      <c r="B62" s="47" t="s">
        <v>54</v>
      </c>
      <c r="C62" s="247"/>
      <c r="D62" s="41"/>
      <c r="E62" s="248"/>
    </row>
    <row r="63" spans="1:6" s="249" customFormat="1">
      <c r="A63" s="91" t="s">
        <v>287</v>
      </c>
      <c r="B63" s="47" t="s">
        <v>53</v>
      </c>
      <c r="C63" s="41"/>
      <c r="D63" s="41"/>
      <c r="E63" s="248"/>
    </row>
    <row r="64" spans="1:6" s="249" customFormat="1">
      <c r="A64" s="91" t="s">
        <v>288</v>
      </c>
      <c r="B64" s="47" t="s">
        <v>27</v>
      </c>
      <c r="C64" s="247"/>
      <c r="D64" s="41"/>
      <c r="E64" s="248"/>
    </row>
    <row r="65" spans="1:5" s="249" customFormat="1">
      <c r="A65" s="91" t="s">
        <v>323</v>
      </c>
      <c r="B65" s="47" t="s">
        <v>324</v>
      </c>
      <c r="C65" s="247"/>
      <c r="D65" s="41"/>
      <c r="E65" s="248"/>
    </row>
    <row r="66" spans="1:5">
      <c r="A66" s="242">
        <v>2</v>
      </c>
      <c r="B66" s="242" t="s">
        <v>388</v>
      </c>
      <c r="C66" s="251"/>
      <c r="D66" s="88">
        <f>SUM(D67:D73)</f>
        <v>0</v>
      </c>
      <c r="E66" s="99"/>
    </row>
    <row r="67" spans="1:5">
      <c r="A67" s="101">
        <v>2.1</v>
      </c>
      <c r="B67" s="252" t="s">
        <v>89</v>
      </c>
      <c r="C67" s="253"/>
      <c r="D67" s="22"/>
      <c r="E67" s="99"/>
    </row>
    <row r="68" spans="1:5">
      <c r="A68" s="101">
        <v>2.2000000000000002</v>
      </c>
      <c r="B68" s="252" t="s">
        <v>389</v>
      </c>
      <c r="C68" s="253"/>
      <c r="D68" s="22"/>
      <c r="E68" s="99"/>
    </row>
    <row r="69" spans="1:5">
      <c r="A69" s="101">
        <v>2.2999999999999998</v>
      </c>
      <c r="B69" s="252" t="s">
        <v>93</v>
      </c>
      <c r="C69" s="253"/>
      <c r="D69" s="22"/>
      <c r="E69" s="99"/>
    </row>
    <row r="70" spans="1:5">
      <c r="A70" s="101">
        <v>2.4</v>
      </c>
      <c r="B70" s="252" t="s">
        <v>92</v>
      </c>
      <c r="C70" s="253"/>
      <c r="D70" s="22"/>
      <c r="E70" s="99"/>
    </row>
    <row r="71" spans="1:5">
      <c r="A71" s="101">
        <v>2.5</v>
      </c>
      <c r="B71" s="252" t="s">
        <v>390</v>
      </c>
      <c r="C71" s="253"/>
      <c r="D71" s="22"/>
      <c r="E71" s="99"/>
    </row>
    <row r="72" spans="1:5">
      <c r="A72" s="101">
        <v>2.6</v>
      </c>
      <c r="B72" s="252" t="s">
        <v>90</v>
      </c>
      <c r="C72" s="253"/>
      <c r="D72" s="22"/>
      <c r="E72" s="99"/>
    </row>
    <row r="73" spans="1:5">
      <c r="A73" s="101">
        <v>2.7</v>
      </c>
      <c r="B73" s="252" t="s">
        <v>91</v>
      </c>
      <c r="C73" s="254"/>
      <c r="D73" s="22"/>
      <c r="E73" s="99"/>
    </row>
    <row r="74" spans="1:5">
      <c r="A74" s="242">
        <v>3</v>
      </c>
      <c r="B74" s="242" t="s">
        <v>423</v>
      </c>
      <c r="C74" s="88"/>
      <c r="D74" s="22"/>
      <c r="E74" s="99"/>
    </row>
    <row r="75" spans="1:5">
      <c r="A75" s="242">
        <v>4</v>
      </c>
      <c r="B75" s="242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3"/>
      <c r="D76" s="8"/>
      <c r="E76" s="99"/>
    </row>
    <row r="77" spans="1:5">
      <c r="A77" s="101">
        <v>4.2</v>
      </c>
      <c r="B77" s="101" t="s">
        <v>242</v>
      </c>
      <c r="C77" s="254"/>
      <c r="D77" s="8"/>
      <c r="E77" s="99"/>
    </row>
    <row r="78" spans="1:5">
      <c r="A78" s="242">
        <v>5</v>
      </c>
      <c r="B78" s="242" t="s">
        <v>267</v>
      </c>
      <c r="C78" s="279"/>
      <c r="D78" s="254"/>
      <c r="E78" s="99"/>
    </row>
    <row r="79" spans="1:5">
      <c r="B79" s="45"/>
    </row>
    <row r="80" spans="1:5">
      <c r="A80" s="440" t="s">
        <v>468</v>
      </c>
      <c r="B80" s="440"/>
      <c r="C80" s="440"/>
      <c r="D80" s="440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B84" s="2" t="s">
        <v>481</v>
      </c>
      <c r="C84" s="2" t="s">
        <v>482</v>
      </c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37" t="s">
        <v>97</v>
      </c>
      <c r="D1" s="437"/>
      <c r="E1" s="156"/>
    </row>
    <row r="2" spans="1:12">
      <c r="A2" s="79" t="s">
        <v>128</v>
      </c>
      <c r="B2" s="117"/>
      <c r="C2" s="435" t="s">
        <v>490</v>
      </c>
      <c r="D2" s="436"/>
      <c r="E2" s="156"/>
    </row>
    <row r="3" spans="1:12">
      <c r="A3" s="79"/>
      <c r="B3" s="117"/>
      <c r="C3" s="366"/>
      <c r="D3" s="366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ზვიადის გზა - უფლის სახელით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65"/>
      <c r="B7" s="365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416">
        <v>1774.66</v>
      </c>
      <c r="D9" s="85">
        <v>1774.66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2">
        <v>1774.66</v>
      </c>
      <c r="D13" s="82">
        <v>1774.66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417">
        <v>1774.66</v>
      </c>
      <c r="D36" s="417">
        <v>1774.66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4">
        <v>1774.66</v>
      </c>
      <c r="D38" s="4">
        <v>1774.66</v>
      </c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1" t="s">
        <v>324</v>
      </c>
      <c r="C63" s="38"/>
      <c r="D63" s="222"/>
      <c r="E63" s="156"/>
    </row>
    <row r="64" spans="1:5">
      <c r="A64" s="13">
        <v>2</v>
      </c>
      <c r="B64" s="48" t="s">
        <v>95</v>
      </c>
      <c r="C64" s="282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2"/>
      <c r="D65" s="43"/>
      <c r="E65" s="156"/>
    </row>
    <row r="66" spans="1:5">
      <c r="A66" s="15">
        <v>2.2000000000000002</v>
      </c>
      <c r="B66" s="49" t="s">
        <v>93</v>
      </c>
      <c r="C66" s="284"/>
      <c r="D66" s="44"/>
      <c r="E66" s="156"/>
    </row>
    <row r="67" spans="1:5">
      <c r="A67" s="15">
        <v>2.2999999999999998</v>
      </c>
      <c r="B67" s="49" t="s">
        <v>92</v>
      </c>
      <c r="C67" s="284"/>
      <c r="D67" s="44"/>
      <c r="E67" s="156"/>
    </row>
    <row r="68" spans="1:5">
      <c r="A68" s="15">
        <v>2.4</v>
      </c>
      <c r="B68" s="49" t="s">
        <v>94</v>
      </c>
      <c r="C68" s="284"/>
      <c r="D68" s="44"/>
      <c r="E68" s="156"/>
    </row>
    <row r="69" spans="1:5">
      <c r="A69" s="15">
        <v>2.5</v>
      </c>
      <c r="B69" s="49" t="s">
        <v>90</v>
      </c>
      <c r="C69" s="284"/>
      <c r="D69" s="44"/>
      <c r="E69" s="156"/>
    </row>
    <row r="70" spans="1:5">
      <c r="A70" s="15">
        <v>2.6</v>
      </c>
      <c r="B70" s="49" t="s">
        <v>91</v>
      </c>
      <c r="C70" s="284"/>
      <c r="D70" s="44"/>
      <c r="E70" s="156"/>
    </row>
    <row r="71" spans="1:5" s="2" customFormat="1">
      <c r="A71" s="13">
        <v>3</v>
      </c>
      <c r="B71" s="280" t="s">
        <v>423</v>
      </c>
      <c r="C71" s="283"/>
      <c r="D71" s="281"/>
      <c r="E71" s="108"/>
    </row>
    <row r="72" spans="1:5" s="2" customFormat="1">
      <c r="A72" s="13">
        <v>4</v>
      </c>
      <c r="B72" s="13" t="s">
        <v>240</v>
      </c>
      <c r="C72" s="283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8" t="s">
        <v>267</v>
      </c>
      <c r="C75" s="8"/>
      <c r="D75" s="88"/>
      <c r="E75" s="108"/>
    </row>
    <row r="76" spans="1:5" s="2" customFormat="1">
      <c r="A76" s="375"/>
      <c r="B76" s="375"/>
      <c r="C76" s="12"/>
      <c r="D76" s="12"/>
      <c r="E76" s="108"/>
    </row>
    <row r="77" spans="1:5" s="2" customFormat="1">
      <c r="A77" s="440" t="s">
        <v>468</v>
      </c>
      <c r="B77" s="440"/>
      <c r="C77" s="440"/>
      <c r="D77" s="440"/>
      <c r="E77" s="108"/>
    </row>
    <row r="78" spans="1:5" s="2" customFormat="1">
      <c r="A78" s="375"/>
      <c r="B78" s="375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481</v>
      </c>
      <c r="C82" s="2" t="s">
        <v>482</v>
      </c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41" t="s">
        <v>470</v>
      </c>
      <c r="C84" s="441"/>
      <c r="D84" s="441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41" t="s">
        <v>472</v>
      </c>
      <c r="C86" s="441"/>
      <c r="D86" s="44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Normal="100" zoomScaleSheetLayoutView="10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37" t="s">
        <v>97</v>
      </c>
      <c r="D1" s="437"/>
      <c r="E1" s="94"/>
    </row>
    <row r="2" spans="1:5" s="6" customFormat="1">
      <c r="A2" s="77" t="s">
        <v>315</v>
      </c>
      <c r="B2" s="80"/>
      <c r="C2" s="435" t="s">
        <v>490</v>
      </c>
      <c r="D2" s="435"/>
      <c r="E2" s="94"/>
    </row>
    <row r="3" spans="1:5" s="6" customFormat="1">
      <c r="A3" s="79" t="s">
        <v>128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ზვიადის გზა - უფლის სახელით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418" t="s">
        <v>507</v>
      </c>
      <c r="C18" s="4">
        <v>367.5</v>
      </c>
      <c r="D18" s="4">
        <v>367.5</v>
      </c>
      <c r="E18" s="97"/>
    </row>
    <row r="19" spans="1:5" s="10" customFormat="1" ht="18">
      <c r="A19" s="90" t="s">
        <v>266</v>
      </c>
      <c r="B19" s="418" t="s">
        <v>507</v>
      </c>
      <c r="C19" s="4">
        <v>525</v>
      </c>
      <c r="D19" s="4">
        <v>525</v>
      </c>
      <c r="E19" s="97"/>
    </row>
    <row r="20" spans="1:5" s="10" customFormat="1" ht="18">
      <c r="A20" s="90" t="s">
        <v>266</v>
      </c>
      <c r="B20" s="418" t="s">
        <v>508</v>
      </c>
      <c r="C20" s="4">
        <v>210</v>
      </c>
      <c r="D20" s="4">
        <v>210</v>
      </c>
      <c r="E20" s="97"/>
    </row>
    <row r="21" spans="1:5" s="10" customFormat="1" ht="18">
      <c r="A21" s="90" t="s">
        <v>266</v>
      </c>
      <c r="B21" s="418" t="s">
        <v>511</v>
      </c>
      <c r="C21" s="4">
        <v>70</v>
      </c>
      <c r="D21" s="4">
        <v>70</v>
      </c>
      <c r="E21" s="97"/>
    </row>
    <row r="22" spans="1:5" s="10" customFormat="1" ht="18">
      <c r="A22" s="90" t="s">
        <v>266</v>
      </c>
      <c r="B22" s="418" t="s">
        <v>509</v>
      </c>
      <c r="C22" s="4">
        <v>21.26</v>
      </c>
      <c r="D22" s="4">
        <v>21</v>
      </c>
      <c r="E22" s="97"/>
    </row>
    <row r="23" spans="1:5" s="10" customFormat="1" ht="18">
      <c r="A23" s="90" t="s">
        <v>266</v>
      </c>
      <c r="B23" s="418" t="s">
        <v>510</v>
      </c>
      <c r="C23" s="4">
        <v>580</v>
      </c>
      <c r="D23" s="4">
        <v>580</v>
      </c>
      <c r="E23" s="97"/>
    </row>
    <row r="24" spans="1:5" s="3" customFormat="1" ht="18">
      <c r="A24" s="91"/>
      <c r="B24" s="418" t="s">
        <v>512</v>
      </c>
      <c r="C24" s="4">
        <v>0.9</v>
      </c>
      <c r="D24" s="4">
        <v>0.9</v>
      </c>
      <c r="E24" s="98"/>
    </row>
    <row r="25" spans="1:5">
      <c r="A25" s="102"/>
      <c r="B25" s="102" t="s">
        <v>322</v>
      </c>
      <c r="C25" s="420">
        <f>SUM(C10:C24)</f>
        <v>1774.66</v>
      </c>
      <c r="D25" s="420">
        <v>1775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0" t="s">
        <v>396</v>
      </c>
    </row>
    <row r="30" spans="1:5">
      <c r="A30" s="220"/>
    </row>
    <row r="31" spans="1:5">
      <c r="A31" s="220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B35" s="2" t="s">
        <v>481</v>
      </c>
      <c r="C35" s="2" t="s">
        <v>482</v>
      </c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7" t="s">
        <v>443</v>
      </c>
      <c r="B1" s="77"/>
      <c r="C1" s="80"/>
      <c r="D1" s="80"/>
      <c r="E1" s="80"/>
      <c r="F1" s="80"/>
      <c r="G1" s="289"/>
      <c r="H1" s="289"/>
      <c r="I1" s="437" t="s">
        <v>97</v>
      </c>
      <c r="J1" s="437"/>
    </row>
    <row r="2" spans="1:10" ht="15">
      <c r="A2" s="79" t="s">
        <v>128</v>
      </c>
      <c r="B2" s="77"/>
      <c r="C2" s="80"/>
      <c r="D2" s="80"/>
      <c r="E2" s="80"/>
      <c r="F2" s="80"/>
      <c r="G2" s="289"/>
      <c r="H2" s="289"/>
      <c r="I2" s="435" t="s">
        <v>490</v>
      </c>
      <c r="J2" s="435"/>
    </row>
    <row r="3" spans="1:10" ht="15">
      <c r="A3" s="79"/>
      <c r="B3" s="79"/>
      <c r="C3" s="77"/>
      <c r="D3" s="77"/>
      <c r="E3" s="77"/>
      <c r="F3" s="77"/>
      <c r="G3" s="289"/>
      <c r="H3" s="289"/>
      <c r="I3" s="289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8"/>
      <c r="B7" s="288"/>
      <c r="C7" s="288"/>
      <c r="D7" s="288"/>
      <c r="E7" s="288"/>
      <c r="F7" s="288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2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2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0"/>
      <c r="B26" s="230"/>
      <c r="C26" s="230"/>
      <c r="D26" s="230"/>
      <c r="E26" s="230"/>
      <c r="F26" s="230"/>
      <c r="G26" s="230"/>
      <c r="H26" s="188"/>
      <c r="I26" s="188"/>
    </row>
    <row r="27" spans="1:9" ht="15">
      <c r="A27" s="231" t="s">
        <v>444</v>
      </c>
      <c r="B27" s="231"/>
      <c r="C27" s="230"/>
      <c r="D27" s="230"/>
      <c r="E27" s="230"/>
      <c r="F27" s="230"/>
      <c r="G27" s="230"/>
      <c r="H27" s="188"/>
      <c r="I27" s="188"/>
    </row>
    <row r="28" spans="1:9" ht="15">
      <c r="A28" s="231"/>
      <c r="B28" s="231"/>
      <c r="C28" s="230"/>
      <c r="D28" s="230"/>
      <c r="E28" s="230"/>
      <c r="F28" s="230"/>
      <c r="G28" s="230"/>
      <c r="H28" s="188"/>
      <c r="I28" s="188"/>
    </row>
    <row r="29" spans="1:9" ht="15">
      <c r="A29" s="231"/>
      <c r="B29" s="231"/>
      <c r="C29" s="188"/>
      <c r="D29" s="188"/>
      <c r="E29" s="188"/>
      <c r="F29" s="188"/>
      <c r="G29" s="188"/>
      <c r="H29" s="188"/>
      <c r="I29" s="188"/>
    </row>
    <row r="30" spans="1:9" ht="15">
      <c r="A30" s="231"/>
      <c r="B30" s="231"/>
      <c r="C30" s="188"/>
      <c r="D30" s="188"/>
      <c r="E30" s="188"/>
      <c r="F30" s="188"/>
      <c r="G30" s="188"/>
      <c r="H30" s="188"/>
      <c r="I30" s="188"/>
    </row>
    <row r="31" spans="1:9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>
      <c r="A32" s="194" t="s">
        <v>96</v>
      </c>
      <c r="B32" s="194"/>
      <c r="C32" s="188"/>
      <c r="D32" s="188"/>
      <c r="E32" s="188"/>
      <c r="F32" s="188"/>
      <c r="G32" s="188"/>
      <c r="H32" s="188"/>
      <c r="I32" s="188"/>
    </row>
    <row r="33" spans="1:9" ht="15">
      <c r="A33" s="188"/>
      <c r="B33" s="188"/>
      <c r="C33" s="188"/>
      <c r="D33" s="188"/>
      <c r="E33" s="188"/>
      <c r="F33" s="188"/>
      <c r="G33" s="188"/>
      <c r="H33" s="188"/>
      <c r="I33" s="188"/>
    </row>
    <row r="34" spans="1:9" ht="15">
      <c r="A34" s="188"/>
      <c r="B34" s="188"/>
      <c r="C34" s="188" t="s">
        <v>481</v>
      </c>
      <c r="D34" s="188"/>
      <c r="E34" s="192"/>
      <c r="F34" s="192" t="s">
        <v>482</v>
      </c>
      <c r="G34" s="192"/>
      <c r="H34" s="188"/>
      <c r="I34" s="188"/>
    </row>
    <row r="35" spans="1:9" ht="15">
      <c r="A35" s="194"/>
      <c r="B35" s="194"/>
      <c r="C35" s="194" t="s">
        <v>376</v>
      </c>
      <c r="D35" s="194"/>
      <c r="E35" s="194"/>
      <c r="F35" s="194"/>
      <c r="G35" s="194"/>
      <c r="H35" s="188"/>
      <c r="I35" s="188"/>
    </row>
    <row r="36" spans="1:9" ht="15">
      <c r="A36" s="188"/>
      <c r="B36" s="188"/>
      <c r="C36" s="188" t="s">
        <v>375</v>
      </c>
      <c r="D36" s="188"/>
      <c r="E36" s="188"/>
      <c r="F36" s="188"/>
      <c r="G36" s="188"/>
      <c r="H36" s="188"/>
      <c r="I36" s="188"/>
    </row>
    <row r="37" spans="1:9">
      <c r="A37" s="196"/>
      <c r="B37" s="196"/>
      <c r="C37" s="196" t="s">
        <v>127</v>
      </c>
      <c r="D37" s="196"/>
      <c r="E37" s="196"/>
      <c r="F37" s="196"/>
      <c r="G37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37" t="s">
        <v>97</v>
      </c>
      <c r="H1" s="437"/>
      <c r="I1" s="380"/>
    </row>
    <row r="2" spans="1:9" ht="15">
      <c r="A2" s="79" t="s">
        <v>128</v>
      </c>
      <c r="B2" s="80"/>
      <c r="C2" s="80"/>
      <c r="D2" s="80"/>
      <c r="E2" s="80"/>
      <c r="F2" s="80"/>
      <c r="G2" s="435" t="s">
        <v>490</v>
      </c>
      <c r="H2" s="435"/>
      <c r="I2" s="79"/>
    </row>
    <row r="3" spans="1:9" ht="15">
      <c r="A3" s="79"/>
      <c r="B3" s="79"/>
      <c r="C3" s="79"/>
      <c r="D3" s="79"/>
      <c r="E3" s="79"/>
      <c r="F3" s="79"/>
      <c r="G3" s="289"/>
      <c r="H3" s="289"/>
      <c r="I3" s="380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8"/>
      <c r="B7" s="288"/>
      <c r="C7" s="288"/>
      <c r="D7" s="288"/>
      <c r="E7" s="288"/>
      <c r="F7" s="288"/>
      <c r="G7" s="81"/>
      <c r="H7" s="81"/>
      <c r="I7" s="380"/>
    </row>
    <row r="8" spans="1:9" ht="45">
      <c r="A8" s="376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77"/>
      <c r="B9" s="378"/>
      <c r="C9" s="101"/>
      <c r="D9" s="101"/>
      <c r="E9" s="101"/>
      <c r="F9" s="101"/>
      <c r="G9" s="101"/>
      <c r="H9" s="4"/>
      <c r="I9" s="4"/>
    </row>
    <row r="10" spans="1:9" ht="15">
      <c r="A10" s="377"/>
      <c r="B10" s="378"/>
      <c r="C10" s="101"/>
      <c r="D10" s="101"/>
      <c r="E10" s="101"/>
      <c r="F10" s="101"/>
      <c r="G10" s="101"/>
      <c r="H10" s="4"/>
      <c r="I10" s="4"/>
    </row>
    <row r="11" spans="1:9" ht="15">
      <c r="A11" s="377"/>
      <c r="B11" s="378"/>
      <c r="C11" s="90"/>
      <c r="D11" s="90"/>
      <c r="E11" s="90"/>
      <c r="F11" s="90"/>
      <c r="G11" s="90"/>
      <c r="H11" s="4"/>
      <c r="I11" s="4"/>
    </row>
    <row r="12" spans="1:9" ht="15">
      <c r="A12" s="377"/>
      <c r="B12" s="378"/>
      <c r="C12" s="90"/>
      <c r="D12" s="90"/>
      <c r="E12" s="90"/>
      <c r="F12" s="90"/>
      <c r="G12" s="90"/>
      <c r="H12" s="4"/>
      <c r="I12" s="4"/>
    </row>
    <row r="13" spans="1:9" ht="15">
      <c r="A13" s="377"/>
      <c r="B13" s="378"/>
      <c r="C13" s="90"/>
      <c r="D13" s="90"/>
      <c r="E13" s="90"/>
      <c r="F13" s="90"/>
      <c r="G13" s="90"/>
      <c r="H13" s="4"/>
      <c r="I13" s="4"/>
    </row>
    <row r="14" spans="1:9" ht="15">
      <c r="A14" s="377"/>
      <c r="B14" s="378"/>
      <c r="C14" s="90"/>
      <c r="D14" s="90"/>
      <c r="E14" s="90"/>
      <c r="F14" s="90"/>
      <c r="G14" s="90"/>
      <c r="H14" s="4"/>
      <c r="I14" s="4"/>
    </row>
    <row r="15" spans="1:9" ht="15">
      <c r="A15" s="377"/>
      <c r="B15" s="378"/>
      <c r="C15" s="90"/>
      <c r="D15" s="90"/>
      <c r="E15" s="90"/>
      <c r="F15" s="90"/>
      <c r="G15" s="90"/>
      <c r="H15" s="4"/>
      <c r="I15" s="4"/>
    </row>
    <row r="16" spans="1:9" ht="15">
      <c r="A16" s="377"/>
      <c r="B16" s="378"/>
      <c r="C16" s="90"/>
      <c r="D16" s="90"/>
      <c r="E16" s="90"/>
      <c r="F16" s="90"/>
      <c r="G16" s="90"/>
      <c r="H16" s="4"/>
      <c r="I16" s="4"/>
    </row>
    <row r="17" spans="1:9" ht="15">
      <c r="A17" s="377"/>
      <c r="B17" s="378"/>
      <c r="C17" s="90"/>
      <c r="D17" s="90"/>
      <c r="E17" s="90"/>
      <c r="F17" s="90"/>
      <c r="G17" s="90"/>
      <c r="H17" s="4"/>
      <c r="I17" s="4"/>
    </row>
    <row r="18" spans="1:9" ht="15">
      <c r="A18" s="377"/>
      <c r="B18" s="378"/>
      <c r="C18" s="90"/>
      <c r="D18" s="90"/>
      <c r="E18" s="90"/>
      <c r="F18" s="90"/>
      <c r="G18" s="90"/>
      <c r="H18" s="4"/>
      <c r="I18" s="4"/>
    </row>
    <row r="19" spans="1:9" ht="15">
      <c r="A19" s="377"/>
      <c r="B19" s="378"/>
      <c r="C19" s="90"/>
      <c r="D19" s="90"/>
      <c r="E19" s="90"/>
      <c r="F19" s="90"/>
      <c r="G19" s="90"/>
      <c r="H19" s="4"/>
      <c r="I19" s="4"/>
    </row>
    <row r="20" spans="1:9" ht="15">
      <c r="A20" s="377"/>
      <c r="B20" s="378"/>
      <c r="C20" s="90"/>
      <c r="D20" s="90"/>
      <c r="E20" s="90"/>
      <c r="F20" s="90"/>
      <c r="G20" s="90"/>
      <c r="H20" s="4"/>
      <c r="I20" s="4"/>
    </row>
    <row r="21" spans="1:9" ht="15">
      <c r="A21" s="377"/>
      <c r="B21" s="378"/>
      <c r="C21" s="90"/>
      <c r="D21" s="90"/>
      <c r="E21" s="90"/>
      <c r="F21" s="90"/>
      <c r="G21" s="90"/>
      <c r="H21" s="4"/>
      <c r="I21" s="4"/>
    </row>
    <row r="22" spans="1:9" ht="15">
      <c r="A22" s="377"/>
      <c r="B22" s="378"/>
      <c r="C22" s="90"/>
      <c r="D22" s="90"/>
      <c r="E22" s="90"/>
      <c r="F22" s="90"/>
      <c r="G22" s="90"/>
      <c r="H22" s="4"/>
      <c r="I22" s="4"/>
    </row>
    <row r="23" spans="1:9" ht="15">
      <c r="A23" s="377"/>
      <c r="B23" s="378"/>
      <c r="C23" s="90"/>
      <c r="D23" s="90"/>
      <c r="E23" s="90"/>
      <c r="F23" s="90"/>
      <c r="G23" s="90"/>
      <c r="H23" s="4"/>
      <c r="I23" s="4"/>
    </row>
    <row r="24" spans="1:9" ht="15">
      <c r="A24" s="377"/>
      <c r="B24" s="378"/>
      <c r="C24" s="90"/>
      <c r="D24" s="90"/>
      <c r="E24" s="90"/>
      <c r="F24" s="90"/>
      <c r="G24" s="90"/>
      <c r="H24" s="4"/>
      <c r="I24" s="4"/>
    </row>
    <row r="25" spans="1:9" ht="15">
      <c r="A25" s="377"/>
      <c r="B25" s="378"/>
      <c r="C25" s="90"/>
      <c r="D25" s="90"/>
      <c r="E25" s="90"/>
      <c r="F25" s="90"/>
      <c r="G25" s="90"/>
      <c r="H25" s="4"/>
      <c r="I25" s="4"/>
    </row>
    <row r="26" spans="1:9" ht="15">
      <c r="A26" s="377"/>
      <c r="B26" s="378"/>
      <c r="C26" s="90"/>
      <c r="D26" s="90"/>
      <c r="E26" s="90"/>
      <c r="F26" s="90"/>
      <c r="G26" s="90"/>
      <c r="H26" s="4"/>
      <c r="I26" s="4"/>
    </row>
    <row r="27" spans="1:9" ht="15">
      <c r="A27" s="377"/>
      <c r="B27" s="378"/>
      <c r="C27" s="90"/>
      <c r="D27" s="90"/>
      <c r="E27" s="90"/>
      <c r="F27" s="90"/>
      <c r="G27" s="90"/>
      <c r="H27" s="4"/>
      <c r="I27" s="4"/>
    </row>
    <row r="28" spans="1:9" ht="15">
      <c r="A28" s="377"/>
      <c r="B28" s="378"/>
      <c r="C28" s="90"/>
      <c r="D28" s="90"/>
      <c r="E28" s="90"/>
      <c r="F28" s="90"/>
      <c r="G28" s="90"/>
      <c r="H28" s="4"/>
      <c r="I28" s="4"/>
    </row>
    <row r="29" spans="1:9" ht="15">
      <c r="A29" s="377"/>
      <c r="B29" s="378"/>
      <c r="C29" s="90"/>
      <c r="D29" s="90"/>
      <c r="E29" s="90"/>
      <c r="F29" s="90"/>
      <c r="G29" s="90"/>
      <c r="H29" s="4"/>
      <c r="I29" s="4"/>
    </row>
    <row r="30" spans="1:9" ht="15">
      <c r="A30" s="377"/>
      <c r="B30" s="378"/>
      <c r="C30" s="90"/>
      <c r="D30" s="90"/>
      <c r="E30" s="90"/>
      <c r="F30" s="90"/>
      <c r="G30" s="90"/>
      <c r="H30" s="4"/>
      <c r="I30" s="4"/>
    </row>
    <row r="31" spans="1:9" ht="15">
      <c r="A31" s="377"/>
      <c r="B31" s="378"/>
      <c r="C31" s="90"/>
      <c r="D31" s="90"/>
      <c r="E31" s="90"/>
      <c r="F31" s="90"/>
      <c r="G31" s="90"/>
      <c r="H31" s="4"/>
      <c r="I31" s="4"/>
    </row>
    <row r="32" spans="1:9" ht="15">
      <c r="A32" s="377"/>
      <c r="B32" s="378"/>
      <c r="C32" s="90"/>
      <c r="D32" s="90"/>
      <c r="E32" s="90"/>
      <c r="F32" s="90"/>
      <c r="G32" s="90"/>
      <c r="H32" s="4"/>
      <c r="I32" s="4"/>
    </row>
    <row r="33" spans="1:9" ht="15">
      <c r="A33" s="377"/>
      <c r="B33" s="378"/>
      <c r="C33" s="90"/>
      <c r="D33" s="90"/>
      <c r="E33" s="90"/>
      <c r="F33" s="90"/>
      <c r="G33" s="90"/>
      <c r="H33" s="4"/>
      <c r="I33" s="4"/>
    </row>
    <row r="34" spans="1:9" ht="15">
      <c r="A34" s="377"/>
      <c r="B34" s="379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0"/>
      <c r="B37" s="45"/>
      <c r="C37" s="45"/>
      <c r="D37" s="45"/>
      <c r="E37" s="45"/>
      <c r="F37" s="45"/>
      <c r="G37" s="2"/>
      <c r="H37" s="2"/>
    </row>
    <row r="38" spans="1:9" ht="15">
      <c r="A38" s="220"/>
      <c r="B38" s="2"/>
      <c r="C38" s="2"/>
      <c r="D38" s="2"/>
      <c r="E38" s="2"/>
      <c r="F38" s="2"/>
      <c r="G38" s="2"/>
      <c r="H38" s="2"/>
    </row>
    <row r="39" spans="1:9" ht="15">
      <c r="A39" s="220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 t="s">
        <v>481</v>
      </c>
      <c r="C43" s="2"/>
      <c r="D43" s="2"/>
      <c r="E43" s="2"/>
      <c r="F43" s="2" t="s">
        <v>482</v>
      </c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7" t="s">
        <v>447</v>
      </c>
      <c r="B1" s="77"/>
      <c r="C1" s="80"/>
      <c r="D1" s="80"/>
      <c r="E1" s="80"/>
      <c r="F1" s="80"/>
      <c r="G1" s="437" t="s">
        <v>97</v>
      </c>
      <c r="H1" s="437"/>
    </row>
    <row r="2" spans="1:10" ht="15">
      <c r="A2" s="79" t="s">
        <v>128</v>
      </c>
      <c r="B2" s="77"/>
      <c r="C2" s="80"/>
      <c r="D2" s="80"/>
      <c r="E2" s="80"/>
      <c r="F2" s="80"/>
      <c r="G2" s="435" t="s">
        <v>490</v>
      </c>
      <c r="H2" s="435"/>
    </row>
    <row r="3" spans="1:10" ht="15">
      <c r="A3" s="79"/>
      <c r="B3" s="79"/>
      <c r="C3" s="79"/>
      <c r="D3" s="79"/>
      <c r="E3" s="79"/>
      <c r="F3" s="79"/>
      <c r="G3" s="289"/>
      <c r="H3" s="289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8"/>
      <c r="B7" s="288"/>
      <c r="C7" s="288"/>
      <c r="D7" s="288"/>
      <c r="E7" s="288"/>
      <c r="F7" s="288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2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2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8"/>
      <c r="I35" s="188"/>
    </row>
    <row r="36" spans="1:9" ht="15">
      <c r="A36" s="231" t="s">
        <v>448</v>
      </c>
      <c r="B36" s="231"/>
      <c r="C36" s="230"/>
      <c r="D36" s="230"/>
      <c r="E36" s="230"/>
      <c r="F36" s="230"/>
      <c r="G36" s="230"/>
      <c r="H36" s="188"/>
      <c r="I36" s="188"/>
    </row>
    <row r="37" spans="1:9" ht="15">
      <c r="A37" s="231"/>
      <c r="B37" s="231"/>
      <c r="C37" s="230"/>
      <c r="D37" s="230"/>
      <c r="E37" s="230"/>
      <c r="F37" s="230"/>
      <c r="G37" s="230"/>
      <c r="H37" s="188"/>
      <c r="I37" s="188"/>
    </row>
    <row r="38" spans="1:9" ht="15">
      <c r="A38" s="231"/>
      <c r="B38" s="231"/>
      <c r="C38" s="188"/>
      <c r="D38" s="188"/>
      <c r="E38" s="188"/>
      <c r="F38" s="188"/>
      <c r="G38" s="188"/>
      <c r="H38" s="188"/>
      <c r="I38" s="188"/>
    </row>
    <row r="39" spans="1:9" ht="15">
      <c r="A39" s="231"/>
      <c r="B39" s="231"/>
      <c r="C39" s="188"/>
      <c r="D39" s="188"/>
      <c r="E39" s="188"/>
      <c r="F39" s="188"/>
      <c r="G39" s="188"/>
      <c r="H39" s="188"/>
      <c r="I39" s="188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4" t="s">
        <v>96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 t="s">
        <v>481</v>
      </c>
      <c r="D42" s="188"/>
      <c r="E42" s="188"/>
      <c r="F42" s="188"/>
      <c r="G42" s="188" t="s">
        <v>482</v>
      </c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410</v>
      </c>
      <c r="D44" s="194"/>
      <c r="E44" s="230"/>
      <c r="F44" s="194"/>
      <c r="G44" s="194"/>
      <c r="H44" s="188"/>
      <c r="I44" s="195"/>
    </row>
    <row r="45" spans="1:9" ht="15">
      <c r="A45" s="188"/>
      <c r="B45" s="188"/>
      <c r="C45" s="188" t="s">
        <v>258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127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sabazaal</cp:lastModifiedBy>
  <cp:lastPrinted>2016-05-03T11:38:33Z</cp:lastPrinted>
  <dcterms:created xsi:type="dcterms:W3CDTF">2011-12-27T13:20:18Z</dcterms:created>
  <dcterms:modified xsi:type="dcterms:W3CDTF">2016-10-11T09:04:31Z</dcterms:modified>
</cp:coreProperties>
</file>