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Sheet1" sheetId="48" r:id="rId18"/>
  </sheets>
  <externalReferences>
    <externalReference r:id="rId19"/>
  </externalReferences>
  <definedNames>
    <definedName name="_xlnm._FilterDatabase" localSheetId="7" hidden="1">'ფორმა 5.5'!$K$10:$K$34</definedName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N1'!$A$1:$L$78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D61" i="42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/>
  <c r="D31" i="7" l="1"/>
  <c r="C31"/>
  <c r="D27"/>
  <c r="C27"/>
  <c r="C26" s="1"/>
  <c r="D26"/>
  <c r="D19"/>
  <c r="C19"/>
  <c r="D16"/>
  <c r="C16"/>
  <c r="D12"/>
  <c r="D10" s="1"/>
  <c r="D9" s="1"/>
  <c r="D72" i="47" l="1"/>
  <c r="C72"/>
  <c r="D64"/>
  <c r="D58"/>
  <c r="C58"/>
  <c r="D53"/>
  <c r="C53"/>
  <c r="D47"/>
  <c r="D36"/>
  <c r="D32"/>
  <c r="C32"/>
  <c r="D23"/>
  <c r="D17" s="1"/>
  <c r="D14"/>
  <c r="C14"/>
  <c r="D10"/>
  <c r="C10"/>
  <c r="C13" l="1"/>
  <c r="C9" s="1"/>
  <c r="D13"/>
  <c r="D9" s="1"/>
  <c r="K35" i="46"/>
  <c r="H34" i="45"/>
  <c r="G34"/>
  <c r="I25" i="43"/>
  <c r="H25"/>
  <c r="G25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C11"/>
  <c r="D44" l="1"/>
  <c r="C10"/>
  <c r="C44"/>
</calcChain>
</file>

<file path=xl/sharedStrings.xml><?xml version="1.0" encoding="utf-8"?>
<sst xmlns="http://schemas.openxmlformats.org/spreadsheetml/2006/main" count="958" uniqueCount="626">
  <si>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</si>
  <si>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</si>
  <si>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</si>
  <si>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</si>
  <si>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</si>
  <si>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</si>
  <si>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</si>
  <si>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</si>
  <si>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</si>
  <si>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</si>
  <si>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</si>
  <si>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</si>
  <si>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</si>
  <si>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</si>
  <si>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</si>
  <si>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</si>
  <si>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</si>
  <si>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</si>
  <si>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</si>
  <si>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</si>
  <si>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</si>
  <si>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</si>
  <si>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</si>
  <si>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</si>
  <si>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</si>
  <si>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</si>
  <si>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</si>
  <si>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</si>
  <si>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</si>
  <si>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</si>
  <si>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</si>
  <si>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</si>
  <si>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</si>
  <si>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</si>
  <si>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</si>
  <si>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</si>
  <si>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</si>
  <si>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</si>
  <si>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</si>
  <si>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</si>
  <si>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</si>
  <si>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</si>
  <si>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</si>
  <si>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</si>
  <si>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</si>
  <si>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</si>
  <si>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</si>
  <si>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</si>
  <si>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</si>
  <si>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</si>
  <si>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</si>
  <si>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</si>
  <si>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</si>
  <si>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</si>
  <si>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</si>
  <si>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</si>
  <si>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</si>
  <si>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</si>
  <si>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</si>
  <si>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</si>
  <si>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</si>
  <si>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</si>
  <si>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</si>
  <si>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</si>
  <si>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</si>
  <si>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</si>
  <si>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</si>
  <si>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</si>
  <si>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</si>
  <si>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</si>
  <si>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</si>
  <si>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</si>
  <si>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</si>
  <si>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</si>
  <si>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</si>
  <si>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</si>
  <si>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</si>
  <si>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</si>
  <si>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</si>
  <si>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</si>
  <si>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</si>
  <si>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</si>
  <si>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</si>
  <si>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</si>
  <si>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</si>
  <si>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</si>
  <si>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</si>
  <si>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</si>
  <si>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</si>
  <si>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</si>
  <si>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</si>
  <si>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</si>
  <si>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</si>
  <si>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</si>
  <si>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</si>
  <si>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</si>
  <si>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</si>
  <si>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</si>
  <si>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</si>
  <si>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</si>
  <si>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</si>
  <si>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</si>
  <si>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</si>
  <si>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</si>
  <si>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</si>
  <si>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</si>
  <si>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</si>
  <si>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</si>
  <si>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</si>
  <si>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</si>
  <si>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</si>
  <si>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</si>
  <si>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</si>
  <si>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</si>
  <si>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</si>
  <si>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</si>
  <si>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</si>
  <si>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</si>
  <si>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</si>
  <si>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</si>
  <si>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</si>
  <si>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</si>
  <si>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</si>
  <si>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</si>
  <si>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</si>
  <si>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</si>
  <si>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</si>
  <si>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</si>
  <si>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</si>
  <si>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</si>
  <si>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</si>
  <si>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</si>
  <si>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</si>
  <si>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</si>
  <si>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</si>
  <si>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</si>
  <si>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</si>
  <si>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</si>
  <si>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</si>
  <si>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</si>
  <si>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</si>
  <si>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</si>
  <si>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</si>
  <si>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</si>
  <si>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</si>
  <si>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</si>
  <si>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</si>
  <si>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</si>
  <si>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</si>
  <si>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</si>
  <si>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</si>
  <si>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</si>
  <si>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</si>
  <si>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</si>
  <si>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</si>
  <si>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</si>
  <si>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</si>
  <si>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</si>
  <si>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</si>
  <si>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</si>
  <si>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</si>
  <si>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</si>
  <si>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</si>
  <si>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</si>
  <si>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</si>
  <si>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</si>
  <si>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</si>
  <si>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</si>
  <si>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</si>
  <si>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</si>
  <si>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</si>
  <si>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</si>
  <si>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</si>
  <si>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</si>
  <si>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</si>
  <si>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</si>
  <si>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</si>
  <si>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</si>
  <si>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</si>
  <si>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</si>
  <si>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</si>
  <si>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</si>
  <si>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</si>
  <si>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</si>
  <si>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</si>
  <si>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</si>
  <si>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</si>
  <si>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</si>
  <si>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</si>
  <si>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</si>
  <si>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</si>
  <si>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</si>
  <si>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</si>
  <si>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</si>
  <si>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</si>
  <si>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</si>
  <si>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</si>
  <si>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</si>
  <si>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</si>
  <si>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</si>
  <si>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</si>
  <si>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</si>
  <si>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</si>
  <si>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</si>
  <si>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</si>
  <si>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</si>
  <si>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</si>
  <si>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</si>
  <si>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</si>
  <si>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</si>
  <si>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</si>
  <si>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</si>
  <si>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</si>
  <si>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</si>
  <si>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</si>
  <si>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</si>
  <si>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</si>
  <si>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</si>
  <si>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</si>
  <si>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</si>
  <si>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</si>
  <si>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</si>
  <si>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</si>
  <si>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</si>
  <si>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</si>
  <si>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</si>
  <si>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</si>
  <si>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</si>
  <si>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</si>
  <si>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</si>
  <si>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</si>
  <si>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</si>
  <si>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</si>
  <si>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</si>
  <si>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</si>
  <si>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</si>
  <si>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</si>
  <si>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</si>
  <si>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</si>
  <si>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</si>
  <si>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</si>
  <si>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</si>
  <si>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</si>
  <si>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</si>
  <si>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</si>
  <si>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</si>
  <si>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</si>
  <si>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</si>
  <si>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</si>
  <si>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</si>
  <si>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</si>
  <si>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</si>
  <si>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</si>
  <si>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</si>
  <si>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</si>
  <si>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</si>
  <si>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</si>
  <si>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</si>
  <si>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</si>
  <si>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</si>
  <si>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</si>
  <si>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</si>
  <si>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</si>
  <si>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</si>
  <si>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</si>
  <si>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</si>
  <si>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</si>
  <si>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</si>
  <si>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</si>
  <si>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</si>
  <si>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</si>
  <si>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</si>
  <si>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</si>
  <si>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</si>
  <si>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</si>
  <si>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</si>
  <si>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</si>
  <si>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</si>
  <si>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</si>
  <si>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</si>
  <si>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</si>
  <si>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</si>
  <si>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</si>
  <si>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</si>
  <si>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</si>
  <si>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</si>
  <si>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</si>
  <si>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</si>
  <si>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</si>
  <si>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</si>
  <si>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</si>
  <si>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</si>
  <si>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</si>
  <si>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</si>
  <si>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</si>
  <si>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</si>
  <si>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</si>
  <si>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</si>
  <si>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</si>
  <si>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</si>
  <si>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</si>
  <si>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</si>
  <si>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</si>
  <si>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</si>
  <si>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</si>
  <si>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</si>
  <si>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</si>
  <si>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</si>
  <si>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</si>
  <si>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</si>
  <si>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</si>
  <si>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</si>
  <si>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</si>
  <si>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</si>
  <si>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</si>
  <si>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</si>
  <si>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</si>
  <si>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</si>
  <si>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</si>
  <si>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</si>
  <si>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</si>
  <si>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</si>
  <si>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</si>
  <si>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</si>
  <si>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</si>
  <si>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</si>
  <si>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</si>
  <si>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</si>
  <si>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</si>
  <si>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</si>
  <si>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</si>
  <si>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</si>
  <si>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</si>
  <si>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</si>
  <si>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</si>
  <si>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</si>
  <si>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</si>
  <si>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</si>
  <si>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</si>
  <si>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</si>
  <si>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</si>
  <si>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</si>
  <si>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</si>
  <si>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</si>
  <si>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</si>
  <si>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</si>
  <si>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</si>
  <si>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</si>
  <si>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</si>
  <si>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</si>
  <si>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</si>
  <si>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</si>
  <si>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</si>
  <si>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</si>
  <si>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</si>
  <si>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</si>
  <si>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</si>
  <si>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</si>
  <si>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</si>
  <si>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</si>
  <si>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</si>
  <si>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</si>
  <si>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</si>
  <si>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</si>
  <si>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</si>
  <si>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</si>
  <si>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</si>
  <si>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</si>
  <si>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</si>
  <si>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</si>
  <si>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</si>
  <si>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</si>
  <si>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</si>
  <si>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</si>
  <si>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</si>
  <si>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</si>
  <si>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</si>
  <si>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</si>
  <si>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</si>
  <si>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</si>
  <si>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</si>
  <si>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</si>
  <si>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</si>
  <si>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</si>
  <si>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</si>
  <si>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</si>
  <si>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</si>
  <si>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</si>
  <si>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</si>
  <si>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</si>
  <si>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</si>
  <si>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</si>
  <si>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</si>
  <si>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</si>
  <si>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</si>
  <si>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</si>
  <si>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</si>
  <si>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</si>
  <si>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</si>
  <si>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</si>
  <si>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</si>
  <si>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</si>
  <si>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</si>
  <si>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</si>
  <si>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</si>
  <si>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</si>
  <si>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</si>
  <si>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</si>
  <si>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15,08,2016</t>
  </si>
  <si>
    <t>18,08,2016</t>
  </si>
  <si>
    <t>19,08,2016</t>
  </si>
  <si>
    <t>19,08,216</t>
  </si>
  <si>
    <t>22,08,2016</t>
  </si>
  <si>
    <t>22,08,216</t>
  </si>
  <si>
    <t>24,08,2016</t>
  </si>
  <si>
    <t>25,08,2016</t>
  </si>
  <si>
    <t>29,08,2016</t>
  </si>
  <si>
    <t>ფულადი შემოწირულობა</t>
  </si>
  <si>
    <t>გოჩა ალექსანდრია</t>
  </si>
  <si>
    <t>ნუგზარ ჭინწარაული</t>
  </si>
  <si>
    <t>თამაზ დოლაბერიძე</t>
  </si>
  <si>
    <t>ლაშა ბლიაძე</t>
  </si>
  <si>
    <t>ეთერი მათურელი</t>
  </si>
  <si>
    <t>ირაკლი ამირანაშვილი</t>
  </si>
  <si>
    <t>ვლადიმერ ბუთლიაშვილი</t>
  </si>
  <si>
    <t>დავით კაჭკაჭიშვილი</t>
  </si>
  <si>
    <t>გიორგი დაუშვილი</t>
  </si>
  <si>
    <t>ზვიადი სურმანიძე</t>
  </si>
  <si>
    <t>გენადი თებიძე</t>
  </si>
  <si>
    <t>გელა ბიჭიაშვილი</t>
  </si>
  <si>
    <t>35001037199</t>
  </si>
  <si>
    <t>01011015664</t>
  </si>
  <si>
    <t>35001002904</t>
  </si>
  <si>
    <t>01022007159</t>
  </si>
  <si>
    <t>01027024626</t>
  </si>
  <si>
    <t>01007005139</t>
  </si>
  <si>
    <t>01010001466</t>
  </si>
  <si>
    <t>01032003249</t>
  </si>
  <si>
    <t>01030034513</t>
  </si>
  <si>
    <t>61008000978</t>
  </si>
  <si>
    <t>61002006260</t>
  </si>
  <si>
    <t>35001023709</t>
  </si>
  <si>
    <t>GE52TB7656145066300001</t>
  </si>
  <si>
    <t>GE73BG0000000327901400</t>
  </si>
  <si>
    <t>GE31BG0000000874744700</t>
  </si>
  <si>
    <t>GE13BG0000000515419000</t>
  </si>
  <si>
    <t>GE48BG0000000715256800</t>
  </si>
  <si>
    <t>GE47BG0000000892427900</t>
  </si>
  <si>
    <t>GE19BG0000000297456400</t>
  </si>
  <si>
    <t>GE77BR0000010824526338</t>
  </si>
  <si>
    <t>GE48TB1100000068718982</t>
  </si>
  <si>
    <t>GE82BG0000000896548800</t>
  </si>
  <si>
    <t>GE42BG0000000732565200</t>
  </si>
  <si>
    <t>GE69BG0000000887234900</t>
  </si>
  <si>
    <t>სს"თიბისი ბანკი"</t>
  </si>
  <si>
    <t>სს "საქართველოს ბანკი"</t>
  </si>
  <si>
    <t>სს ბანკი რესპუბლიკა</t>
  </si>
  <si>
    <t>სს "თიბისი ბანკი"</t>
  </si>
  <si>
    <t>ნუგზარ ჭინჭარაული</t>
  </si>
  <si>
    <t>31,08,2016</t>
  </si>
  <si>
    <t>30,08,2016</t>
  </si>
  <si>
    <t>02,09,2016</t>
  </si>
  <si>
    <t>05,09,2016</t>
  </si>
  <si>
    <t>06,09,2016</t>
  </si>
  <si>
    <t>06,09,2018</t>
  </si>
  <si>
    <t>08,09,2016</t>
  </si>
  <si>
    <t>09,09,2016</t>
  </si>
  <si>
    <t>12,09,2016</t>
  </si>
  <si>
    <t>13,09,2016</t>
  </si>
  <si>
    <t>19,09,2016</t>
  </si>
  <si>
    <t>ნინო წულუკიძე</t>
  </si>
  <si>
    <t>კახა მაჩიტაძე</t>
  </si>
  <si>
    <t>გურამ ხურიძე</t>
  </si>
  <si>
    <t>შთა ჯავახაძე</t>
  </si>
  <si>
    <t>ნანა გელაშვილი</t>
  </si>
  <si>
    <t>დავით სამხარაძე</t>
  </si>
  <si>
    <t>01024001967</t>
  </si>
  <si>
    <t>18001017519</t>
  </si>
  <si>
    <t>01017021611</t>
  </si>
  <si>
    <t>14001012126</t>
  </si>
  <si>
    <t>01001031268</t>
  </si>
  <si>
    <t>01009013475</t>
  </si>
  <si>
    <t>GE25BG000000084341730 სს საქართველოს ბანკი</t>
  </si>
  <si>
    <t>GE71TB7205445061100005</t>
  </si>
  <si>
    <t>GE04BG00000000904879400</t>
  </si>
  <si>
    <t>GE71BG0000000737533600</t>
  </si>
  <si>
    <t>GE58TB7180545061100029</t>
  </si>
  <si>
    <t>GE83TB1100000074718675</t>
  </si>
  <si>
    <t>სს თიბისი ბანკი</t>
  </si>
  <si>
    <t>ირაკლი სულაქველიძე</t>
  </si>
  <si>
    <t>ზურაბ წიკლაური</t>
  </si>
  <si>
    <t>მაკა ჭიღლაძე</t>
  </si>
  <si>
    <t>რაულ კაპანაძე</t>
  </si>
  <si>
    <t>გოგი მალაზონია</t>
  </si>
  <si>
    <t>დავით მაღლაფერიძე</t>
  </si>
  <si>
    <t>ცოტნე წიკლაური</t>
  </si>
  <si>
    <t>რევაზ ტვანაძძე</t>
  </si>
  <si>
    <t>გივი ფხაკაძე</t>
  </si>
  <si>
    <t>შიო ახსაბაძე</t>
  </si>
  <si>
    <t>გიორგი ხითარიშვილი</t>
  </si>
  <si>
    <t>01024029875</t>
  </si>
  <si>
    <t>01021002430</t>
  </si>
  <si>
    <t>38001024906</t>
  </si>
  <si>
    <t>38001009607</t>
  </si>
  <si>
    <t>51001010150</t>
  </si>
  <si>
    <t>01002005745</t>
  </si>
  <si>
    <t>35001054135</t>
  </si>
  <si>
    <t>01013026279</t>
  </si>
  <si>
    <t>01024026190</t>
  </si>
  <si>
    <t>310010444177</t>
  </si>
  <si>
    <t>01027039911</t>
  </si>
  <si>
    <t>GE41VT1000000944694506</t>
  </si>
  <si>
    <t>GE57VT1000000940494506</t>
  </si>
  <si>
    <t>GE35BG0000000457739300</t>
  </si>
  <si>
    <t>GE37VT1000000205634506</t>
  </si>
  <si>
    <t>GE69VT1000000205964506</t>
  </si>
  <si>
    <t>GE67VT1000000003718572</t>
  </si>
  <si>
    <t>GE79TB1100445063600434</t>
  </si>
  <si>
    <t>GE26VT1000000205854506</t>
  </si>
  <si>
    <t>GE10BG0000000606494100</t>
  </si>
  <si>
    <t>GE96VT1000000981424506</t>
  </si>
  <si>
    <t>GE38BG0000000727901400</t>
  </si>
  <si>
    <t>GE80VT1000000204774506</t>
  </si>
  <si>
    <t>სს ვითიბი ბანკი</t>
  </si>
  <si>
    <t>21.09.2016</t>
  </si>
  <si>
    <t>22.09.2016</t>
  </si>
  <si>
    <t>23.09.2016</t>
  </si>
  <si>
    <t>26.09.2016</t>
  </si>
  <si>
    <t>27.09.2016</t>
  </si>
  <si>
    <t>29.09.2016</t>
  </si>
  <si>
    <t>30.09.2016</t>
  </si>
  <si>
    <t>03.10.2016</t>
  </si>
  <si>
    <t>05.10.2016</t>
  </si>
  <si>
    <t>07.10.2016</t>
  </si>
  <si>
    <t>გიორგი ნიკოლაიშვილი</t>
  </si>
  <si>
    <t>მადონა ოშხერელი</t>
  </si>
  <si>
    <t>ომარ აროშიძე</t>
  </si>
  <si>
    <t>დავით ფრუიძე</t>
  </si>
  <si>
    <t>ომარ მაზიაშვილი</t>
  </si>
  <si>
    <t>მაია დოლიძე</t>
  </si>
  <si>
    <t>ლავრენტი ალანია</t>
  </si>
  <si>
    <t>გრიგოლ გრიგოლაია</t>
  </si>
  <si>
    <t>თეიმურაზ გვენეტაძე</t>
  </si>
  <si>
    <t>გიორგი დიასამიძე</t>
  </si>
  <si>
    <t>მანანა გელაშვილი</t>
  </si>
  <si>
    <t>ანა გოგიაშვილი</t>
  </si>
  <si>
    <t>კახა მაჩიტიძე</t>
  </si>
  <si>
    <t>ელგუჯა კეზუა</t>
  </si>
  <si>
    <t>მალხაზი სამაშვილი</t>
  </si>
  <si>
    <t>მაია კობახიძე</t>
  </si>
  <si>
    <t>61002007854</t>
  </si>
  <si>
    <t>01008029008</t>
  </si>
  <si>
    <t>01017011038</t>
  </si>
  <si>
    <t>01021007228</t>
  </si>
  <si>
    <t>01029002758</t>
  </si>
  <si>
    <t>01005019227</t>
  </si>
  <si>
    <t>35001026015</t>
  </si>
  <si>
    <t>35001092920</t>
  </si>
  <si>
    <t>41001002664</t>
  </si>
  <si>
    <t>01013028958</t>
  </si>
  <si>
    <t>01002008032</t>
  </si>
  <si>
    <t>01011092811</t>
  </si>
  <si>
    <t>19001000542</t>
  </si>
  <si>
    <t>62007005139</t>
  </si>
  <si>
    <t>28001028575</t>
  </si>
  <si>
    <t>01006005371</t>
  </si>
  <si>
    <t>GE69BG0000000355645800</t>
  </si>
  <si>
    <t>GE18BG0000000297457000</t>
  </si>
  <si>
    <t>GE51BG0000000297456600</t>
  </si>
  <si>
    <t>GE95VT1000000003718747</t>
  </si>
  <si>
    <t>GE11VT1000000205184506</t>
  </si>
  <si>
    <t>GE57BG0000000789388500</t>
  </si>
  <si>
    <t>GE40BG0000000821641500</t>
  </si>
  <si>
    <t>GE52BG0000000589726700</t>
  </si>
  <si>
    <t>GE74BG0000000390591900</t>
  </si>
  <si>
    <t>GE35BG0000000616072400</t>
  </si>
  <si>
    <t>GE90BG0000000327900900</t>
  </si>
  <si>
    <t>GE40BG0000000712186700</t>
  </si>
  <si>
    <t>GE30TB1100000073718977</t>
  </si>
  <si>
    <t>GE87BG0000000607485800</t>
  </si>
  <si>
    <t>GE58LB0711140149794000</t>
  </si>
  <si>
    <t>საქართველოს ბანკი</t>
  </si>
  <si>
    <t>ვითიბი</t>
  </si>
  <si>
    <t>თიბისი</t>
  </si>
  <si>
    <t>ლიბერთი</t>
  </si>
  <si>
    <t>ბეჭდური რეკლამი ხარჯი</t>
  </si>
  <si>
    <t>შპს  "ტორი პლუსი"</t>
  </si>
  <si>
    <t>შპს "სამი ძმა"</t>
  </si>
  <si>
    <t>შპს "ურსა"</t>
  </si>
  <si>
    <t>ი.მ. ირინა გაზეტოვა</t>
  </si>
  <si>
    <t>შპს "პენსან ჯორჯია'</t>
  </si>
  <si>
    <t>ბრენდირებული აქსესუარებით რკლამის ხარჯი</t>
  </si>
  <si>
    <t>ინტერნეტ-რეკლამს ხრჯი</t>
  </si>
  <si>
    <t>ირაკლი პეტრიაშვილი</t>
  </si>
  <si>
    <t>შპს "კლიპ-არტი"</t>
  </si>
  <si>
    <t>ბილბორდი</t>
  </si>
  <si>
    <t>შპს "აუთდორ ჯი"</t>
  </si>
  <si>
    <t>შპს "სარეკლამო ტექნიკური ჯგუფი"</t>
  </si>
  <si>
    <t>შპს "პიქსელი"</t>
  </si>
  <si>
    <t>ი.მ. ხათუნა მესხიშვილი</t>
  </si>
  <si>
    <t>შპს " სარეკლამო ტექნიკური ჯგუფი"</t>
  </si>
  <si>
    <t>შპს პიქსელი</t>
  </si>
  <si>
    <t>შპს იკაო</t>
  </si>
  <si>
    <t>შპს ფლაგარტი</t>
  </si>
  <si>
    <t>ი. გაზეტოვა</t>
  </si>
  <si>
    <t>თინათინ</t>
  </si>
  <si>
    <t>მამუკიშვილი</t>
  </si>
  <si>
    <t>კოორდიატორი</t>
  </si>
  <si>
    <t>ხელფაასი</t>
  </si>
  <si>
    <t>კოორდინატორი</t>
  </si>
  <si>
    <t>მზია</t>
  </si>
  <si>
    <t>პასიკაშვილი</t>
  </si>
  <si>
    <t>დალი</t>
  </si>
  <si>
    <t>ზუბიაშვილი</t>
  </si>
  <si>
    <t>მაია</t>
  </si>
  <si>
    <t>გოგოლაური</t>
  </si>
  <si>
    <t>GE08BG0000000732618300</t>
  </si>
  <si>
    <t>ლარი</t>
  </si>
  <si>
    <t>2 თვე</t>
  </si>
  <si>
    <t>მაკა</t>
  </si>
  <si>
    <t>კილაძე</t>
  </si>
  <si>
    <t>08.08.2016-11.10.2016</t>
  </si>
  <si>
    <t>08.08.2016-10.10.2016</t>
  </si>
  <si>
    <t>10.10.2016</t>
  </si>
  <si>
    <t>შ. პეტერფის 61</t>
  </si>
  <si>
    <t>ოფისი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</si>
</sst>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8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0" fontId="28" fillId="5" borderId="43" xfId="9" applyFont="1" applyFill="1" applyBorder="1" applyAlignment="1" applyProtection="1">
      <alignment horizontal="center" vertical="center"/>
    </xf>
    <xf numFmtId="0" fontId="28" fillId="5" borderId="44" xfId="9" applyFont="1" applyFill="1" applyBorder="1" applyAlignment="1" applyProtection="1">
      <alignment horizontal="center" vertical="center"/>
    </xf>
    <xf numFmtId="0" fontId="28" fillId="5" borderId="45" xfId="9" applyFont="1" applyFill="1" applyBorder="1" applyAlignment="1" applyProtection="1">
      <alignment horizontal="center" vertical="center"/>
    </xf>
    <xf numFmtId="0" fontId="28" fillId="5" borderId="47" xfId="9" applyFont="1" applyFill="1" applyBorder="1" applyAlignment="1" applyProtection="1">
      <alignment horizontal="center" vertical="center"/>
    </xf>
    <xf numFmtId="0" fontId="28" fillId="5" borderId="1" xfId="9" applyFont="1" applyFill="1" applyBorder="1" applyAlignment="1" applyProtection="1">
      <alignment vertical="center"/>
    </xf>
    <xf numFmtId="0" fontId="28" fillId="4" borderId="43" xfId="9" applyFont="1" applyFill="1" applyBorder="1" applyAlignment="1" applyProtection="1">
      <alignment horizontal="center" vertical="center"/>
    </xf>
    <xf numFmtId="0" fontId="28" fillId="4" borderId="44" xfId="9" applyFont="1" applyFill="1" applyBorder="1" applyAlignment="1" applyProtection="1">
      <alignment horizontal="center" vertical="center"/>
    </xf>
    <xf numFmtId="0" fontId="28" fillId="4" borderId="46" xfId="9" applyFont="1" applyFill="1" applyBorder="1" applyAlignment="1" applyProtection="1">
      <alignment horizontal="center" vertical="center"/>
    </xf>
    <xf numFmtId="0" fontId="28" fillId="3" borderId="15" xfId="9" applyFont="1" applyFill="1" applyBorder="1" applyAlignment="1" applyProtection="1">
      <alignment horizontal="center" vertical="center" wrapText="1"/>
    </xf>
    <xf numFmtId="49" fontId="31" fillId="0" borderId="19" xfId="9" applyNumberFormat="1" applyFont="1" applyBorder="1" applyAlignment="1" applyProtection="1">
      <alignment vertical="center"/>
      <protection locked="0"/>
    </xf>
    <xf numFmtId="49" fontId="31" fillId="0" borderId="5" xfId="9" applyNumberFormat="1" applyFont="1" applyBorder="1" applyAlignment="1" applyProtection="1">
      <alignment vertical="center"/>
      <protection locked="0"/>
    </xf>
    <xf numFmtId="49" fontId="31" fillId="0" borderId="25" xfId="9" applyNumberFormat="1" applyFont="1" applyBorder="1" applyAlignment="1" applyProtection="1">
      <alignment vertical="center"/>
      <protection locked="0"/>
    </xf>
    <xf numFmtId="0" fontId="28" fillId="5" borderId="48" xfId="9" applyFont="1" applyFill="1" applyBorder="1" applyAlignment="1" applyProtection="1">
      <alignment horizontal="center" vertical="center"/>
    </xf>
    <xf numFmtId="0" fontId="28" fillId="5" borderId="49" xfId="9" applyFont="1" applyFill="1" applyBorder="1" applyAlignment="1" applyProtection="1">
      <alignment horizontal="center" vertical="center"/>
    </xf>
    <xf numFmtId="14" fontId="16" fillId="0" borderId="1" xfId="3" applyNumberFormat="1" applyFont="1" applyBorder="1" applyProtection="1">
      <protection locked="0"/>
    </xf>
    <xf numFmtId="0" fontId="16" fillId="0" borderId="1" xfId="3" applyFont="1" applyBorder="1" applyProtection="1">
      <protection locked="0"/>
    </xf>
    <xf numFmtId="0" fontId="16" fillId="0" borderId="1" xfId="3" applyFont="1" applyBorder="1" applyAlignment="1" applyProtection="1">
      <alignment wrapText="1"/>
      <protection locked="0"/>
    </xf>
    <xf numFmtId="49" fontId="16" fillId="0" borderId="1" xfId="3" applyNumberFormat="1" applyFont="1" applyBorder="1" applyProtection="1">
      <protection locked="0"/>
    </xf>
    <xf numFmtId="0" fontId="26" fillId="0" borderId="19" xfId="11" applyFont="1" applyBorder="1" applyAlignment="1" applyProtection="1">
      <alignment wrapText="1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3"/>
  <sheetViews>
    <sheetView showGridLines="0" tabSelected="1" view="pageBreakPreview" zoomScale="64" zoomScaleSheetLayoutView="64" workbookViewId="0">
      <selection activeCell="L2" sqref="L2"/>
    </sheetView>
  </sheetViews>
  <sheetFormatPr defaultRowHeight="15"/>
  <cols>
    <col min="1" max="1" width="6.28515625" style="243" bestFit="1" customWidth="1"/>
    <col min="2" max="2" width="13.140625" style="243" customWidth="1"/>
    <col min="3" max="3" width="17.85546875" style="243" customWidth="1"/>
    <col min="4" max="4" width="15.140625" style="243" customWidth="1"/>
    <col min="5" max="5" width="24.5703125" style="243" customWidth="1"/>
    <col min="6" max="8" width="19.140625" style="244" customWidth="1"/>
    <col min="9" max="9" width="16.42578125" style="243" bestFit="1" customWidth="1"/>
    <col min="10" max="10" width="17.42578125" style="243" customWidth="1"/>
    <col min="11" max="11" width="13.140625" style="243" bestFit="1" customWidth="1"/>
    <col min="12" max="12" width="15.28515625" style="243" customWidth="1"/>
    <col min="13" max="16384" width="9.140625" style="243"/>
  </cols>
  <sheetData>
    <row r="1" spans="1:12" s="254" customFormat="1">
      <c r="A1" s="315" t="s">
        <v>245</v>
      </c>
      <c r="B1" s="300"/>
      <c r="C1" s="300"/>
      <c r="D1" s="300"/>
      <c r="E1" s="301"/>
      <c r="F1" s="295"/>
      <c r="G1" s="301"/>
      <c r="H1" s="314"/>
      <c r="I1" s="300"/>
      <c r="J1" s="301"/>
      <c r="K1" s="301"/>
      <c r="L1" s="313" t="s">
        <v>97</v>
      </c>
    </row>
    <row r="2" spans="1:12" s="254" customFormat="1">
      <c r="A2" s="312" t="s">
        <v>104</v>
      </c>
      <c r="B2" s="300"/>
      <c r="C2" s="300"/>
      <c r="D2" s="300"/>
      <c r="E2" s="301"/>
      <c r="F2" s="295"/>
      <c r="G2" s="301"/>
      <c r="H2" s="311"/>
      <c r="I2" s="300"/>
      <c r="J2" s="301"/>
      <c r="K2" s="301" t="s">
        <v>621</v>
      </c>
      <c r="L2" s="310" t="s">
        <v>623</v>
      </c>
    </row>
    <row r="3" spans="1:12" s="254" customFormat="1">
      <c r="A3" s="309"/>
      <c r="B3" s="300"/>
      <c r="C3" s="308"/>
      <c r="D3" s="307"/>
      <c r="E3" s="301"/>
      <c r="F3" s="306"/>
      <c r="G3" s="301"/>
      <c r="H3" s="301"/>
      <c r="I3" s="295"/>
      <c r="J3" s="300"/>
      <c r="K3" s="300"/>
      <c r="L3" s="299"/>
    </row>
    <row r="4" spans="1:12" s="254" customFormat="1">
      <c r="A4" s="340" t="s">
        <v>218</v>
      </c>
      <c r="B4" s="295"/>
      <c r="C4" s="295"/>
      <c r="D4" s="341" t="s">
        <v>593</v>
      </c>
      <c r="E4" s="332"/>
      <c r="F4" s="253"/>
      <c r="G4" s="246"/>
      <c r="H4" s="333"/>
      <c r="I4" s="332"/>
      <c r="J4" s="334"/>
      <c r="K4" s="246"/>
      <c r="L4" s="335"/>
    </row>
    <row r="5" spans="1:12" s="254" customFormat="1" ht="15.75" thickBot="1">
      <c r="A5" s="305"/>
      <c r="B5" s="301"/>
      <c r="C5" s="304"/>
      <c r="D5" s="303"/>
      <c r="E5" s="301"/>
      <c r="F5" s="302"/>
      <c r="G5" s="302"/>
      <c r="H5" s="302"/>
      <c r="I5" s="301"/>
      <c r="J5" s="300"/>
      <c r="K5" s="300"/>
      <c r="L5" s="299"/>
    </row>
    <row r="6" spans="1:12" ht="15.75" thickBot="1">
      <c r="A6" s="298"/>
      <c r="B6" s="297"/>
      <c r="C6" s="296"/>
      <c r="D6" s="296"/>
      <c r="E6" s="296"/>
      <c r="F6" s="295"/>
      <c r="G6" s="295"/>
      <c r="H6" s="295"/>
      <c r="I6" s="347" t="s">
        <v>370</v>
      </c>
      <c r="J6" s="348"/>
      <c r="K6" s="349"/>
      <c r="L6" s="294"/>
    </row>
    <row r="7" spans="1:12" s="283" customFormat="1" ht="51.75" thickBot="1">
      <c r="A7" s="293" t="s">
        <v>64</v>
      </c>
      <c r="B7" s="292" t="s">
        <v>105</v>
      </c>
      <c r="C7" s="292" t="s">
        <v>369</v>
      </c>
      <c r="D7" s="291" t="s">
        <v>224</v>
      </c>
      <c r="E7" s="290" t="s">
        <v>368</v>
      </c>
      <c r="F7" s="289" t="s">
        <v>367</v>
      </c>
      <c r="G7" s="288" t="s">
        <v>188</v>
      </c>
      <c r="H7" s="377" t="s">
        <v>185</v>
      </c>
      <c r="I7" s="287" t="s">
        <v>366</v>
      </c>
      <c r="J7" s="286" t="s">
        <v>221</v>
      </c>
      <c r="K7" s="285" t="s">
        <v>189</v>
      </c>
      <c r="L7" s="284" t="s">
        <v>190</v>
      </c>
    </row>
    <row r="8" spans="1:12" s="282" customFormat="1">
      <c r="A8" s="381">
        <v>1</v>
      </c>
      <c r="B8" s="370">
        <v>2</v>
      </c>
      <c r="C8" s="371">
        <v>3</v>
      </c>
      <c r="D8" s="371">
        <v>4</v>
      </c>
      <c r="E8" s="369">
        <v>5</v>
      </c>
      <c r="F8" s="370">
        <v>6</v>
      </c>
      <c r="G8" s="371">
        <v>7</v>
      </c>
      <c r="H8" s="370">
        <v>8</v>
      </c>
      <c r="I8" s="374">
        <v>9</v>
      </c>
      <c r="J8" s="375">
        <v>10</v>
      </c>
      <c r="K8" s="376">
        <v>11</v>
      </c>
      <c r="L8" s="372">
        <v>12</v>
      </c>
    </row>
    <row r="9" spans="1:12">
      <c r="A9" s="382"/>
      <c r="B9" s="274"/>
      <c r="C9" s="273"/>
      <c r="D9" s="281"/>
      <c r="E9" s="280"/>
      <c r="F9" s="279"/>
      <c r="G9" s="279"/>
      <c r="H9" s="378"/>
      <c r="I9" s="278"/>
      <c r="J9" s="277"/>
      <c r="K9" s="276"/>
      <c r="L9" s="275"/>
    </row>
    <row r="10" spans="1:12" ht="25.5">
      <c r="A10" s="373">
        <v>1</v>
      </c>
      <c r="B10" s="274" t="s">
        <v>408</v>
      </c>
      <c r="C10" s="273" t="s">
        <v>417</v>
      </c>
      <c r="D10" s="281">
        <v>1500</v>
      </c>
      <c r="E10" s="280" t="s">
        <v>418</v>
      </c>
      <c r="F10" s="270" t="s">
        <v>430</v>
      </c>
      <c r="G10" s="279" t="s">
        <v>442</v>
      </c>
      <c r="H10" s="279" t="s">
        <v>454</v>
      </c>
      <c r="I10" s="269"/>
      <c r="J10" s="268"/>
      <c r="K10" s="267"/>
      <c r="L10" s="266"/>
    </row>
    <row r="11" spans="1:12" ht="25.5">
      <c r="A11" s="373">
        <v>2</v>
      </c>
      <c r="B11" s="274" t="s">
        <v>408</v>
      </c>
      <c r="C11" s="273" t="s">
        <v>417</v>
      </c>
      <c r="D11" s="272">
        <v>300</v>
      </c>
      <c r="E11" s="271" t="s">
        <v>419</v>
      </c>
      <c r="F11" s="270" t="s">
        <v>431</v>
      </c>
      <c r="G11" s="270" t="s">
        <v>443</v>
      </c>
      <c r="H11" s="270" t="s">
        <v>455</v>
      </c>
      <c r="I11" s="269"/>
      <c r="J11" s="268"/>
      <c r="K11" s="267"/>
      <c r="L11" s="266"/>
    </row>
    <row r="12" spans="1:12" ht="25.5">
      <c r="A12" s="373">
        <v>3</v>
      </c>
      <c r="B12" s="274" t="s">
        <v>409</v>
      </c>
      <c r="C12" s="273" t="s">
        <v>417</v>
      </c>
      <c r="D12" s="272">
        <v>1000</v>
      </c>
      <c r="E12" s="271" t="s">
        <v>420</v>
      </c>
      <c r="F12" s="302" t="s">
        <v>432</v>
      </c>
      <c r="G12" s="270" t="s">
        <v>444</v>
      </c>
      <c r="H12" s="270" t="s">
        <v>455</v>
      </c>
      <c r="I12" s="269"/>
      <c r="J12" s="268"/>
      <c r="K12" s="267"/>
      <c r="L12" s="266"/>
    </row>
    <row r="13" spans="1:12" ht="25.5">
      <c r="A13" s="373">
        <v>4</v>
      </c>
      <c r="B13" s="274" t="s">
        <v>410</v>
      </c>
      <c r="C13" s="273" t="s">
        <v>417</v>
      </c>
      <c r="D13" s="272">
        <v>700</v>
      </c>
      <c r="E13" s="271" t="s">
        <v>421</v>
      </c>
      <c r="F13" s="270" t="s">
        <v>433</v>
      </c>
      <c r="G13" s="270" t="s">
        <v>445</v>
      </c>
      <c r="H13" s="270" t="s">
        <v>455</v>
      </c>
      <c r="I13" s="269"/>
      <c r="J13" s="268"/>
      <c r="K13" s="267"/>
      <c r="L13" s="266"/>
    </row>
    <row r="14" spans="1:12" ht="25.5">
      <c r="A14" s="373">
        <v>5</v>
      </c>
      <c r="B14" s="274" t="s">
        <v>410</v>
      </c>
      <c r="C14" s="273" t="s">
        <v>417</v>
      </c>
      <c r="D14" s="272">
        <v>1200</v>
      </c>
      <c r="E14" s="271" t="s">
        <v>458</v>
      </c>
      <c r="F14" s="270" t="s">
        <v>431</v>
      </c>
      <c r="G14" s="270" t="s">
        <v>443</v>
      </c>
      <c r="H14" s="270" t="s">
        <v>455</v>
      </c>
      <c r="I14" s="269"/>
      <c r="J14" s="268"/>
      <c r="K14" s="267"/>
      <c r="L14" s="266"/>
    </row>
    <row r="15" spans="1:12" ht="25.5">
      <c r="A15" s="373">
        <v>6</v>
      </c>
      <c r="B15" s="274" t="s">
        <v>411</v>
      </c>
      <c r="C15" s="273" t="s">
        <v>417</v>
      </c>
      <c r="D15" s="272">
        <v>1500</v>
      </c>
      <c r="E15" s="271" t="s">
        <v>422</v>
      </c>
      <c r="F15" s="270" t="s">
        <v>434</v>
      </c>
      <c r="G15" s="270" t="s">
        <v>446</v>
      </c>
      <c r="H15" s="270" t="s">
        <v>455</v>
      </c>
      <c r="I15" s="269"/>
      <c r="J15" s="268"/>
      <c r="K15" s="267"/>
      <c r="L15" s="266"/>
    </row>
    <row r="16" spans="1:12" ht="25.5">
      <c r="A16" s="373">
        <v>7</v>
      </c>
      <c r="B16" s="274" t="s">
        <v>411</v>
      </c>
      <c r="C16" s="273" t="s">
        <v>417</v>
      </c>
      <c r="D16" s="272">
        <v>1500</v>
      </c>
      <c r="E16" s="271" t="s">
        <v>423</v>
      </c>
      <c r="F16" s="270" t="s">
        <v>435</v>
      </c>
      <c r="G16" s="270" t="s">
        <v>447</v>
      </c>
      <c r="H16" s="270" t="s">
        <v>455</v>
      </c>
      <c r="I16" s="269"/>
      <c r="J16" s="268"/>
      <c r="K16" s="267"/>
      <c r="L16" s="266"/>
    </row>
    <row r="17" spans="1:12" ht="25.5">
      <c r="A17" s="373">
        <v>8</v>
      </c>
      <c r="B17" s="274" t="s">
        <v>410</v>
      </c>
      <c r="C17" s="273" t="s">
        <v>417</v>
      </c>
      <c r="D17" s="272">
        <v>1500</v>
      </c>
      <c r="E17" s="271" t="s">
        <v>424</v>
      </c>
      <c r="F17" s="270" t="s">
        <v>436</v>
      </c>
      <c r="G17" s="270" t="s">
        <v>448</v>
      </c>
      <c r="H17" s="270" t="s">
        <v>455</v>
      </c>
      <c r="I17" s="269"/>
      <c r="J17" s="268"/>
      <c r="K17" s="267"/>
      <c r="L17" s="266"/>
    </row>
    <row r="18" spans="1:12" ht="25.5">
      <c r="A18" s="373">
        <v>9</v>
      </c>
      <c r="B18" s="274" t="s">
        <v>412</v>
      </c>
      <c r="C18" s="273" t="s">
        <v>417</v>
      </c>
      <c r="D18" s="272">
        <v>120</v>
      </c>
      <c r="E18" s="271" t="s">
        <v>425</v>
      </c>
      <c r="F18" s="270" t="s">
        <v>437</v>
      </c>
      <c r="G18" s="270" t="s">
        <v>449</v>
      </c>
      <c r="H18" s="270" t="s">
        <v>456</v>
      </c>
      <c r="I18" s="269"/>
      <c r="J18" s="268"/>
      <c r="K18" s="267"/>
      <c r="L18" s="266"/>
    </row>
    <row r="19" spans="1:12" ht="25.5">
      <c r="A19" s="373">
        <v>10</v>
      </c>
      <c r="B19" s="274" t="s">
        <v>413</v>
      </c>
      <c r="C19" s="273" t="s">
        <v>417</v>
      </c>
      <c r="D19" s="272">
        <v>10</v>
      </c>
      <c r="E19" s="271" t="s">
        <v>426</v>
      </c>
      <c r="F19" s="270" t="s">
        <v>438</v>
      </c>
      <c r="G19" s="270" t="s">
        <v>450</v>
      </c>
      <c r="H19" s="270" t="s">
        <v>457</v>
      </c>
      <c r="I19" s="269"/>
      <c r="J19" s="268"/>
      <c r="K19" s="267"/>
      <c r="L19" s="266"/>
    </row>
    <row r="20" spans="1:12" ht="25.5">
      <c r="A20" s="373">
        <v>11</v>
      </c>
      <c r="B20" s="274" t="s">
        <v>414</v>
      </c>
      <c r="C20" s="273" t="s">
        <v>417</v>
      </c>
      <c r="D20" s="272">
        <v>6725</v>
      </c>
      <c r="E20" s="271" t="s">
        <v>427</v>
      </c>
      <c r="F20" s="270" t="s">
        <v>439</v>
      </c>
      <c r="G20" s="270" t="s">
        <v>451</v>
      </c>
      <c r="H20" s="270" t="s">
        <v>455</v>
      </c>
      <c r="I20" s="269"/>
      <c r="J20" s="268"/>
      <c r="K20" s="267"/>
      <c r="L20" s="266"/>
    </row>
    <row r="21" spans="1:12" ht="25.5">
      <c r="A21" s="373">
        <v>12</v>
      </c>
      <c r="B21" s="274" t="s">
        <v>415</v>
      </c>
      <c r="C21" s="273" t="s">
        <v>417</v>
      </c>
      <c r="D21" s="272">
        <v>8000</v>
      </c>
      <c r="E21" s="271" t="s">
        <v>428</v>
      </c>
      <c r="F21" s="270" t="s">
        <v>440</v>
      </c>
      <c r="G21" s="270" t="s">
        <v>452</v>
      </c>
      <c r="H21" s="270" t="s">
        <v>455</v>
      </c>
      <c r="I21" s="269"/>
      <c r="J21" s="268"/>
      <c r="K21" s="267"/>
      <c r="L21" s="266"/>
    </row>
    <row r="22" spans="1:12" ht="25.5">
      <c r="A22" s="373">
        <v>13</v>
      </c>
      <c r="B22" s="274" t="s">
        <v>416</v>
      </c>
      <c r="C22" s="273" t="s">
        <v>417</v>
      </c>
      <c r="D22" s="272">
        <v>200</v>
      </c>
      <c r="E22" s="271" t="s">
        <v>429</v>
      </c>
      <c r="F22" s="270" t="s">
        <v>441</v>
      </c>
      <c r="G22" s="270" t="s">
        <v>453</v>
      </c>
      <c r="H22" s="270" t="s">
        <v>455</v>
      </c>
      <c r="I22" s="269"/>
      <c r="J22" s="268"/>
      <c r="K22" s="267"/>
      <c r="L22" s="266"/>
    </row>
    <row r="23" spans="1:12" ht="25.5">
      <c r="A23" s="373">
        <v>14</v>
      </c>
      <c r="B23" s="274" t="s">
        <v>460</v>
      </c>
      <c r="C23" s="273" t="s">
        <v>417</v>
      </c>
      <c r="D23" s="281">
        <v>2000</v>
      </c>
      <c r="E23" s="280" t="s">
        <v>470</v>
      </c>
      <c r="F23" s="270" t="s">
        <v>476</v>
      </c>
      <c r="G23" s="279" t="s">
        <v>482</v>
      </c>
      <c r="H23" s="379"/>
      <c r="I23" s="269"/>
      <c r="J23" s="268"/>
      <c r="K23" s="267"/>
      <c r="L23" s="266"/>
    </row>
    <row r="24" spans="1:12" ht="25.5">
      <c r="A24" s="373">
        <v>15</v>
      </c>
      <c r="B24" s="274" t="s">
        <v>459</v>
      </c>
      <c r="C24" s="273" t="s">
        <v>417</v>
      </c>
      <c r="D24" s="272">
        <v>200</v>
      </c>
      <c r="E24" s="271" t="s">
        <v>471</v>
      </c>
      <c r="F24" s="270" t="s">
        <v>477</v>
      </c>
      <c r="G24" s="270" t="s">
        <v>483</v>
      </c>
      <c r="H24" s="279" t="s">
        <v>488</v>
      </c>
      <c r="I24" s="269"/>
      <c r="J24" s="268"/>
      <c r="K24" s="267"/>
      <c r="L24" s="266"/>
    </row>
    <row r="25" spans="1:12" ht="25.5">
      <c r="A25" s="373">
        <v>16</v>
      </c>
      <c r="B25" s="274" t="s">
        <v>460</v>
      </c>
      <c r="C25" s="273" t="s">
        <v>417</v>
      </c>
      <c r="D25" s="272">
        <v>100</v>
      </c>
      <c r="E25" s="271" t="s">
        <v>472</v>
      </c>
      <c r="F25" s="302" t="s">
        <v>478</v>
      </c>
      <c r="G25" s="270" t="s">
        <v>484</v>
      </c>
      <c r="H25" s="270" t="s">
        <v>169</v>
      </c>
      <c r="I25" s="269"/>
      <c r="J25" s="268"/>
      <c r="K25" s="267"/>
      <c r="L25" s="266"/>
    </row>
    <row r="26" spans="1:12" ht="25.5">
      <c r="A26" s="373">
        <v>17</v>
      </c>
      <c r="B26" s="274" t="s">
        <v>461</v>
      </c>
      <c r="C26" s="273" t="s">
        <v>417</v>
      </c>
      <c r="D26" s="272">
        <v>100</v>
      </c>
      <c r="E26" s="271" t="s">
        <v>473</v>
      </c>
      <c r="F26" s="270" t="s">
        <v>479</v>
      </c>
      <c r="G26" s="270" t="s">
        <v>485</v>
      </c>
      <c r="H26" s="270" t="s">
        <v>169</v>
      </c>
      <c r="I26" s="269"/>
      <c r="J26" s="268"/>
      <c r="K26" s="267"/>
      <c r="L26" s="266"/>
    </row>
    <row r="27" spans="1:12" ht="25.5">
      <c r="A27" s="373">
        <v>18</v>
      </c>
      <c r="B27" s="274" t="s">
        <v>462</v>
      </c>
      <c r="C27" s="273" t="s">
        <v>417</v>
      </c>
      <c r="D27" s="272">
        <v>100</v>
      </c>
      <c r="E27" s="271" t="s">
        <v>474</v>
      </c>
      <c r="F27" s="270" t="s">
        <v>480</v>
      </c>
      <c r="G27" s="270" t="s">
        <v>486</v>
      </c>
      <c r="H27" s="270" t="s">
        <v>488</v>
      </c>
      <c r="I27" s="269"/>
      <c r="J27" s="268"/>
      <c r="K27" s="267"/>
      <c r="L27" s="266"/>
    </row>
    <row r="28" spans="1:12" ht="25.5">
      <c r="A28" s="373">
        <v>19</v>
      </c>
      <c r="B28" s="274" t="s">
        <v>463</v>
      </c>
      <c r="C28" s="273" t="s">
        <v>417</v>
      </c>
      <c r="D28" s="272">
        <v>50</v>
      </c>
      <c r="E28" s="271" t="s">
        <v>475</v>
      </c>
      <c r="F28" s="270" t="s">
        <v>481</v>
      </c>
      <c r="G28" s="270" t="s">
        <v>487</v>
      </c>
      <c r="H28" s="270" t="s">
        <v>488</v>
      </c>
      <c r="I28" s="269"/>
      <c r="J28" s="268"/>
      <c r="K28" s="267"/>
      <c r="L28" s="266"/>
    </row>
    <row r="29" spans="1:12" ht="25.5">
      <c r="A29" s="373">
        <v>20</v>
      </c>
      <c r="B29" s="274" t="s">
        <v>463</v>
      </c>
      <c r="C29" s="273" t="s">
        <v>417</v>
      </c>
      <c r="D29" s="272">
        <v>50</v>
      </c>
      <c r="E29" s="271" t="s">
        <v>489</v>
      </c>
      <c r="F29" s="270" t="s">
        <v>500</v>
      </c>
      <c r="G29" s="270" t="s">
        <v>511</v>
      </c>
      <c r="H29" s="270" t="s">
        <v>523</v>
      </c>
      <c r="I29" s="269"/>
      <c r="J29" s="268"/>
      <c r="K29" s="267"/>
      <c r="L29" s="266"/>
    </row>
    <row r="30" spans="1:12" ht="25.5">
      <c r="A30" s="373">
        <v>21</v>
      </c>
      <c r="B30" s="274" t="s">
        <v>464</v>
      </c>
      <c r="C30" s="273" t="s">
        <v>417</v>
      </c>
      <c r="D30" s="272">
        <v>10</v>
      </c>
      <c r="E30" s="271" t="s">
        <v>490</v>
      </c>
      <c r="F30" s="270" t="s">
        <v>501</v>
      </c>
      <c r="G30" s="270" t="s">
        <v>512</v>
      </c>
      <c r="H30" s="270" t="s">
        <v>523</v>
      </c>
      <c r="I30" s="269"/>
      <c r="J30" s="268"/>
      <c r="K30" s="267"/>
      <c r="L30" s="266"/>
    </row>
    <row r="31" spans="1:12" ht="25.5">
      <c r="A31" s="373">
        <v>22</v>
      </c>
      <c r="B31" s="274" t="s">
        <v>465</v>
      </c>
      <c r="C31" s="273" t="s">
        <v>417</v>
      </c>
      <c r="D31" s="272">
        <v>200</v>
      </c>
      <c r="E31" s="271" t="s">
        <v>491</v>
      </c>
      <c r="F31" s="270" t="s">
        <v>502</v>
      </c>
      <c r="G31" s="270" t="s">
        <v>513</v>
      </c>
      <c r="H31" s="270" t="s">
        <v>169</v>
      </c>
      <c r="I31" s="269"/>
      <c r="J31" s="268"/>
      <c r="K31" s="267"/>
      <c r="L31" s="266"/>
    </row>
    <row r="32" spans="1:12" ht="25.5">
      <c r="A32" s="373">
        <v>23</v>
      </c>
      <c r="B32" s="274" t="s">
        <v>466</v>
      </c>
      <c r="C32" s="273" t="s">
        <v>417</v>
      </c>
      <c r="D32" s="272">
        <v>5</v>
      </c>
      <c r="E32" s="271" t="s">
        <v>492</v>
      </c>
      <c r="F32" s="270" t="s">
        <v>503</v>
      </c>
      <c r="G32" s="270" t="s">
        <v>514</v>
      </c>
      <c r="H32" s="270" t="s">
        <v>523</v>
      </c>
      <c r="I32" s="269"/>
      <c r="J32" s="268"/>
      <c r="K32" s="267"/>
      <c r="L32" s="266"/>
    </row>
    <row r="33" spans="1:12" ht="25.5">
      <c r="A33" s="373">
        <v>24</v>
      </c>
      <c r="B33" s="274" t="s">
        <v>466</v>
      </c>
      <c r="C33" s="273" t="s">
        <v>417</v>
      </c>
      <c r="D33" s="272">
        <v>5</v>
      </c>
      <c r="E33" s="271" t="s">
        <v>493</v>
      </c>
      <c r="F33" s="270" t="s">
        <v>504</v>
      </c>
      <c r="G33" s="270" t="s">
        <v>515</v>
      </c>
      <c r="H33" s="270" t="s">
        <v>523</v>
      </c>
      <c r="I33" s="269"/>
      <c r="J33" s="268"/>
      <c r="K33" s="267"/>
      <c r="L33" s="266"/>
    </row>
    <row r="34" spans="1:12" ht="25.5">
      <c r="A34" s="373">
        <v>25</v>
      </c>
      <c r="B34" s="274" t="s">
        <v>466</v>
      </c>
      <c r="C34" s="273" t="s">
        <v>417</v>
      </c>
      <c r="D34" s="272">
        <v>10</v>
      </c>
      <c r="E34" s="271" t="s">
        <v>494</v>
      </c>
      <c r="F34" s="270" t="s">
        <v>505</v>
      </c>
      <c r="G34" s="270" t="s">
        <v>516</v>
      </c>
      <c r="H34" s="270" t="s">
        <v>523</v>
      </c>
      <c r="I34" s="269"/>
      <c r="J34" s="268"/>
      <c r="K34" s="267"/>
      <c r="L34" s="266"/>
    </row>
    <row r="35" spans="1:12" ht="25.5">
      <c r="A35" s="373">
        <v>26</v>
      </c>
      <c r="B35" s="274" t="s">
        <v>467</v>
      </c>
      <c r="C35" s="273" t="s">
        <v>417</v>
      </c>
      <c r="D35" s="272">
        <v>5</v>
      </c>
      <c r="E35" s="271" t="s">
        <v>495</v>
      </c>
      <c r="F35" s="270" t="s">
        <v>506</v>
      </c>
      <c r="G35" s="270" t="s">
        <v>517</v>
      </c>
      <c r="H35" s="270" t="s">
        <v>488</v>
      </c>
      <c r="I35" s="269"/>
      <c r="J35" s="268"/>
      <c r="K35" s="267"/>
      <c r="L35" s="266"/>
    </row>
    <row r="36" spans="1:12" ht="25.5">
      <c r="A36" s="373">
        <v>27</v>
      </c>
      <c r="B36" s="274" t="s">
        <v>467</v>
      </c>
      <c r="C36" s="273" t="s">
        <v>417</v>
      </c>
      <c r="D36" s="272">
        <v>5</v>
      </c>
      <c r="E36" s="271" t="s">
        <v>496</v>
      </c>
      <c r="F36" s="270" t="s">
        <v>507</v>
      </c>
      <c r="G36" s="270" t="s">
        <v>518</v>
      </c>
      <c r="H36" s="270" t="s">
        <v>523</v>
      </c>
      <c r="I36" s="269"/>
      <c r="J36" s="268"/>
      <c r="K36" s="267"/>
      <c r="L36" s="266"/>
    </row>
    <row r="37" spans="1:12" ht="25.5">
      <c r="A37" s="373">
        <v>28</v>
      </c>
      <c r="B37" s="274" t="s">
        <v>467</v>
      </c>
      <c r="C37" s="273" t="s">
        <v>417</v>
      </c>
      <c r="D37" s="272">
        <v>150</v>
      </c>
      <c r="E37" s="271" t="s">
        <v>497</v>
      </c>
      <c r="F37" s="270" t="s">
        <v>508</v>
      </c>
      <c r="G37" s="270" t="s">
        <v>519</v>
      </c>
      <c r="H37" s="270" t="s">
        <v>169</v>
      </c>
      <c r="I37" s="269"/>
      <c r="J37" s="268"/>
      <c r="K37" s="267"/>
      <c r="L37" s="266"/>
    </row>
    <row r="38" spans="1:12" ht="25.5">
      <c r="A38" s="373">
        <v>29</v>
      </c>
      <c r="B38" s="274" t="s">
        <v>468</v>
      </c>
      <c r="C38" s="273" t="s">
        <v>417</v>
      </c>
      <c r="D38" s="272">
        <v>3</v>
      </c>
      <c r="E38" s="271" t="s">
        <v>498</v>
      </c>
      <c r="F38" s="270" t="s">
        <v>509</v>
      </c>
      <c r="G38" s="270" t="s">
        <v>520</v>
      </c>
      <c r="H38" s="270" t="s">
        <v>523</v>
      </c>
      <c r="I38" s="269"/>
      <c r="J38" s="268"/>
      <c r="K38" s="267"/>
      <c r="L38" s="266"/>
    </row>
    <row r="39" spans="1:12" ht="25.5">
      <c r="A39" s="373">
        <v>30</v>
      </c>
      <c r="B39" s="274" t="s">
        <v>469</v>
      </c>
      <c r="C39" s="273" t="s">
        <v>417</v>
      </c>
      <c r="D39" s="272">
        <v>1000</v>
      </c>
      <c r="E39" s="271" t="s">
        <v>458</v>
      </c>
      <c r="F39" s="270" t="s">
        <v>431</v>
      </c>
      <c r="G39" s="270" t="s">
        <v>521</v>
      </c>
      <c r="H39" s="270" t="s">
        <v>169</v>
      </c>
      <c r="I39" s="269"/>
      <c r="J39" s="268"/>
      <c r="K39" s="267"/>
      <c r="L39" s="266"/>
    </row>
    <row r="40" spans="1:12" ht="25.5">
      <c r="A40" s="373">
        <v>31</v>
      </c>
      <c r="B40" s="274" t="s">
        <v>469</v>
      </c>
      <c r="C40" s="273" t="s">
        <v>417</v>
      </c>
      <c r="D40" s="272">
        <v>5</v>
      </c>
      <c r="E40" s="271" t="s">
        <v>499</v>
      </c>
      <c r="F40" s="270" t="s">
        <v>510</v>
      </c>
      <c r="G40" s="270" t="s">
        <v>522</v>
      </c>
      <c r="H40" s="270" t="s">
        <v>523</v>
      </c>
      <c r="I40" s="269"/>
      <c r="J40" s="268"/>
      <c r="K40" s="267"/>
      <c r="L40" s="266"/>
    </row>
    <row r="41" spans="1:12" ht="30.75">
      <c r="A41" s="373">
        <v>32</v>
      </c>
      <c r="B41" s="383" t="s">
        <v>524</v>
      </c>
      <c r="C41" s="273" t="s">
        <v>417</v>
      </c>
      <c r="D41" s="384">
        <v>4000</v>
      </c>
      <c r="E41" s="385" t="s">
        <v>534</v>
      </c>
      <c r="F41" s="386" t="s">
        <v>550</v>
      </c>
      <c r="G41" s="385" t="s">
        <v>566</v>
      </c>
      <c r="H41" s="387" t="s">
        <v>581</v>
      </c>
      <c r="I41" s="269"/>
      <c r="J41" s="268"/>
      <c r="K41" s="267"/>
      <c r="L41" s="266"/>
    </row>
    <row r="42" spans="1:12" ht="30.75">
      <c r="A42" s="373">
        <v>33</v>
      </c>
      <c r="B42" s="383" t="s">
        <v>524</v>
      </c>
      <c r="C42" s="273" t="s">
        <v>417</v>
      </c>
      <c r="D42" s="384">
        <v>1500</v>
      </c>
      <c r="E42" s="385" t="s">
        <v>535</v>
      </c>
      <c r="F42" s="386" t="s">
        <v>551</v>
      </c>
      <c r="G42" s="385" t="s">
        <v>567</v>
      </c>
      <c r="H42" s="387" t="s">
        <v>581</v>
      </c>
      <c r="I42" s="269"/>
      <c r="J42" s="268"/>
      <c r="K42" s="267"/>
      <c r="L42" s="266"/>
    </row>
    <row r="43" spans="1:12" ht="30.75">
      <c r="A43" s="373">
        <v>34</v>
      </c>
      <c r="B43" s="383" t="s">
        <v>524</v>
      </c>
      <c r="C43" s="273" t="s">
        <v>417</v>
      </c>
      <c r="D43" s="384">
        <v>1500</v>
      </c>
      <c r="E43" s="385" t="s">
        <v>536</v>
      </c>
      <c r="F43" s="386" t="s">
        <v>552</v>
      </c>
      <c r="G43" s="385" t="s">
        <v>568</v>
      </c>
      <c r="H43" s="387" t="s">
        <v>581</v>
      </c>
      <c r="I43" s="269"/>
      <c r="J43" s="268"/>
      <c r="K43" s="267"/>
      <c r="L43" s="266"/>
    </row>
    <row r="44" spans="1:12" ht="30">
      <c r="A44" s="373">
        <v>35</v>
      </c>
      <c r="B44" s="383" t="s">
        <v>525</v>
      </c>
      <c r="C44" s="273" t="s">
        <v>417</v>
      </c>
      <c r="D44" s="384">
        <v>10</v>
      </c>
      <c r="E44" s="385" t="s">
        <v>537</v>
      </c>
      <c r="F44" s="386" t="s">
        <v>553</v>
      </c>
      <c r="G44" s="385" t="s">
        <v>569</v>
      </c>
      <c r="H44" s="387" t="s">
        <v>582</v>
      </c>
      <c r="I44" s="269"/>
      <c r="J44" s="268"/>
      <c r="K44" s="267"/>
      <c r="L44" s="266"/>
    </row>
    <row r="45" spans="1:12" ht="30">
      <c r="A45" s="373">
        <v>36</v>
      </c>
      <c r="B45" s="383" t="s">
        <v>525</v>
      </c>
      <c r="C45" s="273" t="s">
        <v>417</v>
      </c>
      <c r="D45" s="384">
        <v>30</v>
      </c>
      <c r="E45" s="385" t="s">
        <v>538</v>
      </c>
      <c r="F45" s="386" t="s">
        <v>554</v>
      </c>
      <c r="G45" s="385" t="s">
        <v>570</v>
      </c>
      <c r="H45" s="387" t="s">
        <v>582</v>
      </c>
      <c r="I45" s="269"/>
      <c r="J45" s="268"/>
      <c r="K45" s="267"/>
      <c r="L45" s="266"/>
    </row>
    <row r="46" spans="1:12" ht="30.75">
      <c r="A46" s="373">
        <v>37</v>
      </c>
      <c r="B46" s="383" t="s">
        <v>526</v>
      </c>
      <c r="C46" s="273" t="s">
        <v>417</v>
      </c>
      <c r="D46" s="384">
        <v>500</v>
      </c>
      <c r="E46" s="385" t="s">
        <v>458</v>
      </c>
      <c r="F46" s="386" t="s">
        <v>431</v>
      </c>
      <c r="G46" s="385" t="s">
        <v>443</v>
      </c>
      <c r="H46" s="387" t="s">
        <v>581</v>
      </c>
      <c r="I46" s="269"/>
      <c r="J46" s="268"/>
      <c r="K46" s="267"/>
      <c r="L46" s="266"/>
    </row>
    <row r="47" spans="1:12" ht="30.75">
      <c r="A47" s="373">
        <v>38</v>
      </c>
      <c r="B47" s="383" t="s">
        <v>527</v>
      </c>
      <c r="C47" s="273" t="s">
        <v>417</v>
      </c>
      <c r="D47" s="384">
        <v>400</v>
      </c>
      <c r="E47" s="385" t="s">
        <v>458</v>
      </c>
      <c r="F47" s="386" t="s">
        <v>431</v>
      </c>
      <c r="G47" s="385" t="s">
        <v>443</v>
      </c>
      <c r="H47" s="387" t="s">
        <v>581</v>
      </c>
      <c r="I47" s="269"/>
      <c r="J47" s="268"/>
      <c r="K47" s="267"/>
      <c r="L47" s="266"/>
    </row>
    <row r="48" spans="1:12" ht="30.75">
      <c r="A48" s="373">
        <v>39</v>
      </c>
      <c r="B48" s="383" t="s">
        <v>528</v>
      </c>
      <c r="C48" s="273" t="s">
        <v>417</v>
      </c>
      <c r="D48" s="384">
        <v>200</v>
      </c>
      <c r="E48" s="385" t="s">
        <v>491</v>
      </c>
      <c r="F48" s="386" t="s">
        <v>502</v>
      </c>
      <c r="G48" s="385" t="s">
        <v>513</v>
      </c>
      <c r="H48" s="387" t="s">
        <v>581</v>
      </c>
      <c r="I48" s="269"/>
      <c r="J48" s="268"/>
      <c r="K48" s="267"/>
      <c r="L48" s="266"/>
    </row>
    <row r="49" spans="1:12" ht="30.75">
      <c r="A49" s="373">
        <v>40</v>
      </c>
      <c r="B49" s="383" t="s">
        <v>529</v>
      </c>
      <c r="C49" s="273" t="s">
        <v>417</v>
      </c>
      <c r="D49" s="384">
        <v>2000</v>
      </c>
      <c r="E49" s="385" t="s">
        <v>539</v>
      </c>
      <c r="F49" s="386" t="s">
        <v>555</v>
      </c>
      <c r="G49" s="385" t="s">
        <v>571</v>
      </c>
      <c r="H49" s="387" t="s">
        <v>581</v>
      </c>
      <c r="I49" s="269"/>
      <c r="J49" s="268"/>
      <c r="K49" s="267"/>
      <c r="L49" s="266"/>
    </row>
    <row r="50" spans="1:12" ht="30.75">
      <c r="A50" s="373">
        <v>41</v>
      </c>
      <c r="B50" s="383" t="s">
        <v>529</v>
      </c>
      <c r="C50" s="273" t="s">
        <v>417</v>
      </c>
      <c r="D50" s="384">
        <v>2000</v>
      </c>
      <c r="E50" s="385" t="s">
        <v>540</v>
      </c>
      <c r="F50" s="386" t="s">
        <v>556</v>
      </c>
      <c r="G50" s="385" t="s">
        <v>572</v>
      </c>
      <c r="H50" s="387" t="s">
        <v>581</v>
      </c>
      <c r="I50" s="269"/>
      <c r="J50" s="268"/>
      <c r="K50" s="267"/>
      <c r="L50" s="266"/>
    </row>
    <row r="51" spans="1:12" ht="30.75">
      <c r="A51" s="373">
        <v>42</v>
      </c>
      <c r="B51" s="383" t="s">
        <v>529</v>
      </c>
      <c r="C51" s="273" t="s">
        <v>417</v>
      </c>
      <c r="D51" s="384">
        <v>1000</v>
      </c>
      <c r="E51" s="385" t="s">
        <v>541</v>
      </c>
      <c r="F51" s="386" t="s">
        <v>557</v>
      </c>
      <c r="G51" s="385" t="s">
        <v>573</v>
      </c>
      <c r="H51" s="387" t="s">
        <v>581</v>
      </c>
      <c r="I51" s="269"/>
      <c r="J51" s="268"/>
      <c r="K51" s="267"/>
      <c r="L51" s="266"/>
    </row>
    <row r="52" spans="1:12" ht="30.75">
      <c r="A52" s="373">
        <v>43</v>
      </c>
      <c r="B52" s="383" t="s">
        <v>529</v>
      </c>
      <c r="C52" s="273" t="s">
        <v>417</v>
      </c>
      <c r="D52" s="384">
        <v>500</v>
      </c>
      <c r="E52" s="385" t="s">
        <v>542</v>
      </c>
      <c r="F52" s="386" t="s">
        <v>558</v>
      </c>
      <c r="G52" s="385" t="s">
        <v>574</v>
      </c>
      <c r="H52" s="387" t="s">
        <v>581</v>
      </c>
      <c r="I52" s="269"/>
      <c r="J52" s="268"/>
      <c r="K52" s="267"/>
      <c r="L52" s="266"/>
    </row>
    <row r="53" spans="1:12" ht="30.75">
      <c r="A53" s="373">
        <v>44</v>
      </c>
      <c r="B53" s="383" t="s">
        <v>529</v>
      </c>
      <c r="C53" s="273" t="s">
        <v>417</v>
      </c>
      <c r="D53" s="384">
        <v>500</v>
      </c>
      <c r="E53" s="385" t="s">
        <v>543</v>
      </c>
      <c r="F53" s="386" t="s">
        <v>559</v>
      </c>
      <c r="G53" s="385" t="s">
        <v>575</v>
      </c>
      <c r="H53" s="387" t="s">
        <v>581</v>
      </c>
      <c r="I53" s="269"/>
      <c r="J53" s="268"/>
      <c r="K53" s="267"/>
      <c r="L53" s="266"/>
    </row>
    <row r="54" spans="1:12" ht="30.75">
      <c r="A54" s="373">
        <v>45</v>
      </c>
      <c r="B54" s="383" t="s">
        <v>529</v>
      </c>
      <c r="C54" s="273" t="s">
        <v>417</v>
      </c>
      <c r="D54" s="384">
        <v>1000</v>
      </c>
      <c r="E54" s="385" t="s">
        <v>544</v>
      </c>
      <c r="F54" s="386" t="s">
        <v>560</v>
      </c>
      <c r="G54" s="385" t="s">
        <v>576</v>
      </c>
      <c r="H54" s="387" t="s">
        <v>581</v>
      </c>
      <c r="I54" s="269"/>
      <c r="J54" s="268"/>
      <c r="K54" s="267"/>
      <c r="L54" s="266"/>
    </row>
    <row r="55" spans="1:12" ht="30.75">
      <c r="A55" s="373">
        <v>46</v>
      </c>
      <c r="B55" s="383" t="s">
        <v>530</v>
      </c>
      <c r="C55" s="273" t="s">
        <v>417</v>
      </c>
      <c r="D55" s="384">
        <v>500</v>
      </c>
      <c r="E55" s="385" t="s">
        <v>545</v>
      </c>
      <c r="F55" s="386" t="s">
        <v>561</v>
      </c>
      <c r="G55" s="385" t="s">
        <v>577</v>
      </c>
      <c r="H55" s="387" t="s">
        <v>581</v>
      </c>
      <c r="I55" s="269"/>
      <c r="J55" s="268"/>
      <c r="K55" s="267"/>
      <c r="L55" s="266"/>
    </row>
    <row r="56" spans="1:12" ht="30">
      <c r="A56" s="373">
        <v>47</v>
      </c>
      <c r="B56" s="383" t="s">
        <v>531</v>
      </c>
      <c r="C56" s="273" t="s">
        <v>417</v>
      </c>
      <c r="D56" s="384">
        <v>200</v>
      </c>
      <c r="E56" s="385" t="s">
        <v>546</v>
      </c>
      <c r="F56" s="386" t="s">
        <v>477</v>
      </c>
      <c r="G56" s="385" t="s">
        <v>483</v>
      </c>
      <c r="H56" s="387" t="s">
        <v>583</v>
      </c>
      <c r="I56" s="269"/>
      <c r="J56" s="268"/>
      <c r="K56" s="267"/>
      <c r="L56" s="266"/>
    </row>
    <row r="57" spans="1:12" ht="30">
      <c r="A57" s="373">
        <v>48</v>
      </c>
      <c r="B57" s="383" t="s">
        <v>532</v>
      </c>
      <c r="C57" s="273" t="s">
        <v>417</v>
      </c>
      <c r="D57" s="384">
        <v>50</v>
      </c>
      <c r="E57" s="385" t="s">
        <v>547</v>
      </c>
      <c r="F57" s="386" t="s">
        <v>562</v>
      </c>
      <c r="G57" s="385" t="s">
        <v>578</v>
      </c>
      <c r="H57" s="387" t="s">
        <v>583</v>
      </c>
      <c r="I57" s="269"/>
      <c r="J57" s="268"/>
      <c r="K57" s="267"/>
      <c r="L57" s="266"/>
    </row>
    <row r="58" spans="1:12" ht="30.75">
      <c r="A58" s="373">
        <v>49</v>
      </c>
      <c r="B58" s="383" t="s">
        <v>533</v>
      </c>
      <c r="C58" s="273" t="s">
        <v>417</v>
      </c>
      <c r="D58" s="384">
        <v>1300</v>
      </c>
      <c r="E58" s="385" t="s">
        <v>423</v>
      </c>
      <c r="F58" s="386" t="s">
        <v>563</v>
      </c>
      <c r="G58" s="385" t="s">
        <v>447</v>
      </c>
      <c r="H58" s="387" t="s">
        <v>581</v>
      </c>
      <c r="I58" s="269"/>
      <c r="J58" s="268"/>
      <c r="K58" s="267"/>
      <c r="L58" s="266"/>
    </row>
    <row r="59" spans="1:12" ht="30.75">
      <c r="A59" s="373">
        <v>50</v>
      </c>
      <c r="B59" s="383" t="s">
        <v>533</v>
      </c>
      <c r="C59" s="273" t="s">
        <v>417</v>
      </c>
      <c r="D59" s="384">
        <v>200</v>
      </c>
      <c r="E59" s="385" t="s">
        <v>548</v>
      </c>
      <c r="F59" s="386" t="s">
        <v>564</v>
      </c>
      <c r="G59" s="385" t="s">
        <v>579</v>
      </c>
      <c r="H59" s="387" t="s">
        <v>581</v>
      </c>
      <c r="I59" s="269"/>
      <c r="J59" s="268"/>
      <c r="K59" s="267"/>
      <c r="L59" s="266"/>
    </row>
    <row r="60" spans="1:12" ht="30.75" thickBot="1">
      <c r="A60" s="373">
        <v>51</v>
      </c>
      <c r="B60" s="383" t="s">
        <v>533</v>
      </c>
      <c r="C60" s="263" t="s">
        <v>417</v>
      </c>
      <c r="D60" s="384">
        <v>500</v>
      </c>
      <c r="E60" s="385" t="s">
        <v>549</v>
      </c>
      <c r="F60" s="386" t="s">
        <v>565</v>
      </c>
      <c r="G60" s="385" t="s">
        <v>580</v>
      </c>
      <c r="H60" s="387" t="s">
        <v>584</v>
      </c>
      <c r="I60" s="269"/>
      <c r="J60" s="268"/>
      <c r="K60" s="267"/>
      <c r="L60" s="266"/>
    </row>
    <row r="61" spans="1:12" ht="15.75" thickBot="1">
      <c r="A61" s="265" t="s">
        <v>220</v>
      </c>
      <c r="B61" s="264"/>
      <c r="C61" s="263"/>
      <c r="D61" s="262">
        <f>SUM(D10:D60)</f>
        <v>46143</v>
      </c>
      <c r="E61" s="261"/>
      <c r="F61" s="260"/>
      <c r="G61" s="260"/>
      <c r="H61" s="380"/>
      <c r="I61" s="259"/>
      <c r="J61" s="258"/>
      <c r="K61" s="257"/>
      <c r="L61" s="256"/>
    </row>
    <row r="62" spans="1:12">
      <c r="A62" s="246"/>
      <c r="B62" s="247"/>
      <c r="C62" s="246"/>
      <c r="D62" s="247"/>
      <c r="E62" s="246"/>
      <c r="F62" s="247"/>
      <c r="G62" s="246"/>
      <c r="H62" s="247"/>
      <c r="I62" s="246"/>
      <c r="J62" s="247"/>
      <c r="K62" s="246"/>
      <c r="L62" s="247"/>
    </row>
    <row r="63" spans="1:12">
      <c r="A63" s="246"/>
      <c r="B63" s="253"/>
      <c r="C63" s="246"/>
      <c r="D63" s="253"/>
      <c r="E63" s="246"/>
      <c r="F63" s="253"/>
      <c r="G63" s="246"/>
      <c r="H63" s="253"/>
      <c r="I63" s="246"/>
      <c r="J63" s="253"/>
      <c r="K63" s="246"/>
      <c r="L63" s="253"/>
    </row>
    <row r="64" spans="1:12" s="254" customFormat="1">
      <c r="A64" s="346" t="s">
        <v>339</v>
      </c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</row>
    <row r="65" spans="1:12" s="255" customFormat="1" ht="12.75">
      <c r="A65" s="346" t="s">
        <v>365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</row>
    <row r="66" spans="1:12" s="255" customFormat="1" ht="12.75">
      <c r="A66" s="346"/>
      <c r="B66" s="346"/>
      <c r="C66" s="346"/>
      <c r="D66" s="346"/>
      <c r="E66" s="346"/>
      <c r="F66" s="346"/>
      <c r="G66" s="346"/>
      <c r="H66" s="346"/>
      <c r="I66" s="346"/>
      <c r="J66" s="346"/>
      <c r="K66" s="346"/>
      <c r="L66" s="346"/>
    </row>
    <row r="67" spans="1:12" s="254" customFormat="1">
      <c r="A67" s="346" t="s">
        <v>364</v>
      </c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</row>
    <row r="68" spans="1:12" s="254" customFormat="1">
      <c r="A68" s="346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</row>
    <row r="69" spans="1:12" s="254" customFormat="1">
      <c r="A69" s="346" t="s">
        <v>363</v>
      </c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</row>
    <row r="70" spans="1:12" s="254" customFormat="1">
      <c r="A70" s="246"/>
      <c r="B70" s="247"/>
      <c r="C70" s="246"/>
      <c r="D70" s="247"/>
      <c r="E70" s="246"/>
      <c r="F70" s="247"/>
      <c r="G70" s="246"/>
      <c r="H70" s="247"/>
      <c r="I70" s="246"/>
      <c r="J70" s="247"/>
      <c r="K70" s="246"/>
      <c r="L70" s="247"/>
    </row>
    <row r="71" spans="1:12" s="254" customFormat="1">
      <c r="A71" s="246"/>
      <c r="B71" s="253"/>
      <c r="C71" s="246"/>
      <c r="D71" s="253"/>
      <c r="E71" s="246"/>
      <c r="F71" s="253"/>
      <c r="G71" s="246"/>
      <c r="H71" s="253"/>
      <c r="I71" s="246"/>
      <c r="J71" s="253"/>
      <c r="K71" s="246"/>
      <c r="L71" s="253"/>
    </row>
    <row r="72" spans="1:12" s="254" customFormat="1">
      <c r="A72" s="246"/>
      <c r="B72" s="247"/>
      <c r="C72" s="246"/>
      <c r="D72" s="247"/>
      <c r="E72" s="246"/>
      <c r="F72" s="247"/>
      <c r="G72" s="246"/>
      <c r="H72" s="247"/>
      <c r="I72" s="246"/>
      <c r="J72" s="247"/>
      <c r="K72" s="246"/>
      <c r="L72" s="247"/>
    </row>
    <row r="73" spans="1:12">
      <c r="A73" s="246"/>
      <c r="B73" s="253"/>
      <c r="C73" s="246"/>
      <c r="D73" s="253"/>
      <c r="E73" s="246"/>
      <c r="F73" s="253"/>
      <c r="G73" s="246"/>
      <c r="H73" s="253"/>
      <c r="I73" s="246"/>
      <c r="J73" s="253"/>
      <c r="K73" s="246"/>
      <c r="L73" s="253"/>
    </row>
    <row r="74" spans="1:12" s="248" customFormat="1">
      <c r="A74" s="352" t="s">
        <v>96</v>
      </c>
      <c r="B74" s="352"/>
      <c r="C74" s="247"/>
      <c r="D74" s="246"/>
      <c r="E74" s="247"/>
      <c r="F74" s="247"/>
      <c r="G74" s="246"/>
      <c r="H74" s="247"/>
      <c r="I74" s="247"/>
      <c r="J74" s="246"/>
      <c r="K74" s="247"/>
      <c r="L74" s="246"/>
    </row>
    <row r="75" spans="1:12" s="248" customFormat="1">
      <c r="A75" s="247"/>
      <c r="B75" s="246"/>
      <c r="C75" s="251"/>
      <c r="D75" s="252"/>
      <c r="E75" s="251"/>
      <c r="F75" s="247"/>
      <c r="G75" s="246"/>
      <c r="H75" s="250"/>
      <c r="I75" s="247"/>
      <c r="J75" s="246"/>
      <c r="K75" s="247"/>
      <c r="L75" s="246"/>
    </row>
    <row r="76" spans="1:12" s="248" customFormat="1" ht="15" customHeight="1">
      <c r="A76" s="247"/>
      <c r="B76" s="246"/>
      <c r="C76" s="345" t="s">
        <v>212</v>
      </c>
      <c r="D76" s="345"/>
      <c r="E76" s="345"/>
      <c r="F76" s="247"/>
      <c r="G76" s="246"/>
      <c r="H76" s="350" t="s">
        <v>362</v>
      </c>
      <c r="I76" s="249"/>
      <c r="J76" s="246"/>
      <c r="K76" s="247"/>
      <c r="L76" s="246"/>
    </row>
    <row r="77" spans="1:12" s="248" customFormat="1">
      <c r="A77" s="247"/>
      <c r="B77" s="246"/>
      <c r="C77" s="247"/>
      <c r="D77" s="246"/>
      <c r="E77" s="247"/>
      <c r="F77" s="247"/>
      <c r="G77" s="246"/>
      <c r="H77" s="351"/>
      <c r="I77" s="249"/>
      <c r="J77" s="246"/>
      <c r="K77" s="247"/>
      <c r="L77" s="246"/>
    </row>
    <row r="78" spans="1:12" s="245" customFormat="1">
      <c r="A78" s="247"/>
      <c r="B78" s="246"/>
      <c r="C78" s="345" t="s">
        <v>103</v>
      </c>
      <c r="D78" s="345"/>
      <c r="E78" s="345"/>
      <c r="F78" s="247"/>
      <c r="G78" s="246"/>
      <c r="H78" s="247"/>
      <c r="I78" s="247"/>
      <c r="J78" s="246"/>
      <c r="K78" s="247"/>
      <c r="L78" s="246"/>
    </row>
    <row r="79" spans="1:12" s="245" customFormat="1">
      <c r="E79" s="243"/>
    </row>
    <row r="80" spans="1:12" s="245" customFormat="1">
      <c r="E80" s="243"/>
    </row>
    <row r="81" spans="5:5" s="245" customFormat="1">
      <c r="E81" s="243"/>
    </row>
    <row r="82" spans="5:5" s="245" customFormat="1">
      <c r="E82" s="243"/>
    </row>
    <row r="83" spans="5:5" s="245" customFormat="1"/>
  </sheetData>
  <mergeCells count="10">
    <mergeCell ref="C78:E78"/>
    <mergeCell ref="A65:L66"/>
    <mergeCell ref="A67:L68"/>
    <mergeCell ref="A69:L69"/>
    <mergeCell ref="I6:K6"/>
    <mergeCell ref="H76:H77"/>
    <mergeCell ref="A74:B74"/>
    <mergeCell ref="A64:L64"/>
    <mergeCell ref="C76:E76"/>
    <mergeCell ref="A8:A9"/>
  </mergeCells>
  <dataValidations count="5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6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40 B61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41:B60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41:F60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41:H6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F14" sqref="F1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53" t="s">
        <v>97</v>
      </c>
      <c r="J1" s="353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56" t="s">
        <v>622</v>
      </c>
      <c r="J2" s="357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2" t="str">
        <f>'ფორმა N1'!D4</f>
        <v>ირაკლი პეტრიაშვილი</v>
      </c>
      <c r="B5" s="338"/>
      <c r="C5" s="338"/>
      <c r="D5" s="338"/>
      <c r="E5" s="338"/>
      <c r="F5" s="339"/>
      <c r="G5" s="338"/>
      <c r="H5" s="338"/>
      <c r="I5" s="338"/>
      <c r="J5" s="338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60">
      <c r="A10" s="138">
        <v>1</v>
      </c>
      <c r="B10" s="138">
        <v>1</v>
      </c>
      <c r="C10" s="60" t="s">
        <v>581</v>
      </c>
      <c r="D10" s="139" t="s">
        <v>616</v>
      </c>
      <c r="E10" s="140" t="s">
        <v>617</v>
      </c>
      <c r="F10" s="26">
        <v>0</v>
      </c>
      <c r="G10" s="26">
        <v>46143</v>
      </c>
      <c r="H10" s="26">
        <v>45552</v>
      </c>
      <c r="I10" s="26">
        <v>591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3" t="s">
        <v>96</v>
      </c>
      <c r="C15" s="97"/>
      <c r="D15" s="97"/>
      <c r="E15" s="97"/>
      <c r="F15" s="214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38"/>
      <c r="D17" s="97"/>
      <c r="E17" s="97"/>
      <c r="F17" s="238"/>
      <c r="G17" s="239"/>
      <c r="H17" s="239"/>
      <c r="I17" s="95"/>
      <c r="J17" s="95"/>
    </row>
    <row r="18" spans="1:10">
      <c r="A18" s="95"/>
      <c r="B18" s="97"/>
      <c r="C18" s="215" t="s">
        <v>212</v>
      </c>
      <c r="D18" s="215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6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6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147" t="s">
        <v>622</v>
      </c>
      <c r="H2" s="146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202" t="str">
        <f>'ფორმა N1'!D4</f>
        <v>ირაკლი პეტრიაშვილი</v>
      </c>
      <c r="B5" s="202"/>
      <c r="C5" s="202"/>
      <c r="D5" s="202"/>
      <c r="E5" s="202"/>
      <c r="F5" s="202"/>
      <c r="G5" s="202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>
      <c r="B44" s="168" t="s">
        <v>96</v>
      </c>
      <c r="F44" s="169"/>
    </row>
    <row r="45" spans="1:10">
      <c r="F45" s="167"/>
      <c r="G45" s="167"/>
      <c r="H45" s="167"/>
      <c r="I45" s="167"/>
      <c r="J45" s="167"/>
    </row>
    <row r="46" spans="1:10">
      <c r="C46" s="170"/>
      <c r="F46" s="170"/>
      <c r="G46" s="171"/>
      <c r="H46" s="167"/>
      <c r="I46" s="167"/>
      <c r="J46" s="167"/>
    </row>
    <row r="47" spans="1:10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>
      <c r="B49" s="166"/>
    </row>
    <row r="50" spans="2:2" s="167" customFormat="1" ht="12.75"/>
    <row r="51" spans="2:2" s="167" customFormat="1" ht="12.75"/>
    <row r="52" spans="2:2" s="167" customFormat="1" ht="12.75"/>
    <row r="53" spans="2:2" s="16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>
      <c r="A2" s="180" t="s">
        <v>255</v>
      </c>
      <c r="B2" s="176"/>
      <c r="C2" s="176"/>
      <c r="D2" s="176"/>
      <c r="E2" s="177"/>
      <c r="F2" s="177"/>
      <c r="G2" s="178" t="s">
        <v>622</v>
      </c>
      <c r="H2" s="180"/>
    </row>
    <row r="3" spans="1:8" s="179" customFormat="1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>
      <c r="A5" s="182" t="str">
        <f>'ფორმა N1'!D4</f>
        <v>ირაკლი პეტრიაშვილი</v>
      </c>
      <c r="B5" s="182"/>
      <c r="C5" s="182"/>
      <c r="D5" s="182"/>
      <c r="E5" s="182"/>
      <c r="F5" s="182"/>
      <c r="G5" s="183"/>
      <c r="H5" s="180"/>
    </row>
    <row r="6" spans="1:8" s="196" customFormat="1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>
      <c r="A7" s="212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/>
    <row r="23" spans="1:11" s="179" customFormat="1"/>
    <row r="24" spans="1:11" s="21" customFormat="1" ht="15">
      <c r="B24" s="190" t="s">
        <v>96</v>
      </c>
      <c r="C24" s="190"/>
    </row>
    <row r="25" spans="1:11" s="21" customFormat="1" ht="15">
      <c r="B25" s="190"/>
      <c r="C25" s="190"/>
    </row>
    <row r="26" spans="1:11" s="21" customFormat="1" ht="15">
      <c r="C26" s="192"/>
      <c r="F26" s="192"/>
      <c r="G26" s="192"/>
      <c r="H26" s="191"/>
    </row>
    <row r="27" spans="1:11" s="21" customFormat="1" ht="15">
      <c r="C27" s="193" t="s">
        <v>212</v>
      </c>
      <c r="F27" s="190" t="s">
        <v>257</v>
      </c>
      <c r="J27" s="191"/>
      <c r="K27" s="191"/>
    </row>
    <row r="28" spans="1:11" s="21" customFormat="1" ht="15">
      <c r="C28" s="193" t="s">
        <v>103</v>
      </c>
      <c r="F28" s="194" t="s">
        <v>213</v>
      </c>
      <c r="J28" s="191"/>
      <c r="K28" s="191"/>
    </row>
    <row r="29" spans="1:11" s="179" customFormat="1" ht="15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topLeftCell="D1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44" t="s">
        <v>622</v>
      </c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>
      <c r="A5" s="202" t="str">
        <f>'ფორმა N1'!D4</f>
        <v>ირაკლი პეტრიაშვილი</v>
      </c>
      <c r="B5" s="74"/>
      <c r="C5" s="74"/>
      <c r="D5" s="74"/>
      <c r="E5" s="203"/>
      <c r="F5" s="204"/>
      <c r="G5" s="204"/>
      <c r="H5" s="204"/>
      <c r="I5" s="204"/>
      <c r="J5" s="204"/>
      <c r="K5" s="203"/>
    </row>
    <row r="6" spans="1:11" ht="14.25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>
      <c r="A9" s="63">
        <v>1</v>
      </c>
      <c r="B9" s="24" t="s">
        <v>624</v>
      </c>
      <c r="C9" s="24" t="s">
        <v>625</v>
      </c>
      <c r="D9" s="24" t="s">
        <v>618</v>
      </c>
      <c r="E9" s="24">
        <v>64.2</v>
      </c>
      <c r="F9" s="24">
        <v>1000</v>
      </c>
      <c r="G9" s="24">
        <v>38001033000</v>
      </c>
      <c r="H9" s="201" t="s">
        <v>619</v>
      </c>
      <c r="I9" s="201" t="s">
        <v>620</v>
      </c>
      <c r="J9" s="201"/>
      <c r="K9" s="24"/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201"/>
      <c r="I10" s="201"/>
      <c r="J10" s="201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201"/>
      <c r="I11" s="201"/>
      <c r="J11" s="201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201"/>
      <c r="I12" s="201"/>
      <c r="J12" s="201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201"/>
      <c r="I13" s="201"/>
      <c r="J13" s="201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201"/>
      <c r="I14" s="201"/>
      <c r="J14" s="201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201"/>
      <c r="I15" s="201"/>
      <c r="J15" s="201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201"/>
      <c r="I16" s="201"/>
      <c r="J16" s="201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201"/>
      <c r="I17" s="201"/>
      <c r="J17" s="201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201"/>
      <c r="I18" s="201"/>
      <c r="J18" s="201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201"/>
      <c r="I19" s="201"/>
      <c r="J19" s="201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201"/>
      <c r="I20" s="201"/>
      <c r="J20" s="201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201"/>
      <c r="I21" s="201"/>
      <c r="J21" s="201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201"/>
      <c r="I22" s="201"/>
      <c r="J22" s="201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201"/>
      <c r="I23" s="201"/>
      <c r="J23" s="201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201"/>
      <c r="I24" s="201"/>
      <c r="J24" s="201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201"/>
      <c r="I25" s="201"/>
      <c r="J25" s="201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201"/>
      <c r="I26" s="201"/>
      <c r="J26" s="201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201"/>
      <c r="I27" s="201"/>
      <c r="J27" s="201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68"/>
      <c r="D32" s="368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344" t="s">
        <v>622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202" t="str">
        <f>'ფორმა N1'!D4</f>
        <v>ირაკლი პეტრიაშვილი</v>
      </c>
      <c r="B5" s="202"/>
      <c r="C5" s="74"/>
      <c r="D5" s="74"/>
      <c r="E5" s="74"/>
      <c r="F5" s="203"/>
      <c r="G5" s="204"/>
      <c r="H5" s="204"/>
      <c r="I5" s="204"/>
      <c r="J5" s="204"/>
      <c r="K5" s="204"/>
      <c r="L5" s="203"/>
    </row>
    <row r="6" spans="1:13" customFormat="1" ht="14.25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>
        <v>1</v>
      </c>
      <c r="B9" s="63"/>
      <c r="C9" s="24"/>
      <c r="D9" s="24"/>
      <c r="E9" s="24"/>
      <c r="F9" s="24"/>
      <c r="G9" s="24"/>
      <c r="H9" s="24"/>
      <c r="I9" s="201"/>
      <c r="J9" s="201"/>
      <c r="K9" s="201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201"/>
      <c r="J10" s="201"/>
      <c r="K10" s="201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201"/>
      <c r="J11" s="201"/>
      <c r="K11" s="201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201"/>
      <c r="J12" s="201"/>
      <c r="K12" s="201"/>
      <c r="L12" s="24"/>
    </row>
    <row r="13" spans="1:13" customFormat="1" ht="15">
      <c r="A13" s="63">
        <v>5</v>
      </c>
      <c r="B13" s="63"/>
      <c r="C13" s="24"/>
      <c r="D13" s="24"/>
      <c r="E13" s="24"/>
      <c r="F13" s="24"/>
      <c r="G13" s="24"/>
      <c r="H13" s="24"/>
      <c r="I13" s="201"/>
      <c r="J13" s="201"/>
      <c r="K13" s="201"/>
      <c r="L13" s="24"/>
    </row>
    <row r="14" spans="1:13" customFormat="1" ht="15">
      <c r="A14" s="63">
        <v>6</v>
      </c>
      <c r="B14" s="63"/>
      <c r="C14" s="24"/>
      <c r="D14" s="24"/>
      <c r="E14" s="24"/>
      <c r="F14" s="24"/>
      <c r="G14" s="24"/>
      <c r="H14" s="24"/>
      <c r="I14" s="201"/>
      <c r="J14" s="201"/>
      <c r="K14" s="201"/>
      <c r="L14" s="24"/>
    </row>
    <row r="15" spans="1:13" customFormat="1" ht="15">
      <c r="A15" s="63">
        <v>7</v>
      </c>
      <c r="B15" s="63"/>
      <c r="C15" s="24"/>
      <c r="D15" s="24"/>
      <c r="E15" s="24"/>
      <c r="F15" s="24"/>
      <c r="G15" s="24"/>
      <c r="H15" s="24"/>
      <c r="I15" s="201"/>
      <c r="J15" s="201"/>
      <c r="K15" s="201"/>
      <c r="L15" s="24"/>
    </row>
    <row r="16" spans="1:13" customFormat="1" ht="15">
      <c r="A16" s="63">
        <v>8</v>
      </c>
      <c r="B16" s="63"/>
      <c r="C16" s="24"/>
      <c r="D16" s="24"/>
      <c r="E16" s="24"/>
      <c r="F16" s="24"/>
      <c r="G16" s="24"/>
      <c r="H16" s="24"/>
      <c r="I16" s="201"/>
      <c r="J16" s="201"/>
      <c r="K16" s="201"/>
      <c r="L16" s="24"/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201"/>
      <c r="J17" s="201"/>
      <c r="K17" s="201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201"/>
      <c r="J18" s="201"/>
      <c r="K18" s="201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201"/>
      <c r="J19" s="201"/>
      <c r="K19" s="201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201"/>
      <c r="J20" s="201"/>
      <c r="K20" s="201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201"/>
      <c r="J21" s="201"/>
      <c r="K21" s="201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201"/>
      <c r="J22" s="201"/>
      <c r="K22" s="201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201"/>
      <c r="J23" s="201"/>
      <c r="K23" s="201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201"/>
      <c r="J24" s="201"/>
      <c r="K24" s="201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201"/>
      <c r="J25" s="201"/>
      <c r="K25" s="201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201"/>
      <c r="J26" s="201"/>
      <c r="K26" s="201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201"/>
      <c r="J27" s="201"/>
      <c r="K27" s="201"/>
      <c r="L27" s="24"/>
    </row>
    <row r="28" spans="1:12">
      <c r="A28" s="206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</row>
    <row r="29" spans="1:12">
      <c r="A29" s="206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</row>
    <row r="30" spans="1:12">
      <c r="A30" s="207"/>
      <c r="B30" s="207"/>
      <c r="C30" s="206"/>
      <c r="D30" s="206"/>
      <c r="E30" s="206"/>
      <c r="F30" s="206"/>
      <c r="G30" s="206"/>
      <c r="H30" s="206"/>
      <c r="I30" s="206"/>
      <c r="J30" s="206"/>
      <c r="K30" s="206"/>
      <c r="L30" s="206"/>
    </row>
    <row r="31" spans="1:12" ht="15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>
      <c r="A32" s="166"/>
      <c r="B32" s="166"/>
      <c r="C32" s="166"/>
      <c r="D32" s="170"/>
      <c r="E32" s="166"/>
      <c r="G32" s="170"/>
      <c r="H32" s="211"/>
    </row>
    <row r="33" spans="3:7" ht="15">
      <c r="C33" s="166"/>
      <c r="D33" s="172" t="s">
        <v>212</v>
      </c>
      <c r="E33" s="166"/>
      <c r="G33" s="173" t="s">
        <v>217</v>
      </c>
    </row>
    <row r="34" spans="3:7" ht="15">
      <c r="C34" s="166"/>
      <c r="D34" s="174" t="s">
        <v>103</v>
      </c>
      <c r="E34" s="166"/>
      <c r="G34" s="166" t="s">
        <v>213</v>
      </c>
    </row>
    <row r="35" spans="3:7" ht="15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topLeftCell="A25" zoomScale="80" zoomScaleSheetLayoutView="80" workbookViewId="0">
      <selection activeCell="I2" sqref="I2"/>
    </sheetView>
  </sheetViews>
  <sheetFormatPr defaultRowHeight="12.75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344" t="s">
        <v>622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202" t="str">
        <f>'ფორმა N1'!D4</f>
        <v>ირაკლი პეტრიაშვილი</v>
      </c>
      <c r="B5" s="74"/>
      <c r="C5" s="74"/>
      <c r="D5" s="204"/>
      <c r="E5" s="204"/>
      <c r="F5" s="204"/>
      <c r="G5" s="204"/>
      <c r="H5" s="204"/>
      <c r="I5" s="203"/>
    </row>
    <row r="6" spans="1:13" customFormat="1" ht="14.25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>
        <v>1</v>
      </c>
      <c r="B9" s="24"/>
      <c r="C9" s="24"/>
      <c r="D9" s="24"/>
      <c r="E9" s="24"/>
      <c r="F9" s="201"/>
      <c r="G9" s="201"/>
      <c r="H9" s="201"/>
      <c r="I9" s="24"/>
    </row>
    <row r="10" spans="1:13" customFormat="1" ht="15">
      <c r="A10" s="63">
        <v>2</v>
      </c>
      <c r="B10" s="24"/>
      <c r="C10" s="24"/>
      <c r="D10" s="24"/>
      <c r="E10" s="24"/>
      <c r="F10" s="201"/>
      <c r="G10" s="201"/>
      <c r="H10" s="201"/>
      <c r="I10" s="24"/>
    </row>
    <row r="11" spans="1:13" customFormat="1" ht="15">
      <c r="A11" s="63">
        <v>3</v>
      </c>
      <c r="B11" s="24"/>
      <c r="C11" s="24"/>
      <c r="D11" s="24"/>
      <c r="E11" s="24"/>
      <c r="F11" s="201"/>
      <c r="G11" s="201"/>
      <c r="H11" s="201"/>
      <c r="I11" s="24"/>
    </row>
    <row r="12" spans="1:13" customFormat="1" ht="15">
      <c r="A12" s="63">
        <v>4</v>
      </c>
      <c r="B12" s="24"/>
      <c r="C12" s="24"/>
      <c r="D12" s="24"/>
      <c r="E12" s="24"/>
      <c r="F12" s="201"/>
      <c r="G12" s="201"/>
      <c r="H12" s="201"/>
      <c r="I12" s="24"/>
    </row>
    <row r="13" spans="1:13" customFormat="1" ht="15">
      <c r="A13" s="63">
        <v>5</v>
      </c>
      <c r="B13" s="24"/>
      <c r="C13" s="24"/>
      <c r="D13" s="24"/>
      <c r="E13" s="24"/>
      <c r="F13" s="201"/>
      <c r="G13" s="201"/>
      <c r="H13" s="201"/>
      <c r="I13" s="24"/>
    </row>
    <row r="14" spans="1:13" customFormat="1" ht="15">
      <c r="A14" s="63">
        <v>6</v>
      </c>
      <c r="B14" s="24"/>
      <c r="C14" s="24"/>
      <c r="D14" s="24"/>
      <c r="E14" s="24"/>
      <c r="F14" s="201"/>
      <c r="G14" s="201"/>
      <c r="H14" s="201"/>
      <c r="I14" s="24"/>
    </row>
    <row r="15" spans="1:13" customFormat="1" ht="15">
      <c r="A15" s="63">
        <v>7</v>
      </c>
      <c r="B15" s="24"/>
      <c r="C15" s="24"/>
      <c r="D15" s="24"/>
      <c r="E15" s="24"/>
      <c r="F15" s="201"/>
      <c r="G15" s="201"/>
      <c r="H15" s="201"/>
      <c r="I15" s="24"/>
    </row>
    <row r="16" spans="1:13" customFormat="1" ht="15">
      <c r="A16" s="63">
        <v>8</v>
      </c>
      <c r="B16" s="24"/>
      <c r="C16" s="24"/>
      <c r="D16" s="24"/>
      <c r="E16" s="24"/>
      <c r="F16" s="201"/>
      <c r="G16" s="201"/>
      <c r="H16" s="201"/>
      <c r="I16" s="24"/>
    </row>
    <row r="17" spans="1:9" customFormat="1" ht="15">
      <c r="A17" s="63">
        <v>9</v>
      </c>
      <c r="B17" s="24"/>
      <c r="C17" s="24"/>
      <c r="D17" s="24"/>
      <c r="E17" s="24"/>
      <c r="F17" s="201"/>
      <c r="G17" s="201"/>
      <c r="H17" s="201"/>
      <c r="I17" s="24"/>
    </row>
    <row r="18" spans="1:9" customFormat="1" ht="15">
      <c r="A18" s="63">
        <v>10</v>
      </c>
      <c r="B18" s="24"/>
      <c r="C18" s="24"/>
      <c r="D18" s="24"/>
      <c r="E18" s="24"/>
      <c r="F18" s="201"/>
      <c r="G18" s="201"/>
      <c r="H18" s="201"/>
      <c r="I18" s="24"/>
    </row>
    <row r="19" spans="1:9" customFormat="1" ht="15">
      <c r="A19" s="63">
        <v>11</v>
      </c>
      <c r="B19" s="24"/>
      <c r="C19" s="24"/>
      <c r="D19" s="24"/>
      <c r="E19" s="24"/>
      <c r="F19" s="201"/>
      <c r="G19" s="201"/>
      <c r="H19" s="201"/>
      <c r="I19" s="24"/>
    </row>
    <row r="20" spans="1:9" customFormat="1" ht="15">
      <c r="A20" s="63">
        <v>12</v>
      </c>
      <c r="B20" s="24"/>
      <c r="C20" s="24"/>
      <c r="D20" s="24"/>
      <c r="E20" s="24"/>
      <c r="F20" s="201"/>
      <c r="G20" s="201"/>
      <c r="H20" s="201"/>
      <c r="I20" s="24"/>
    </row>
    <row r="21" spans="1:9" customFormat="1" ht="15">
      <c r="A21" s="63">
        <v>13</v>
      </c>
      <c r="B21" s="24"/>
      <c r="C21" s="24"/>
      <c r="D21" s="24"/>
      <c r="E21" s="24"/>
      <c r="F21" s="201"/>
      <c r="G21" s="201"/>
      <c r="H21" s="201"/>
      <c r="I21" s="24"/>
    </row>
    <row r="22" spans="1:9" customFormat="1" ht="15">
      <c r="A22" s="63">
        <v>14</v>
      </c>
      <c r="B22" s="24"/>
      <c r="C22" s="24"/>
      <c r="D22" s="24"/>
      <c r="E22" s="24"/>
      <c r="F22" s="201"/>
      <c r="G22" s="201"/>
      <c r="H22" s="201"/>
      <c r="I22" s="24"/>
    </row>
    <row r="23" spans="1:9" customFormat="1" ht="15">
      <c r="A23" s="63">
        <v>15</v>
      </c>
      <c r="B23" s="24"/>
      <c r="C23" s="24"/>
      <c r="D23" s="24"/>
      <c r="E23" s="24"/>
      <c r="F23" s="201"/>
      <c r="G23" s="201"/>
      <c r="H23" s="201"/>
      <c r="I23" s="24"/>
    </row>
    <row r="24" spans="1:9" customFormat="1" ht="15">
      <c r="A24" s="63">
        <v>16</v>
      </c>
      <c r="B24" s="24"/>
      <c r="C24" s="24"/>
      <c r="D24" s="24"/>
      <c r="E24" s="24"/>
      <c r="F24" s="201"/>
      <c r="G24" s="201"/>
      <c r="H24" s="201"/>
      <c r="I24" s="24"/>
    </row>
    <row r="25" spans="1:9" customFormat="1" ht="15">
      <c r="A25" s="63">
        <v>17</v>
      </c>
      <c r="B25" s="24"/>
      <c r="C25" s="24"/>
      <c r="D25" s="24"/>
      <c r="E25" s="24"/>
      <c r="F25" s="201"/>
      <c r="G25" s="201"/>
      <c r="H25" s="201"/>
      <c r="I25" s="24"/>
    </row>
    <row r="26" spans="1:9" customFormat="1" ht="15">
      <c r="A26" s="63">
        <v>18</v>
      </c>
      <c r="B26" s="24"/>
      <c r="C26" s="24"/>
      <c r="D26" s="24"/>
      <c r="E26" s="24"/>
      <c r="F26" s="201"/>
      <c r="G26" s="201"/>
      <c r="H26" s="201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201"/>
      <c r="G27" s="201"/>
      <c r="H27" s="201"/>
      <c r="I27" s="24"/>
    </row>
    <row r="28" spans="1:9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>
      <c r="A32" s="166"/>
      <c r="B32" s="166"/>
      <c r="C32" s="170"/>
      <c r="D32" s="166"/>
      <c r="F32" s="170"/>
      <c r="G32" s="211"/>
    </row>
    <row r="33" spans="2:6" ht="15">
      <c r="B33" s="166"/>
      <c r="C33" s="172" t="s">
        <v>212</v>
      </c>
      <c r="D33" s="166"/>
      <c r="F33" s="173" t="s">
        <v>217</v>
      </c>
    </row>
    <row r="34" spans="2:6" ht="15">
      <c r="B34" s="166"/>
      <c r="C34" s="174" t="s">
        <v>103</v>
      </c>
      <c r="D34" s="166"/>
      <c r="F34" s="166" t="s">
        <v>213</v>
      </c>
    </row>
    <row r="35" spans="2:6" ht="15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topLeftCell="D1" zoomScale="80" zoomScaleSheetLayoutView="80" workbookViewId="0">
      <selection activeCell="I2" sqref="I2"/>
    </sheetView>
  </sheetViews>
  <sheetFormatPr defaultRowHeight="15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147" t="s">
        <v>622</v>
      </c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2" t="str">
        <f>'ფორმა N1'!D4</f>
        <v>ირაკლი პეტრიაშვილი</v>
      </c>
      <c r="B5" s="202"/>
      <c r="C5" s="202"/>
      <c r="D5" s="202"/>
      <c r="E5" s="202"/>
      <c r="F5" s="202"/>
      <c r="G5" s="202"/>
      <c r="H5" s="202"/>
      <c r="I5" s="202"/>
      <c r="J5" s="173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8" t="s">
        <v>64</v>
      </c>
      <c r="B8" s="336" t="s">
        <v>308</v>
      </c>
      <c r="C8" s="337" t="s">
        <v>344</v>
      </c>
      <c r="D8" s="337" t="s">
        <v>345</v>
      </c>
      <c r="E8" s="337" t="s">
        <v>309</v>
      </c>
      <c r="F8" s="337" t="s">
        <v>326</v>
      </c>
      <c r="G8" s="337" t="s">
        <v>327</v>
      </c>
      <c r="H8" s="337" t="s">
        <v>346</v>
      </c>
      <c r="I8" s="149" t="s">
        <v>328</v>
      </c>
      <c r="J8" s="98"/>
    </row>
    <row r="9" spans="1:10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>
      <c r="A29" s="151">
        <v>21</v>
      </c>
      <c r="B29" s="189"/>
      <c r="C29" s="159"/>
      <c r="D29" s="159"/>
      <c r="E29" s="158"/>
      <c r="F29" s="158"/>
      <c r="G29" s="158"/>
      <c r="H29" s="228"/>
      <c r="I29" s="155"/>
      <c r="J29" s="98"/>
    </row>
    <row r="30" spans="1:10">
      <c r="A30" s="151">
        <v>22</v>
      </c>
      <c r="B30" s="189"/>
      <c r="C30" s="159"/>
      <c r="D30" s="159"/>
      <c r="E30" s="158"/>
      <c r="F30" s="158"/>
      <c r="G30" s="158"/>
      <c r="H30" s="228"/>
      <c r="I30" s="155"/>
      <c r="J30" s="98"/>
    </row>
    <row r="31" spans="1:10">
      <c r="A31" s="151">
        <v>23</v>
      </c>
      <c r="B31" s="189"/>
      <c r="C31" s="159"/>
      <c r="D31" s="159"/>
      <c r="E31" s="158"/>
      <c r="F31" s="158"/>
      <c r="G31" s="158"/>
      <c r="H31" s="228"/>
      <c r="I31" s="155"/>
      <c r="J31" s="98"/>
    </row>
    <row r="32" spans="1:10">
      <c r="A32" s="151">
        <v>24</v>
      </c>
      <c r="B32" s="189"/>
      <c r="C32" s="159"/>
      <c r="D32" s="159"/>
      <c r="E32" s="158"/>
      <c r="F32" s="158"/>
      <c r="G32" s="158"/>
      <c r="H32" s="228"/>
      <c r="I32" s="155"/>
      <c r="J32" s="98"/>
    </row>
    <row r="33" spans="1:12">
      <c r="A33" s="151">
        <v>25</v>
      </c>
      <c r="B33" s="189"/>
      <c r="C33" s="159"/>
      <c r="D33" s="159"/>
      <c r="E33" s="158"/>
      <c r="F33" s="158"/>
      <c r="G33" s="158"/>
      <c r="H33" s="228"/>
      <c r="I33" s="155"/>
      <c r="J33" s="98"/>
    </row>
    <row r="34" spans="1:12">
      <c r="A34" s="151">
        <v>26</v>
      </c>
      <c r="B34" s="189"/>
      <c r="C34" s="159"/>
      <c r="D34" s="159"/>
      <c r="E34" s="158"/>
      <c r="F34" s="158"/>
      <c r="G34" s="158"/>
      <c r="H34" s="228"/>
      <c r="I34" s="155"/>
      <c r="J34" s="98"/>
    </row>
    <row r="35" spans="1:12">
      <c r="A35" s="151">
        <v>27</v>
      </c>
      <c r="B35" s="189"/>
      <c r="C35" s="159"/>
      <c r="D35" s="159"/>
      <c r="E35" s="158"/>
      <c r="F35" s="158"/>
      <c r="G35" s="158"/>
      <c r="H35" s="228"/>
      <c r="I35" s="155"/>
      <c r="J35" s="98"/>
    </row>
    <row r="36" spans="1:12">
      <c r="A36" s="151">
        <v>28</v>
      </c>
      <c r="B36" s="189"/>
      <c r="C36" s="159"/>
      <c r="D36" s="159"/>
      <c r="E36" s="158"/>
      <c r="F36" s="158"/>
      <c r="G36" s="158"/>
      <c r="H36" s="228"/>
      <c r="I36" s="155"/>
      <c r="J36" s="98"/>
    </row>
    <row r="37" spans="1:12">
      <c r="A37" s="151">
        <v>29</v>
      </c>
      <c r="B37" s="189"/>
      <c r="C37" s="159"/>
      <c r="D37" s="159"/>
      <c r="E37" s="158"/>
      <c r="F37" s="158"/>
      <c r="G37" s="158"/>
      <c r="H37" s="228"/>
      <c r="I37" s="155"/>
      <c r="J37" s="98"/>
    </row>
    <row r="38" spans="1:12">
      <c r="A38" s="151" t="s">
        <v>222</v>
      </c>
      <c r="B38" s="189"/>
      <c r="C38" s="159"/>
      <c r="D38" s="159"/>
      <c r="E38" s="158"/>
      <c r="F38" s="158"/>
      <c r="G38" s="229"/>
      <c r="H38" s="237" t="s">
        <v>338</v>
      </c>
      <c r="I38" s="342">
        <f>SUM(I9:I37)</f>
        <v>0</v>
      </c>
      <c r="J38" s="98"/>
    </row>
    <row r="40" spans="1:12">
      <c r="A40" s="166" t="s">
        <v>361</v>
      </c>
    </row>
    <row r="42" spans="1:12">
      <c r="B42" s="168" t="s">
        <v>96</v>
      </c>
      <c r="F42" s="169"/>
    </row>
    <row r="43" spans="1:12">
      <c r="F43" s="167"/>
      <c r="I43" s="167"/>
      <c r="J43" s="167"/>
      <c r="K43" s="167"/>
      <c r="L43" s="167"/>
    </row>
    <row r="44" spans="1:12">
      <c r="C44" s="170"/>
      <c r="F44" s="170"/>
      <c r="G44" s="170"/>
      <c r="H44" s="173"/>
      <c r="I44" s="171"/>
      <c r="J44" s="167"/>
      <c r="K44" s="167"/>
      <c r="L44" s="167"/>
    </row>
    <row r="45" spans="1:12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>
      <c r="B47" s="166"/>
      <c r="C47" s="174"/>
      <c r="G47" s="174"/>
      <c r="H47" s="174"/>
    </row>
    <row r="48" spans="1:12" s="167" customFormat="1" ht="12.75"/>
    <row r="49" s="167" customFormat="1" ht="12.75"/>
    <row r="50" s="167" customFormat="1" ht="12.75"/>
    <row r="51" s="16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10" sqref="C10"/>
    </sheetView>
  </sheetViews>
  <sheetFormatPr defaultRowHeight="15"/>
  <cols>
    <col min="1" max="1" width="14.28515625" style="21" bestFit="1" customWidth="1"/>
    <col min="2" max="2" width="80" style="22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19"/>
      <c r="C1" s="353" t="s">
        <v>97</v>
      </c>
      <c r="D1" s="353"/>
      <c r="E1" s="104"/>
    </row>
    <row r="2" spans="1:12" s="6" customFormat="1">
      <c r="A2" s="70" t="s">
        <v>104</v>
      </c>
      <c r="B2" s="219"/>
      <c r="C2" s="354" t="s">
        <v>622</v>
      </c>
      <c r="D2" s="355"/>
      <c r="E2" s="104"/>
    </row>
    <row r="3" spans="1:12" s="6" customFormat="1">
      <c r="A3" s="70"/>
      <c r="B3" s="219"/>
      <c r="C3" s="69"/>
      <c r="D3" s="69"/>
      <c r="E3" s="104"/>
    </row>
    <row r="4" spans="1:12" s="2" customFormat="1">
      <c r="A4" s="71" t="e">
        <f>#REF!</f>
        <v>#REF!</v>
      </c>
      <c r="B4" s="220"/>
      <c r="C4" s="70"/>
      <c r="D4" s="70"/>
      <c r="E4" s="101"/>
      <c r="L4" s="6"/>
    </row>
    <row r="5" spans="1:12" s="2" customFormat="1">
      <c r="A5" s="110" t="str">
        <f>'ფორმა N1'!D4</f>
        <v>ირაკლი პეტრიაშვილი</v>
      </c>
      <c r="B5" s="221"/>
      <c r="C5" s="58"/>
      <c r="D5" s="58"/>
      <c r="E5" s="101"/>
    </row>
    <row r="6" spans="1:12" s="2" customFormat="1">
      <c r="A6" s="71"/>
      <c r="B6" s="220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30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7">
        <v>1</v>
      </c>
      <c r="B9" s="217" t="s">
        <v>65</v>
      </c>
      <c r="C9" s="79">
        <v>46143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v>46143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v>46143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/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30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18" t="s">
        <v>87</v>
      </c>
      <c r="B28" s="218" t="s">
        <v>247</v>
      </c>
      <c r="C28" s="8"/>
      <c r="D28" s="8"/>
      <c r="E28" s="104"/>
    </row>
    <row r="29" spans="1:5">
      <c r="A29" s="218" t="s">
        <v>88</v>
      </c>
      <c r="B29" s="218" t="s">
        <v>250</v>
      </c>
      <c r="C29" s="8"/>
      <c r="D29" s="8"/>
      <c r="E29" s="104"/>
    </row>
    <row r="30" spans="1:5">
      <c r="A30" s="218" t="s">
        <v>356</v>
      </c>
      <c r="B30" s="218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18" t="s">
        <v>12</v>
      </c>
      <c r="B32" s="218" t="s">
        <v>404</v>
      </c>
      <c r="C32" s="8"/>
      <c r="D32" s="8"/>
      <c r="E32" s="104"/>
    </row>
    <row r="33" spans="1:9">
      <c r="A33" s="218" t="s">
        <v>13</v>
      </c>
      <c r="B33" s="218" t="s">
        <v>405</v>
      </c>
      <c r="C33" s="8"/>
      <c r="D33" s="8"/>
      <c r="E33" s="104"/>
    </row>
    <row r="34" spans="1:9">
      <c r="A34" s="218" t="s">
        <v>225</v>
      </c>
      <c r="B34" s="218" t="s">
        <v>406</v>
      </c>
      <c r="C34" s="8"/>
      <c r="D34" s="8"/>
      <c r="E34" s="104"/>
    </row>
    <row r="35" spans="1:9" s="22" customFormat="1">
      <c r="A35" s="82" t="s">
        <v>34</v>
      </c>
      <c r="B35" s="227" t="s">
        <v>353</v>
      </c>
      <c r="C35" s="8"/>
      <c r="D35" s="8"/>
    </row>
    <row r="36" spans="1:9" s="2" customFormat="1">
      <c r="A36" s="1"/>
      <c r="B36" s="222"/>
      <c r="E36" s="5"/>
    </row>
    <row r="37" spans="1:9" s="2" customFormat="1">
      <c r="B37" s="222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22"/>
      <c r="E40" s="5"/>
    </row>
    <row r="41" spans="1:9" s="2" customFormat="1">
      <c r="B41" s="222"/>
      <c r="E41"/>
      <c r="F41"/>
      <c r="G41"/>
      <c r="H41"/>
      <c r="I41"/>
    </row>
    <row r="42" spans="1:9" s="2" customFormat="1">
      <c r="B42" s="222"/>
      <c r="D42" s="12"/>
      <c r="E42"/>
      <c r="F42"/>
      <c r="G42"/>
      <c r="H42"/>
      <c r="I42"/>
    </row>
    <row r="43" spans="1:9" s="2" customFormat="1">
      <c r="A43"/>
      <c r="B43" s="224" t="s">
        <v>351</v>
      </c>
      <c r="D43" s="12"/>
      <c r="E43"/>
      <c r="F43"/>
      <c r="G43"/>
      <c r="H43"/>
      <c r="I43"/>
    </row>
    <row r="44" spans="1:9" s="2" customFormat="1">
      <c r="A44"/>
      <c r="B44" s="222" t="s">
        <v>214</v>
      </c>
      <c r="D44" s="12"/>
      <c r="E44"/>
      <c r="F44"/>
      <c r="G44"/>
      <c r="H44"/>
      <c r="I44"/>
    </row>
    <row r="45" spans="1:9" customFormat="1" ht="12.75">
      <c r="B45" s="225" t="s">
        <v>103</v>
      </c>
    </row>
    <row r="46" spans="1:9" customFormat="1" ht="12.75">
      <c r="B46" s="22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13" zoomScale="80" zoomScaleSheetLayoutView="80" workbookViewId="0">
      <selection activeCell="D18" sqref="D18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53" t="s">
        <v>97</v>
      </c>
      <c r="D1" s="353"/>
      <c r="E1" s="133"/>
    </row>
    <row r="2" spans="1:12">
      <c r="A2" s="70" t="s">
        <v>104</v>
      </c>
      <c r="B2" s="105"/>
      <c r="C2" s="356" t="s">
        <v>622</v>
      </c>
      <c r="D2" s="357"/>
      <c r="E2" s="133"/>
    </row>
    <row r="3" spans="1:12">
      <c r="A3" s="70"/>
      <c r="B3" s="105"/>
      <c r="C3" s="317"/>
      <c r="D3" s="317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tr">
        <f>'ფორმა N1'!D4</f>
        <v>ირაკლი პეტრიაშვილი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16"/>
      <c r="B7" s="316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f>SUM(C10,C13,C53,C56,C57,C58,C75)</f>
        <v>45552.42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800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>
        <v>800</v>
      </c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44752.42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v>461.75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/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v>2461.75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>
        <v>1760</v>
      </c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>
      <c r="A32" s="16" t="s">
        <v>37</v>
      </c>
      <c r="B32" s="16" t="s">
        <v>63</v>
      </c>
      <c r="C32" s="77">
        <f>SUM(C33:C34)</f>
        <v>20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>
        <v>20</v>
      </c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>
        <v>57.67</v>
      </c>
      <c r="D35" s="33"/>
      <c r="E35" s="133"/>
    </row>
    <row r="36" spans="1:5">
      <c r="A36" s="16" t="s">
        <v>39</v>
      </c>
      <c r="B36" s="16" t="s">
        <v>290</v>
      </c>
      <c r="C36" s="77">
        <v>39553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/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/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>
        <v>900</v>
      </c>
      <c r="D46" s="33"/>
      <c r="E46" s="133"/>
    </row>
    <row r="47" spans="1:5">
      <c r="A47" s="16" t="s">
        <v>44</v>
      </c>
      <c r="B47" s="16" t="s">
        <v>238</v>
      </c>
      <c r="C47" s="77">
        <v>2000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/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9" t="s">
        <v>274</v>
      </c>
      <c r="C63" s="36"/>
      <c r="D63" s="200"/>
      <c r="E63" s="133"/>
    </row>
    <row r="64" spans="1:5">
      <c r="A64" s="13">
        <v>2</v>
      </c>
      <c r="B64" s="46" t="s">
        <v>95</v>
      </c>
      <c r="C64" s="234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4"/>
      <c r="D65" s="41"/>
      <c r="E65" s="133"/>
    </row>
    <row r="66" spans="1:5">
      <c r="A66" s="15">
        <v>2.2000000000000002</v>
      </c>
      <c r="B66" s="47" t="s">
        <v>93</v>
      </c>
      <c r="C66" s="236"/>
      <c r="D66" s="42"/>
      <c r="E66" s="133"/>
    </row>
    <row r="67" spans="1:5">
      <c r="A67" s="15">
        <v>2.2999999999999998</v>
      </c>
      <c r="B67" s="47" t="s">
        <v>92</v>
      </c>
      <c r="C67" s="236"/>
      <c r="D67" s="42"/>
      <c r="E67" s="133"/>
    </row>
    <row r="68" spans="1:5">
      <c r="A68" s="15">
        <v>2.4</v>
      </c>
      <c r="B68" s="47" t="s">
        <v>94</v>
      </c>
      <c r="C68" s="236"/>
      <c r="D68" s="42"/>
      <c r="E68" s="133"/>
    </row>
    <row r="69" spans="1:5">
      <c r="A69" s="15">
        <v>2.5</v>
      </c>
      <c r="B69" s="47" t="s">
        <v>90</v>
      </c>
      <c r="C69" s="236"/>
      <c r="D69" s="42"/>
      <c r="E69" s="133"/>
    </row>
    <row r="70" spans="1:5">
      <c r="A70" s="15">
        <v>2.6</v>
      </c>
      <c r="B70" s="47" t="s">
        <v>91</v>
      </c>
      <c r="C70" s="236"/>
      <c r="D70" s="42"/>
      <c r="E70" s="133"/>
    </row>
    <row r="71" spans="1:5" s="2" customFormat="1">
      <c r="A71" s="13">
        <v>3</v>
      </c>
      <c r="B71" s="232" t="s">
        <v>352</v>
      </c>
      <c r="C71" s="235"/>
      <c r="D71" s="233"/>
      <c r="E71" s="98"/>
    </row>
    <row r="72" spans="1:5" s="2" customFormat="1">
      <c r="A72" s="13">
        <v>4</v>
      </c>
      <c r="B72" s="13" t="s">
        <v>206</v>
      </c>
      <c r="C72" s="235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31" t="s">
        <v>223</v>
      </c>
      <c r="C75" s="8"/>
      <c r="D75" s="79"/>
      <c r="E75" s="98"/>
    </row>
    <row r="76" spans="1:5" s="2" customFormat="1">
      <c r="A76" s="326"/>
      <c r="B76" s="326"/>
      <c r="C76" s="12"/>
      <c r="D76" s="12"/>
      <c r="E76" s="98"/>
    </row>
    <row r="77" spans="1:5" s="2" customFormat="1">
      <c r="A77" s="358" t="s">
        <v>396</v>
      </c>
      <c r="B77" s="358"/>
      <c r="C77" s="358"/>
      <c r="D77" s="358"/>
      <c r="E77" s="98"/>
    </row>
    <row r="78" spans="1:5" s="2" customFormat="1">
      <c r="A78" s="326"/>
      <c r="B78" s="326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59" t="s">
        <v>398</v>
      </c>
      <c r="C84" s="359"/>
      <c r="D84" s="359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59" t="s">
        <v>400</v>
      </c>
      <c r="C86" s="359"/>
      <c r="D86" s="359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53" t="s">
        <v>97</v>
      </c>
      <c r="D1" s="353"/>
      <c r="E1" s="85"/>
    </row>
    <row r="2" spans="1:5" s="6" customFormat="1">
      <c r="A2" s="68" t="s">
        <v>265</v>
      </c>
      <c r="B2" s="71"/>
      <c r="C2" s="356" t="s">
        <v>622</v>
      </c>
      <c r="D2" s="356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>ირაკლი პეტრიაშვილი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8" t="s">
        <v>337</v>
      </c>
    </row>
    <row r="30" spans="1:5">
      <c r="A30" s="198"/>
    </row>
    <row r="31" spans="1:5">
      <c r="A31" s="198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8" sqref="I28"/>
    </sheetView>
  </sheetViews>
  <sheetFormatPr defaultRowHeight="12.75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>
      <c r="A1" s="68" t="s">
        <v>371</v>
      </c>
      <c r="B1" s="68"/>
      <c r="C1" s="71"/>
      <c r="D1" s="71"/>
      <c r="E1" s="71"/>
      <c r="F1" s="71"/>
      <c r="G1" s="241"/>
      <c r="H1" s="241"/>
      <c r="I1" s="353" t="s">
        <v>97</v>
      </c>
      <c r="J1" s="353"/>
    </row>
    <row r="2" spans="1:10" ht="15">
      <c r="A2" s="70" t="s">
        <v>104</v>
      </c>
      <c r="B2" s="68"/>
      <c r="C2" s="71"/>
      <c r="D2" s="71"/>
      <c r="E2" s="71"/>
      <c r="F2" s="71"/>
      <c r="G2" s="241"/>
      <c r="H2" s="241"/>
      <c r="I2" s="356" t="s">
        <v>622</v>
      </c>
      <c r="J2" s="356"/>
    </row>
    <row r="3" spans="1:10" ht="15">
      <c r="A3" s="70"/>
      <c r="B3" s="70"/>
      <c r="C3" s="68"/>
      <c r="D3" s="68"/>
      <c r="E3" s="68"/>
      <c r="F3" s="68"/>
      <c r="G3" s="241"/>
      <c r="H3" s="241"/>
      <c r="I3" s="241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ირაკლი პეტრიაშვილი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40"/>
      <c r="B7" s="240"/>
      <c r="C7" s="240"/>
      <c r="D7" s="240"/>
      <c r="E7" s="240"/>
      <c r="F7" s="240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0" t="s">
        <v>283</v>
      </c>
    </row>
    <row r="9" spans="1:10" ht="15">
      <c r="A9" s="92">
        <v>1</v>
      </c>
      <c r="B9" s="92" t="s">
        <v>605</v>
      </c>
      <c r="C9" s="92" t="s">
        <v>606</v>
      </c>
      <c r="D9" s="92">
        <v>45001003798</v>
      </c>
      <c r="E9" s="92" t="s">
        <v>607</v>
      </c>
      <c r="F9" s="92" t="s">
        <v>608</v>
      </c>
      <c r="G9" s="4">
        <v>200</v>
      </c>
      <c r="H9" s="4"/>
      <c r="I9" s="4"/>
      <c r="J9" s="210" t="s">
        <v>0</v>
      </c>
    </row>
    <row r="10" spans="1:10" ht="15">
      <c r="A10" s="92">
        <v>2</v>
      </c>
      <c r="B10" s="92" t="s">
        <v>605</v>
      </c>
      <c r="C10" s="92" t="s">
        <v>606</v>
      </c>
      <c r="D10" s="92">
        <v>45001003798</v>
      </c>
      <c r="E10" s="92" t="s">
        <v>609</v>
      </c>
      <c r="F10" s="92" t="s">
        <v>283</v>
      </c>
      <c r="G10" s="4">
        <v>150</v>
      </c>
      <c r="H10" s="4"/>
      <c r="I10" s="4"/>
    </row>
    <row r="11" spans="1:10" ht="15">
      <c r="A11" s="92">
        <v>3</v>
      </c>
      <c r="B11" s="92" t="s">
        <v>610</v>
      </c>
      <c r="C11" s="92" t="s">
        <v>611</v>
      </c>
      <c r="D11" s="92">
        <v>1012023798</v>
      </c>
      <c r="E11" s="92" t="s">
        <v>609</v>
      </c>
      <c r="F11" s="92" t="s">
        <v>283</v>
      </c>
      <c r="G11" s="4">
        <v>150</v>
      </c>
      <c r="H11" s="4"/>
      <c r="I11" s="4"/>
    </row>
    <row r="12" spans="1:10" ht="30">
      <c r="A12" s="92">
        <v>4</v>
      </c>
      <c r="B12" s="81" t="s">
        <v>612</v>
      </c>
      <c r="C12" s="81" t="s">
        <v>613</v>
      </c>
      <c r="D12" s="81">
        <v>1011054440</v>
      </c>
      <c r="E12" s="81" t="s">
        <v>609</v>
      </c>
      <c r="F12" s="92" t="s">
        <v>283</v>
      </c>
      <c r="G12" s="4">
        <v>200</v>
      </c>
      <c r="H12" s="4"/>
      <c r="I12" s="4"/>
    </row>
    <row r="13" spans="1:10" ht="30">
      <c r="A13" s="92">
        <v>5</v>
      </c>
      <c r="B13" s="81" t="s">
        <v>614</v>
      </c>
      <c r="C13" s="81" t="s">
        <v>615</v>
      </c>
      <c r="D13" s="81">
        <v>1004011894</v>
      </c>
      <c r="E13" s="81" t="s">
        <v>609</v>
      </c>
      <c r="F13" s="92" t="s">
        <v>283</v>
      </c>
      <c r="G13" s="4">
        <v>100</v>
      </c>
      <c r="H13" s="4"/>
      <c r="I13" s="4"/>
    </row>
    <row r="14" spans="1:10" ht="15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357</v>
      </c>
      <c r="G25" s="80">
        <f>SUM(G9:G24)</f>
        <v>800</v>
      </c>
      <c r="H25" s="80">
        <f>SUM(H9:H24)</f>
        <v>0</v>
      </c>
      <c r="I25" s="80">
        <f>SUM(I9:I24)</f>
        <v>0</v>
      </c>
    </row>
    <row r="26" spans="1:9" ht="15">
      <c r="A26" s="208"/>
      <c r="B26" s="208"/>
      <c r="C26" s="208"/>
      <c r="D26" s="208"/>
      <c r="E26" s="208"/>
      <c r="F26" s="208"/>
      <c r="G26" s="208"/>
      <c r="H26" s="166"/>
      <c r="I26" s="166"/>
    </row>
    <row r="27" spans="1:9" ht="15">
      <c r="A27" s="209" t="s">
        <v>372</v>
      </c>
      <c r="B27" s="209"/>
      <c r="C27" s="208"/>
      <c r="D27" s="208"/>
      <c r="E27" s="208"/>
      <c r="F27" s="208"/>
      <c r="G27" s="208"/>
      <c r="H27" s="166"/>
      <c r="I27" s="166"/>
    </row>
    <row r="28" spans="1:9" ht="15">
      <c r="A28" s="209"/>
      <c r="B28" s="209"/>
      <c r="C28" s="208"/>
      <c r="D28" s="208"/>
      <c r="E28" s="208"/>
      <c r="F28" s="208"/>
      <c r="G28" s="208"/>
      <c r="H28" s="166"/>
      <c r="I28" s="166"/>
    </row>
    <row r="29" spans="1:9" ht="15">
      <c r="A29" s="209"/>
      <c r="B29" s="209"/>
      <c r="C29" s="166"/>
      <c r="D29" s="166"/>
      <c r="E29" s="166"/>
      <c r="F29" s="166"/>
      <c r="G29" s="166"/>
      <c r="H29" s="166"/>
      <c r="I29" s="166"/>
    </row>
    <row r="30" spans="1:9" ht="15">
      <c r="A30" s="209"/>
      <c r="B30" s="209"/>
      <c r="C30" s="166"/>
      <c r="D30" s="166"/>
      <c r="E30" s="166"/>
      <c r="F30" s="166"/>
      <c r="G30" s="166"/>
      <c r="H30" s="166"/>
      <c r="I30" s="166"/>
    </row>
    <row r="31" spans="1:9">
      <c r="A31" s="206"/>
      <c r="B31" s="206"/>
      <c r="C31" s="206"/>
      <c r="D31" s="206"/>
      <c r="E31" s="206"/>
      <c r="F31" s="206"/>
      <c r="G31" s="206"/>
      <c r="H31" s="206"/>
      <c r="I31" s="206"/>
    </row>
    <row r="32" spans="1:9" ht="15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53" t="s">
        <v>97</v>
      </c>
      <c r="H1" s="353"/>
      <c r="I1" s="331"/>
    </row>
    <row r="2" spans="1:9" ht="15">
      <c r="A2" s="70" t="s">
        <v>104</v>
      </c>
      <c r="B2" s="71"/>
      <c r="C2" s="71"/>
      <c r="D2" s="71"/>
      <c r="E2" s="71"/>
      <c r="F2" s="71"/>
      <c r="G2" s="356" t="s">
        <v>622</v>
      </c>
      <c r="H2" s="356"/>
      <c r="I2" s="70"/>
    </row>
    <row r="3" spans="1:9" ht="15">
      <c r="A3" s="70"/>
      <c r="B3" s="70"/>
      <c r="C3" s="70"/>
      <c r="D3" s="70"/>
      <c r="E3" s="70"/>
      <c r="F3" s="70"/>
      <c r="G3" s="241"/>
      <c r="H3" s="241"/>
      <c r="I3" s="331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ირაკლი პეტრიაშვილი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40"/>
      <c r="B7" s="240"/>
      <c r="C7" s="240"/>
      <c r="D7" s="240"/>
      <c r="E7" s="240"/>
      <c r="F7" s="240"/>
      <c r="G7" s="72"/>
      <c r="H7" s="72"/>
      <c r="I7" s="331"/>
    </row>
    <row r="8" spans="1:9" ht="45">
      <c r="A8" s="327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28"/>
      <c r="B9" s="329"/>
      <c r="C9" s="92"/>
      <c r="D9" s="92"/>
      <c r="E9" s="92"/>
      <c r="F9" s="92"/>
      <c r="G9" s="92"/>
      <c r="H9" s="4"/>
      <c r="I9" s="4"/>
    </row>
    <row r="10" spans="1:9" ht="15">
      <c r="A10" s="328"/>
      <c r="B10" s="329"/>
      <c r="C10" s="92"/>
      <c r="D10" s="92"/>
      <c r="E10" s="92"/>
      <c r="F10" s="92"/>
      <c r="G10" s="92"/>
      <c r="H10" s="4"/>
      <c r="I10" s="4"/>
    </row>
    <row r="11" spans="1:9" ht="15">
      <c r="A11" s="328"/>
      <c r="B11" s="329"/>
      <c r="C11" s="81"/>
      <c r="D11" s="81"/>
      <c r="E11" s="81"/>
      <c r="F11" s="81"/>
      <c r="G11" s="81"/>
      <c r="H11" s="4"/>
      <c r="I11" s="4"/>
    </row>
    <row r="12" spans="1:9" ht="15">
      <c r="A12" s="328"/>
      <c r="B12" s="329"/>
      <c r="C12" s="81"/>
      <c r="D12" s="81"/>
      <c r="E12" s="81"/>
      <c r="F12" s="81"/>
      <c r="G12" s="81"/>
      <c r="H12" s="4"/>
      <c r="I12" s="4"/>
    </row>
    <row r="13" spans="1:9" ht="15">
      <c r="A13" s="328"/>
      <c r="B13" s="329"/>
      <c r="C13" s="81"/>
      <c r="D13" s="81"/>
      <c r="E13" s="81"/>
      <c r="F13" s="81"/>
      <c r="G13" s="81"/>
      <c r="H13" s="4"/>
      <c r="I13" s="4"/>
    </row>
    <row r="14" spans="1:9" ht="15">
      <c r="A14" s="328"/>
      <c r="B14" s="329"/>
      <c r="C14" s="81"/>
      <c r="D14" s="81"/>
      <c r="E14" s="81"/>
      <c r="F14" s="81"/>
      <c r="G14" s="81"/>
      <c r="H14" s="4"/>
      <c r="I14" s="4"/>
    </row>
    <row r="15" spans="1:9" ht="15">
      <c r="A15" s="328"/>
      <c r="B15" s="329"/>
      <c r="C15" s="81"/>
      <c r="D15" s="81"/>
      <c r="E15" s="81"/>
      <c r="F15" s="81"/>
      <c r="G15" s="81"/>
      <c r="H15" s="4"/>
      <c r="I15" s="4"/>
    </row>
    <row r="16" spans="1:9" ht="15">
      <c r="A16" s="328"/>
      <c r="B16" s="329"/>
      <c r="C16" s="81"/>
      <c r="D16" s="81"/>
      <c r="E16" s="81"/>
      <c r="F16" s="81"/>
      <c r="G16" s="81"/>
      <c r="H16" s="4"/>
      <c r="I16" s="4"/>
    </row>
    <row r="17" spans="1:9" ht="15">
      <c r="A17" s="328"/>
      <c r="B17" s="329"/>
      <c r="C17" s="81"/>
      <c r="D17" s="81"/>
      <c r="E17" s="81"/>
      <c r="F17" s="81"/>
      <c r="G17" s="81"/>
      <c r="H17" s="4"/>
      <c r="I17" s="4"/>
    </row>
    <row r="18" spans="1:9" ht="15">
      <c r="A18" s="328"/>
      <c r="B18" s="329"/>
      <c r="C18" s="81"/>
      <c r="D18" s="81"/>
      <c r="E18" s="81"/>
      <c r="F18" s="81"/>
      <c r="G18" s="81"/>
      <c r="H18" s="4"/>
      <c r="I18" s="4"/>
    </row>
    <row r="19" spans="1:9" ht="15">
      <c r="A19" s="328"/>
      <c r="B19" s="329"/>
      <c r="C19" s="81"/>
      <c r="D19" s="81"/>
      <c r="E19" s="81"/>
      <c r="F19" s="81"/>
      <c r="G19" s="81"/>
      <c r="H19" s="4"/>
      <c r="I19" s="4"/>
    </row>
    <row r="20" spans="1:9" ht="15">
      <c r="A20" s="328"/>
      <c r="B20" s="329"/>
      <c r="C20" s="81"/>
      <c r="D20" s="81"/>
      <c r="E20" s="81"/>
      <c r="F20" s="81"/>
      <c r="G20" s="81"/>
      <c r="H20" s="4"/>
      <c r="I20" s="4"/>
    </row>
    <row r="21" spans="1:9" ht="15">
      <c r="A21" s="328"/>
      <c r="B21" s="329"/>
      <c r="C21" s="81"/>
      <c r="D21" s="81"/>
      <c r="E21" s="81"/>
      <c r="F21" s="81"/>
      <c r="G21" s="81"/>
      <c r="H21" s="4"/>
      <c r="I21" s="4"/>
    </row>
    <row r="22" spans="1:9" ht="15">
      <c r="A22" s="328"/>
      <c r="B22" s="329"/>
      <c r="C22" s="81"/>
      <c r="D22" s="81"/>
      <c r="E22" s="81"/>
      <c r="F22" s="81"/>
      <c r="G22" s="81"/>
      <c r="H22" s="4"/>
      <c r="I22" s="4"/>
    </row>
    <row r="23" spans="1:9" ht="15">
      <c r="A23" s="328"/>
      <c r="B23" s="329"/>
      <c r="C23" s="81"/>
      <c r="D23" s="81"/>
      <c r="E23" s="81"/>
      <c r="F23" s="81"/>
      <c r="G23" s="81"/>
      <c r="H23" s="4"/>
      <c r="I23" s="4"/>
    </row>
    <row r="24" spans="1:9" ht="15">
      <c r="A24" s="328"/>
      <c r="B24" s="329"/>
      <c r="C24" s="81"/>
      <c r="D24" s="81"/>
      <c r="E24" s="81"/>
      <c r="F24" s="81"/>
      <c r="G24" s="81"/>
      <c r="H24" s="4"/>
      <c r="I24" s="4"/>
    </row>
    <row r="25" spans="1:9" ht="15">
      <c r="A25" s="328"/>
      <c r="B25" s="329"/>
      <c r="C25" s="81"/>
      <c r="D25" s="81"/>
      <c r="E25" s="81"/>
      <c r="F25" s="81"/>
      <c r="G25" s="81"/>
      <c r="H25" s="4"/>
      <c r="I25" s="4"/>
    </row>
    <row r="26" spans="1:9" ht="15">
      <c r="A26" s="328"/>
      <c r="B26" s="329"/>
      <c r="C26" s="81"/>
      <c r="D26" s="81"/>
      <c r="E26" s="81"/>
      <c r="F26" s="81"/>
      <c r="G26" s="81"/>
      <c r="H26" s="4"/>
      <c r="I26" s="4"/>
    </row>
    <row r="27" spans="1:9" ht="15">
      <c r="A27" s="328"/>
      <c r="B27" s="329"/>
      <c r="C27" s="81"/>
      <c r="D27" s="81"/>
      <c r="E27" s="81"/>
      <c r="F27" s="81"/>
      <c r="G27" s="81"/>
      <c r="H27" s="4"/>
      <c r="I27" s="4"/>
    </row>
    <row r="28" spans="1:9" ht="15">
      <c r="A28" s="328"/>
      <c r="B28" s="329"/>
      <c r="C28" s="81"/>
      <c r="D28" s="81"/>
      <c r="E28" s="81"/>
      <c r="F28" s="81"/>
      <c r="G28" s="81"/>
      <c r="H28" s="4"/>
      <c r="I28" s="4"/>
    </row>
    <row r="29" spans="1:9" ht="15">
      <c r="A29" s="328"/>
      <c r="B29" s="329"/>
      <c r="C29" s="81"/>
      <c r="D29" s="81"/>
      <c r="E29" s="81"/>
      <c r="F29" s="81"/>
      <c r="G29" s="81"/>
      <c r="H29" s="4"/>
      <c r="I29" s="4"/>
    </row>
    <row r="30" spans="1:9" ht="15">
      <c r="A30" s="328"/>
      <c r="B30" s="329"/>
      <c r="C30" s="81"/>
      <c r="D30" s="81"/>
      <c r="E30" s="81"/>
      <c r="F30" s="81"/>
      <c r="G30" s="81"/>
      <c r="H30" s="4"/>
      <c r="I30" s="4"/>
    </row>
    <row r="31" spans="1:9" ht="15">
      <c r="A31" s="328"/>
      <c r="B31" s="329"/>
      <c r="C31" s="81"/>
      <c r="D31" s="81"/>
      <c r="E31" s="81"/>
      <c r="F31" s="81"/>
      <c r="G31" s="81"/>
      <c r="H31" s="4"/>
      <c r="I31" s="4"/>
    </row>
    <row r="32" spans="1:9" ht="15">
      <c r="A32" s="328"/>
      <c r="B32" s="329"/>
      <c r="C32" s="81"/>
      <c r="D32" s="81"/>
      <c r="E32" s="81"/>
      <c r="F32" s="81"/>
      <c r="G32" s="81"/>
      <c r="H32" s="4"/>
      <c r="I32" s="4"/>
    </row>
    <row r="33" spans="1:9" ht="15">
      <c r="A33" s="328"/>
      <c r="B33" s="329"/>
      <c r="C33" s="81"/>
      <c r="D33" s="81"/>
      <c r="E33" s="81"/>
      <c r="F33" s="81"/>
      <c r="G33" s="81"/>
      <c r="H33" s="4"/>
      <c r="I33" s="4"/>
    </row>
    <row r="34" spans="1:9" ht="15">
      <c r="A34" s="328"/>
      <c r="B34" s="330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8"/>
      <c r="B37" s="43"/>
      <c r="C37" s="43"/>
      <c r="D37" s="43"/>
      <c r="E37" s="43"/>
      <c r="F37" s="43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>
      <c r="A1" s="68" t="s">
        <v>375</v>
      </c>
      <c r="B1" s="68"/>
      <c r="C1" s="71"/>
      <c r="D1" s="71"/>
      <c r="E1" s="71"/>
      <c r="F1" s="71"/>
      <c r="G1" s="353" t="s">
        <v>97</v>
      </c>
      <c r="H1" s="353"/>
    </row>
    <row r="2" spans="1:10" ht="15">
      <c r="A2" s="70" t="s">
        <v>104</v>
      </c>
      <c r="B2" s="68"/>
      <c r="C2" s="71"/>
      <c r="D2" s="71"/>
      <c r="E2" s="71"/>
      <c r="F2" s="71"/>
      <c r="G2" s="356" t="s">
        <v>622</v>
      </c>
      <c r="H2" s="356"/>
    </row>
    <row r="3" spans="1:10" ht="15">
      <c r="A3" s="70"/>
      <c r="B3" s="70"/>
      <c r="C3" s="70"/>
      <c r="D3" s="70"/>
      <c r="E3" s="70"/>
      <c r="F3" s="70"/>
      <c r="G3" s="241"/>
      <c r="H3" s="241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ირაკლი პეტრიაშვილი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40"/>
      <c r="B7" s="240"/>
      <c r="C7" s="240"/>
      <c r="D7" s="240"/>
      <c r="E7" s="240"/>
      <c r="F7" s="240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0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10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08"/>
      <c r="B35" s="208"/>
      <c r="C35" s="208"/>
      <c r="D35" s="208"/>
      <c r="E35" s="208"/>
      <c r="F35" s="208"/>
      <c r="G35" s="208"/>
      <c r="H35" s="166"/>
      <c r="I35" s="166"/>
    </row>
    <row r="36" spans="1:9" ht="15">
      <c r="A36" s="209" t="s">
        <v>376</v>
      </c>
      <c r="B36" s="209"/>
      <c r="C36" s="208"/>
      <c r="D36" s="208"/>
      <c r="E36" s="208"/>
      <c r="F36" s="208"/>
      <c r="G36" s="208"/>
      <c r="H36" s="166"/>
      <c r="I36" s="166"/>
    </row>
    <row r="37" spans="1:9" ht="15">
      <c r="A37" s="209"/>
      <c r="B37" s="209"/>
      <c r="C37" s="208"/>
      <c r="D37" s="208"/>
      <c r="E37" s="208"/>
      <c r="F37" s="208"/>
      <c r="G37" s="208"/>
      <c r="H37" s="166"/>
      <c r="I37" s="166"/>
    </row>
    <row r="38" spans="1:9" ht="15">
      <c r="A38" s="209"/>
      <c r="B38" s="209"/>
      <c r="C38" s="166"/>
      <c r="D38" s="166"/>
      <c r="E38" s="166"/>
      <c r="F38" s="166"/>
      <c r="G38" s="166"/>
      <c r="H38" s="166"/>
      <c r="I38" s="166"/>
    </row>
    <row r="39" spans="1:9" ht="15">
      <c r="A39" s="209"/>
      <c r="B39" s="209"/>
      <c r="C39" s="166"/>
      <c r="D39" s="166"/>
      <c r="E39" s="166"/>
      <c r="F39" s="166"/>
      <c r="G39" s="166"/>
      <c r="H39" s="166"/>
      <c r="I39" s="166"/>
    </row>
    <row r="40" spans="1:9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>
      <c r="A44" s="172"/>
      <c r="B44" s="172"/>
      <c r="C44" s="172" t="s">
        <v>340</v>
      </c>
      <c r="D44" s="172"/>
      <c r="E44" s="208"/>
      <c r="F44" s="172"/>
      <c r="G44" s="172"/>
      <c r="H44" s="166"/>
      <c r="I44" s="173"/>
    </row>
    <row r="45" spans="1:9" ht="15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topLeftCell="C1" zoomScale="80" zoomScaleSheetLayoutView="80" workbookViewId="0">
      <selection activeCell="E18" sqref="E18"/>
    </sheetView>
  </sheetViews>
  <sheetFormatPr defaultRowHeight="12.75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>
      <c r="A2" s="361" t="s">
        <v>377</v>
      </c>
      <c r="B2" s="361"/>
      <c r="C2" s="361"/>
      <c r="D2" s="361"/>
      <c r="E2" s="318"/>
      <c r="F2" s="71"/>
      <c r="G2" s="71"/>
      <c r="H2" s="71"/>
      <c r="I2" s="71"/>
      <c r="J2" s="241"/>
      <c r="K2" s="242"/>
      <c r="L2" s="242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1"/>
      <c r="K3" s="356" t="s">
        <v>622</v>
      </c>
      <c r="L3" s="356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41"/>
      <c r="K4" s="241"/>
      <c r="L4" s="241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ირაკლი პეტრიაშვილი</v>
      </c>
      <c r="B6" s="74"/>
      <c r="C6" s="74" t="s">
        <v>593</v>
      </c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40"/>
      <c r="B8" s="240"/>
      <c r="C8" s="240"/>
      <c r="D8" s="240"/>
      <c r="E8" s="240"/>
      <c r="F8" s="240"/>
      <c r="G8" s="240"/>
      <c r="H8" s="240"/>
      <c r="I8" s="240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>
      <c r="A10" s="92">
        <v>1</v>
      </c>
      <c r="B10" s="319" t="s">
        <v>293</v>
      </c>
      <c r="C10" s="92" t="s">
        <v>594</v>
      </c>
      <c r="D10" s="92">
        <v>402006468</v>
      </c>
      <c r="E10" s="92"/>
      <c r="F10" s="92"/>
      <c r="G10" s="92"/>
      <c r="H10" s="92"/>
      <c r="I10" s="92"/>
      <c r="J10" s="4"/>
      <c r="K10" s="4">
        <v>2000</v>
      </c>
      <c r="L10" s="92"/>
    </row>
    <row r="11" spans="1:12" ht="15">
      <c r="A11" s="92">
        <v>2</v>
      </c>
      <c r="B11" s="319" t="s">
        <v>595</v>
      </c>
      <c r="C11" s="92" t="s">
        <v>596</v>
      </c>
      <c r="D11" s="92">
        <v>205255917</v>
      </c>
      <c r="E11" s="92"/>
      <c r="F11" s="92"/>
      <c r="G11" s="92">
        <v>37.5</v>
      </c>
      <c r="H11" s="92"/>
      <c r="I11" s="92"/>
      <c r="J11" s="4"/>
      <c r="K11" s="4">
        <v>7531.9</v>
      </c>
      <c r="L11" s="92"/>
    </row>
    <row r="12" spans="1:12" ht="45">
      <c r="A12" s="92">
        <v>3</v>
      </c>
      <c r="B12" s="319" t="s">
        <v>585</v>
      </c>
      <c r="C12" s="92" t="s">
        <v>597</v>
      </c>
      <c r="D12" s="92">
        <v>405103338</v>
      </c>
      <c r="E12" s="81"/>
      <c r="F12" s="81"/>
      <c r="G12" s="81"/>
      <c r="H12" s="81"/>
      <c r="I12" s="81"/>
      <c r="J12" s="4"/>
      <c r="K12" s="4">
        <v>1330</v>
      </c>
      <c r="L12" s="81"/>
    </row>
    <row r="13" spans="1:12" ht="45">
      <c r="A13" s="92">
        <v>4</v>
      </c>
      <c r="B13" s="319" t="s">
        <v>585</v>
      </c>
      <c r="C13" s="92" t="s">
        <v>597</v>
      </c>
      <c r="D13" s="92">
        <v>405103338</v>
      </c>
      <c r="E13" s="81"/>
      <c r="F13" s="81"/>
      <c r="G13" s="81"/>
      <c r="H13" s="81"/>
      <c r="I13" s="81"/>
      <c r="J13" s="4"/>
      <c r="K13" s="4">
        <v>3220</v>
      </c>
      <c r="L13" s="81"/>
    </row>
    <row r="14" spans="1:12" ht="25.5">
      <c r="A14" s="92">
        <v>5</v>
      </c>
      <c r="B14" s="319" t="s">
        <v>591</v>
      </c>
      <c r="C14" s="81" t="s">
        <v>598</v>
      </c>
      <c r="D14" s="81">
        <v>402030789</v>
      </c>
      <c r="E14" s="81"/>
      <c r="F14" s="81"/>
      <c r="G14" s="81"/>
      <c r="H14" s="81"/>
      <c r="I14" s="81"/>
      <c r="J14" s="4"/>
      <c r="K14" s="4">
        <v>1653</v>
      </c>
      <c r="L14" s="81"/>
    </row>
    <row r="15" spans="1:12" ht="30">
      <c r="A15" s="92">
        <v>6</v>
      </c>
      <c r="B15" s="319" t="s">
        <v>585</v>
      </c>
      <c r="C15" s="81" t="s">
        <v>599</v>
      </c>
      <c r="D15" s="81">
        <v>13001007008</v>
      </c>
      <c r="E15" s="81"/>
      <c r="F15" s="81"/>
      <c r="G15" s="81"/>
      <c r="H15" s="81"/>
      <c r="I15" s="81"/>
      <c r="J15" s="4"/>
      <c r="K15" s="4">
        <v>690</v>
      </c>
      <c r="L15" s="81"/>
    </row>
    <row r="16" spans="1:12" ht="45">
      <c r="A16" s="92">
        <v>7</v>
      </c>
      <c r="B16" s="319" t="s">
        <v>585</v>
      </c>
      <c r="C16" s="81" t="s">
        <v>600</v>
      </c>
      <c r="D16" s="81">
        <v>40503338</v>
      </c>
      <c r="E16" s="81"/>
      <c r="F16" s="81"/>
      <c r="G16" s="81"/>
      <c r="H16" s="81"/>
      <c r="I16" s="81"/>
      <c r="J16" s="4"/>
      <c r="K16" s="4">
        <v>600</v>
      </c>
      <c r="L16" s="81"/>
    </row>
    <row r="17" spans="1:12" ht="25.5">
      <c r="A17" s="92">
        <v>8</v>
      </c>
      <c r="B17" s="319" t="s">
        <v>591</v>
      </c>
      <c r="C17" s="81" t="s">
        <v>601</v>
      </c>
      <c r="D17" s="81">
        <v>402030789</v>
      </c>
      <c r="E17" s="81"/>
      <c r="F17" s="81"/>
      <c r="G17" s="81"/>
      <c r="H17" s="81"/>
      <c r="I17" s="81"/>
      <c r="J17" s="4"/>
      <c r="K17" s="4">
        <v>2960</v>
      </c>
      <c r="L17" s="81"/>
    </row>
    <row r="18" spans="1:12" ht="15">
      <c r="A18" s="92">
        <v>9</v>
      </c>
      <c r="B18" s="319" t="s">
        <v>592</v>
      </c>
      <c r="C18" s="81" t="s">
        <v>602</v>
      </c>
      <c r="D18" s="81">
        <v>416314232</v>
      </c>
      <c r="E18" s="81"/>
      <c r="F18" s="81"/>
      <c r="G18" s="81"/>
      <c r="H18" s="81"/>
      <c r="I18" s="81"/>
      <c r="J18" s="4"/>
      <c r="K18" s="4">
        <v>300</v>
      </c>
      <c r="L18" s="81"/>
    </row>
    <row r="19" spans="1:12" ht="25.5">
      <c r="A19" s="92">
        <v>10</v>
      </c>
      <c r="B19" s="319" t="s">
        <v>591</v>
      </c>
      <c r="C19" s="81" t="s">
        <v>603</v>
      </c>
      <c r="D19" s="81">
        <v>206160018</v>
      </c>
      <c r="E19" s="81"/>
      <c r="F19" s="81"/>
      <c r="G19" s="81"/>
      <c r="H19" s="81"/>
      <c r="I19" s="81"/>
      <c r="J19" s="4"/>
      <c r="K19" s="4">
        <v>450</v>
      </c>
      <c r="L19" s="81"/>
    </row>
    <row r="20" spans="1:12" ht="25.5">
      <c r="A20" s="92">
        <v>11</v>
      </c>
      <c r="B20" s="319" t="s">
        <v>591</v>
      </c>
      <c r="C20" s="81" t="s">
        <v>601</v>
      </c>
      <c r="D20" s="81">
        <v>402030789</v>
      </c>
      <c r="E20" s="81"/>
      <c r="F20" s="81"/>
      <c r="G20" s="81"/>
      <c r="H20" s="81"/>
      <c r="I20" s="81"/>
      <c r="J20" s="4"/>
      <c r="K20" s="4">
        <v>2158</v>
      </c>
      <c r="L20" s="81"/>
    </row>
    <row r="21" spans="1:12" ht="15">
      <c r="A21" s="92">
        <v>12</v>
      </c>
      <c r="B21" s="319" t="s">
        <v>293</v>
      </c>
      <c r="C21" s="81" t="s">
        <v>604</v>
      </c>
      <c r="D21" s="81">
        <v>1004009316</v>
      </c>
      <c r="E21" s="81"/>
      <c r="F21" s="81"/>
      <c r="G21" s="81"/>
      <c r="H21" s="81"/>
      <c r="I21" s="81"/>
      <c r="J21" s="4"/>
      <c r="K21" s="4">
        <v>840</v>
      </c>
      <c r="L21" s="81"/>
    </row>
    <row r="22" spans="1:12" ht="30">
      <c r="A22" s="92">
        <v>13</v>
      </c>
      <c r="B22" s="319" t="s">
        <v>585</v>
      </c>
      <c r="C22" s="92" t="s">
        <v>586</v>
      </c>
      <c r="D22" s="92">
        <v>200179145</v>
      </c>
      <c r="E22" s="81"/>
      <c r="F22" s="81"/>
      <c r="G22" s="81"/>
      <c r="H22" s="81"/>
      <c r="I22" s="81"/>
      <c r="J22" s="4"/>
      <c r="K22" s="4">
        <v>6490</v>
      </c>
      <c r="L22" s="81"/>
    </row>
    <row r="23" spans="1:12" ht="15">
      <c r="A23" s="92">
        <v>14</v>
      </c>
      <c r="B23" s="319" t="s">
        <v>293</v>
      </c>
      <c r="C23" s="92" t="s">
        <v>587</v>
      </c>
      <c r="D23" s="92">
        <v>40008380</v>
      </c>
      <c r="E23" s="81"/>
      <c r="F23" s="81"/>
      <c r="G23" s="81"/>
      <c r="H23" s="81"/>
      <c r="I23" s="81"/>
      <c r="J23" s="4"/>
      <c r="K23" s="4">
        <v>420</v>
      </c>
      <c r="L23" s="81"/>
    </row>
    <row r="24" spans="1:12" ht="15">
      <c r="A24" s="92">
        <v>15</v>
      </c>
      <c r="B24" s="319" t="s">
        <v>293</v>
      </c>
      <c r="C24" s="81" t="s">
        <v>588</v>
      </c>
      <c r="D24" s="81">
        <v>442260483</v>
      </c>
      <c r="E24" s="81"/>
      <c r="F24" s="81"/>
      <c r="G24" s="81"/>
      <c r="H24" s="81"/>
      <c r="I24" s="81"/>
      <c r="J24" s="4"/>
      <c r="K24" s="4">
        <v>7670</v>
      </c>
      <c r="L24" s="81"/>
    </row>
    <row r="25" spans="1:12" ht="30">
      <c r="A25" s="92">
        <v>16</v>
      </c>
      <c r="B25" s="319" t="s">
        <v>585</v>
      </c>
      <c r="C25" s="81" t="s">
        <v>589</v>
      </c>
      <c r="D25" s="81">
        <v>1004009316</v>
      </c>
      <c r="E25" s="81"/>
      <c r="F25" s="81"/>
      <c r="G25" s="81"/>
      <c r="H25" s="81"/>
      <c r="I25" s="81"/>
      <c r="J25" s="4"/>
      <c r="K25" s="4">
        <v>790</v>
      </c>
      <c r="L25" s="81"/>
    </row>
    <row r="26" spans="1:12" ht="30">
      <c r="A26" s="92">
        <v>17</v>
      </c>
      <c r="B26" s="319"/>
      <c r="C26" s="81" t="s">
        <v>590</v>
      </c>
      <c r="D26" s="81">
        <v>404870760</v>
      </c>
      <c r="E26" s="81"/>
      <c r="F26" s="81"/>
      <c r="G26" s="81"/>
      <c r="H26" s="81"/>
      <c r="I26" s="81"/>
      <c r="J26" s="4"/>
      <c r="K26" s="4">
        <v>450</v>
      </c>
      <c r="L26" s="81"/>
    </row>
    <row r="27" spans="1:12" ht="15">
      <c r="A27" s="92">
        <v>18</v>
      </c>
      <c r="B27" s="319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19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19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19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19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19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19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19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19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39552.9</v>
      </c>
      <c r="L35" s="81"/>
    </row>
    <row r="36" spans="1:12" ht="15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166"/>
    </row>
    <row r="37" spans="1:12" ht="15">
      <c r="A37" s="209" t="s">
        <v>389</v>
      </c>
      <c r="B37" s="209"/>
      <c r="C37" s="208"/>
      <c r="D37" s="208"/>
      <c r="E37" s="208"/>
      <c r="F37" s="208"/>
      <c r="G37" s="208"/>
      <c r="H37" s="208"/>
      <c r="I37" s="208"/>
      <c r="J37" s="208"/>
      <c r="K37" s="166"/>
    </row>
    <row r="38" spans="1:12" ht="15">
      <c r="A38" s="209" t="s">
        <v>390</v>
      </c>
      <c r="B38" s="209"/>
      <c r="C38" s="208"/>
      <c r="D38" s="208"/>
      <c r="E38" s="208"/>
      <c r="F38" s="208"/>
      <c r="G38" s="208"/>
      <c r="H38" s="208"/>
      <c r="I38" s="208"/>
      <c r="J38" s="208"/>
      <c r="K38" s="166"/>
    </row>
    <row r="39" spans="1:12" ht="15">
      <c r="A39" s="198" t="s">
        <v>391</v>
      </c>
      <c r="B39" s="209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>
      <c r="A40" s="198" t="s">
        <v>392</v>
      </c>
      <c r="B40" s="209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>
      <c r="A41" s="366" t="s">
        <v>407</v>
      </c>
      <c r="B41" s="366"/>
      <c r="C41" s="366"/>
      <c r="D41" s="366"/>
      <c r="E41" s="366"/>
      <c r="F41" s="366"/>
      <c r="G41" s="366"/>
      <c r="H41" s="366"/>
      <c r="I41" s="366"/>
      <c r="J41" s="366"/>
      <c r="K41" s="366"/>
    </row>
    <row r="42" spans="1:12" ht="15" customHeight="1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</row>
    <row r="43" spans="1:12" ht="12.75" customHeight="1">
      <c r="A43" s="343"/>
      <c r="B43" s="343"/>
      <c r="C43" s="343"/>
      <c r="D43" s="343"/>
      <c r="E43" s="343"/>
      <c r="F43" s="343"/>
      <c r="G43" s="343"/>
      <c r="H43" s="343"/>
      <c r="I43" s="343"/>
      <c r="J43" s="343"/>
      <c r="K43" s="343"/>
    </row>
    <row r="44" spans="1:12" ht="15">
      <c r="A44" s="362" t="s">
        <v>96</v>
      </c>
      <c r="B44" s="362"/>
      <c r="C44" s="320"/>
      <c r="D44" s="321"/>
      <c r="E44" s="321"/>
      <c r="F44" s="320"/>
      <c r="G44" s="320"/>
      <c r="H44" s="320"/>
      <c r="I44" s="320"/>
      <c r="J44" s="320"/>
      <c r="K44" s="166"/>
    </row>
    <row r="45" spans="1:12" ht="15">
      <c r="A45" s="320"/>
      <c r="B45" s="321"/>
      <c r="C45" s="320"/>
      <c r="D45" s="321"/>
      <c r="E45" s="321"/>
      <c r="F45" s="320"/>
      <c r="G45" s="320"/>
      <c r="H45" s="320"/>
      <c r="I45" s="320"/>
      <c r="J45" s="322"/>
      <c r="K45" s="166"/>
    </row>
    <row r="46" spans="1:12" ht="15" customHeight="1">
      <c r="A46" s="320"/>
      <c r="B46" s="321"/>
      <c r="C46" s="363" t="s">
        <v>212</v>
      </c>
      <c r="D46" s="363"/>
      <c r="E46" s="323"/>
      <c r="F46" s="324"/>
      <c r="G46" s="364" t="s">
        <v>393</v>
      </c>
      <c r="H46" s="364"/>
      <c r="I46" s="364"/>
      <c r="J46" s="325"/>
      <c r="K46" s="166"/>
    </row>
    <row r="47" spans="1:12" ht="15">
      <c r="A47" s="320"/>
      <c r="B47" s="321"/>
      <c r="C47" s="320"/>
      <c r="D47" s="321"/>
      <c r="E47" s="321"/>
      <c r="F47" s="320"/>
      <c r="G47" s="365"/>
      <c r="H47" s="365"/>
      <c r="I47" s="365"/>
      <c r="J47" s="325"/>
      <c r="K47" s="166"/>
    </row>
    <row r="48" spans="1:12" ht="15">
      <c r="A48" s="320"/>
      <c r="B48" s="321"/>
      <c r="C48" s="360" t="s">
        <v>103</v>
      </c>
      <c r="D48" s="360"/>
      <c r="E48" s="323"/>
      <c r="F48" s="324"/>
      <c r="G48" s="320"/>
      <c r="H48" s="320"/>
      <c r="I48" s="320"/>
      <c r="J48" s="320"/>
      <c r="K48" s="166"/>
    </row>
  </sheetData>
  <autoFilter ref="K10:K34"/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4" zoomScale="80" zoomScaleSheetLayoutView="80" workbookViewId="0">
      <selection activeCell="D15" sqref="D15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2"/>
      <c r="C1" s="367" t="s">
        <v>162</v>
      </c>
      <c r="D1" s="367"/>
      <c r="E1" s="98"/>
    </row>
    <row r="2" spans="1:5">
      <c r="A2" s="70" t="s">
        <v>104</v>
      </c>
      <c r="B2" s="112"/>
      <c r="C2" s="71" t="s">
        <v>622</v>
      </c>
      <c r="D2" s="205"/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 t="str">
        <f>'ფორმა N1'!D4</f>
        <v>ირაკლი პეტრიაშვილი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>
        <v>591</v>
      </c>
      <c r="E10" s="98"/>
    </row>
    <row r="11" spans="1:5">
      <c r="A11" s="52" t="s">
        <v>156</v>
      </c>
      <c r="B11" s="53"/>
      <c r="C11" s="79">
        <f>SUM(C12:C32)</f>
        <v>0</v>
      </c>
      <c r="D11" s="79">
        <v>591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/>
      <c r="E14" s="98"/>
    </row>
    <row r="15" spans="1:5">
      <c r="A15" s="56">
        <v>1212</v>
      </c>
      <c r="B15" s="55" t="s">
        <v>109</v>
      </c>
      <c r="C15" s="8">
        <v>0</v>
      </c>
      <c r="D15" s="8">
        <v>591</v>
      </c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GEORGIA</cp:lastModifiedBy>
  <cp:lastPrinted>2016-11-22T11:16:53Z</cp:lastPrinted>
  <dcterms:created xsi:type="dcterms:W3CDTF">2011-12-27T13:20:18Z</dcterms:created>
  <dcterms:modified xsi:type="dcterms:W3CDTF">2016-11-22T11:17:05Z</dcterms:modified>
</cp:coreProperties>
</file>