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3035" tabRatio="954" firstSheet="10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C25" i="50" l="1"/>
  <c r="C24" i="50"/>
  <c r="C23" i="50"/>
  <c r="C22" i="50"/>
  <c r="C21" i="50"/>
  <c r="C19" i="50"/>
  <c r="C18" i="50"/>
  <c r="C14" i="50"/>
  <c r="C12" i="50"/>
  <c r="C20" i="50" l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5" i="47"/>
  <c r="D10" i="47"/>
  <c r="C13" i="50" s="1"/>
  <c r="C10" i="47"/>
  <c r="C14" i="47" l="1"/>
  <c r="C9" i="47" s="1"/>
  <c r="D14" i="47"/>
  <c r="D9" i="47" s="1"/>
  <c r="C10" i="50" s="1"/>
  <c r="L35" i="46"/>
  <c r="H34" i="45"/>
  <c r="G34" i="45"/>
  <c r="H35" i="43"/>
  <c r="D27" i="3" l="1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<sst xmlns="http://schemas.openxmlformats.org/spreadsheetml/2006/main" count="1049" uniqueCount="583">
  <si>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</si>
  <si>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</si>
  <si>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</si>
  <si>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</si>
  <si>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</si>
  <si>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</si>
  <si>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</si>
  <si>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</si>
  <si>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</si>
  <si>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</si>
  <si>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</si>
  <si>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</si>
  <si>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</si>
  <si>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</si>
  <si>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</si>
  <si>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</si>
  <si>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</si>
  <si>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</si>
  <si>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</si>
  <si>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</si>
  <si>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</si>
  <si>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</si>
  <si>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</si>
  <si>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</si>
  <si>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</si>
  <si>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</si>
  <si>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</si>
  <si>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</si>
  <si>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</si>
  <si>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</si>
  <si>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</si>
  <si>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</si>
  <si>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</si>
  <si>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</si>
  <si>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</si>
  <si>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</si>
  <si>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</si>
  <si>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</si>
  <si>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</si>
  <si>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</si>
  <si>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</si>
  <si>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</si>
  <si>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</si>
  <si>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</si>
  <si>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</si>
  <si>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</si>
  <si>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</si>
  <si>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</si>
  <si>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</si>
  <si>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</si>
  <si>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</si>
  <si>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</si>
  <si>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</si>
  <si>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</si>
  <si>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</si>
  <si>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</si>
  <si>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</si>
  <si>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</si>
  <si>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</si>
  <si>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</si>
  <si>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</si>
  <si>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</si>
  <si>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</si>
  <si>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</si>
  <si>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</si>
  <si>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</si>
  <si>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</si>
  <si>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</si>
  <si>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</si>
  <si>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</si>
  <si>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</si>
  <si>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</si>
  <si>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</si>
  <si>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</si>
  <si>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</si>
  <si>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</si>
  <si>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</si>
  <si>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</si>
  <si>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</si>
  <si>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</si>
  <si>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</si>
  <si>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</si>
  <si>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</si>
  <si>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</si>
  <si>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</si>
  <si>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</si>
  <si>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</si>
  <si>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</si>
  <si>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</si>
  <si>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</si>
  <si>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</si>
  <si>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</si>
  <si>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</si>
  <si>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</si>
  <si>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</si>
  <si>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</si>
  <si>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</si>
  <si>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</si>
  <si>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</si>
  <si>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</si>
  <si>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</si>
  <si>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</si>
  <si>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</si>
  <si>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</si>
  <si>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</si>
  <si>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</si>
  <si>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</si>
  <si>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</si>
  <si>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</si>
  <si>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</si>
  <si>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</si>
  <si>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</si>
  <si>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</si>
  <si>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</si>
  <si>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</si>
  <si>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</si>
  <si>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</si>
  <si>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</si>
  <si>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</si>
  <si>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</si>
  <si>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</si>
  <si>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</si>
  <si>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</si>
  <si>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</si>
  <si>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</si>
  <si>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</si>
  <si>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</si>
  <si>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</si>
  <si>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</si>
  <si>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</si>
  <si>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</si>
  <si>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</si>
  <si>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</si>
  <si>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</si>
  <si>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</si>
  <si>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</si>
  <si>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</si>
  <si>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</si>
  <si>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</si>
  <si>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</si>
  <si>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</si>
  <si>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</si>
  <si>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</si>
  <si>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</si>
  <si>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</si>
  <si>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</si>
  <si>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</si>
  <si>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</si>
  <si>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</si>
  <si>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</si>
  <si>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</si>
  <si>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</si>
  <si>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</si>
  <si>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</si>
  <si>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</si>
  <si>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</si>
  <si>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</si>
  <si>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</si>
  <si>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</si>
  <si>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</si>
  <si>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</si>
  <si>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</si>
  <si>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</si>
  <si>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</si>
  <si>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</si>
  <si>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</si>
  <si>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</si>
  <si>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</si>
  <si>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</si>
  <si>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</si>
  <si>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</si>
  <si>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</si>
  <si>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</si>
  <si>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</si>
  <si>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</si>
  <si>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</si>
  <si>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</si>
  <si>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</si>
  <si>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</si>
  <si>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</si>
  <si>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</si>
  <si>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</si>
  <si>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</si>
  <si>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</si>
  <si>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</si>
  <si>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</si>
  <si>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</si>
  <si>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</si>
  <si>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</si>
  <si>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</si>
  <si>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</si>
  <si>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</si>
  <si>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</si>
  <si>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</si>
  <si>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</si>
  <si>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</si>
  <si>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</si>
  <si>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</si>
  <si>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</si>
  <si>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</si>
  <si>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</si>
  <si>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</si>
  <si>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</si>
  <si>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</si>
  <si>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</si>
  <si>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</si>
  <si>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</si>
  <si>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</si>
  <si>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</si>
  <si>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</si>
  <si>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</si>
  <si>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</si>
  <si>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</si>
  <si>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</si>
  <si>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</si>
  <si>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</si>
  <si>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</si>
  <si>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</si>
  <si>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</si>
  <si>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</si>
  <si>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</si>
  <si>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</si>
  <si>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</si>
  <si>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</si>
  <si>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</si>
  <si>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</si>
  <si>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</si>
  <si>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</si>
  <si>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</si>
  <si>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</si>
  <si>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</si>
  <si>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</si>
  <si>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</si>
  <si>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</si>
  <si>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</si>
  <si>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</si>
  <si>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</si>
  <si>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</si>
  <si>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</si>
  <si>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</si>
  <si>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</si>
  <si>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</si>
  <si>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</si>
  <si>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</si>
  <si>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</si>
  <si>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</si>
  <si>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</si>
  <si>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</si>
  <si>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</si>
  <si>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</si>
  <si>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</si>
  <si>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</si>
  <si>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</si>
  <si>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</si>
  <si>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</si>
  <si>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</si>
  <si>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</si>
  <si>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</si>
  <si>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</si>
  <si>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</si>
  <si>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</si>
  <si>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</si>
  <si>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</si>
  <si>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</si>
  <si>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</si>
  <si>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</si>
  <si>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</si>
  <si>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</si>
  <si>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</si>
  <si>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</si>
  <si>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</si>
  <si>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</si>
  <si>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</si>
  <si>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</si>
  <si>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</si>
  <si>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</si>
  <si>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</si>
  <si>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</si>
  <si>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</si>
  <si>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</si>
  <si>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</si>
  <si>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</si>
  <si>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</si>
  <si>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</si>
  <si>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</si>
  <si>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</si>
  <si>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</si>
  <si>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</si>
  <si>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</si>
  <si>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</si>
  <si>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</si>
  <si>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</si>
  <si>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</si>
  <si>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</si>
  <si>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</si>
  <si>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</si>
  <si>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</si>
  <si>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</si>
  <si>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</si>
  <si>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</si>
  <si>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</si>
  <si>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</si>
  <si>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</si>
  <si>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</si>
  <si>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</si>
  <si>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</si>
  <si>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</si>
  <si>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</si>
  <si>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</si>
  <si>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</si>
  <si>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</si>
  <si>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</si>
  <si>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</si>
  <si>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</si>
  <si>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</si>
  <si>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</si>
  <si>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</si>
  <si>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</si>
  <si>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</si>
  <si>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</si>
  <si>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</si>
  <si>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</si>
  <si>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</si>
  <si>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</si>
  <si>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</si>
  <si>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</si>
  <si>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</si>
  <si>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</si>
  <si>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</si>
  <si>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</si>
  <si>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</si>
  <si>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</si>
  <si>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</si>
  <si>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</si>
  <si>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</si>
  <si>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</si>
  <si>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</si>
  <si>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</si>
  <si>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</si>
  <si>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</si>
  <si>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</si>
  <si>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</si>
  <si>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</si>
  <si>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</si>
  <si>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</si>
  <si>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</si>
  <si>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</si>
  <si>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</si>
  <si>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</si>
  <si>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</si>
  <si>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</si>
  <si>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</si>
  <si>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</si>
  <si>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</si>
  <si>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</si>
  <si>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</si>
  <si>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</si>
  <si>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</si>
  <si>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</si>
  <si>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</si>
  <si>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</si>
  <si>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</si>
  <si>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</si>
  <si>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</si>
  <si>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</si>
  <si>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</si>
  <si>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</si>
  <si>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</si>
  <si>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</si>
  <si>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</si>
  <si>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</si>
  <si>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</si>
  <si>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</si>
  <si>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</si>
  <si>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</si>
  <si>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</si>
  <si>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</si>
  <si>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</si>
  <si>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</si>
  <si>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</si>
  <si>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</si>
  <si>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</si>
  <si>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</si>
  <si>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</si>
  <si>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</si>
  <si>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</si>
  <si>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</si>
  <si>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</si>
  <si>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</si>
  <si>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</si>
  <si>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</si>
  <si>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</si>
  <si>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</si>
  <si>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</si>
  <si>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</si>
  <si>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</si>
  <si>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</si>
  <si>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</si>
  <si>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</si>
  <si>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</si>
  <si>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</si>
  <si>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</si>
  <si>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</si>
  <si>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</si>
  <si>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</si>
  <si>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</si>
  <si>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</si>
  <si>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</si>
  <si>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</si>
  <si>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</si>
  <si>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</si>
  <si>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</si>
  <si>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</si>
  <si>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</si>
  <si>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</si>
  <si>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</si>
  <si>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</si>
  <si>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</si>
  <si>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</si>
  <si>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</si>
  <si>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</si>
  <si>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</si>
  <si>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</si>
  <si>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</si>
  <si>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</si>
  <si>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</si>
  <si>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</si>
  <si>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</si>
  <si>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</si>
  <si>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</si>
  <si>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</si>
  <si>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</si>
  <si>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</si>
  <si>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</si>
  <si>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</si>
  <si>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</si>
  <si>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</si>
  <si>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</si>
  <si>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</si>
  <si>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</si>
  <si>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</si>
  <si>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</si>
  <si>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</si>
  <si>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</si>
  <si>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</si>
  <si>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</si>
  <si>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</si>
  <si>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</si>
  <si>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</si>
  <si>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</si>
  <si>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</si>
  <si>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</si>
  <si>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</si>
  <si>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</si>
  <si>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</si>
  <si>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</si>
  <si>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</si>
  <si>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</si>
  <si>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</si>
  <si>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</si>
  <si>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</si>
  <si>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</si>
  <si>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</si>
  <si>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</si>
  <si>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</si>
  <si>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</si>
  <si>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</si>
  <si>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</si>
  <si>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</si>
  <si>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</si>
  <si>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</si>
  <si>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</si>
  <si>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</si>
  <si>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</si>
  <si>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საქართველოს ლეიბორისტული პარტია</t>
  </si>
  <si>
    <t>12/09/-02/10/17</t>
  </si>
  <si>
    <t>20/09/17</t>
  </si>
  <si>
    <t>21/09/17</t>
  </si>
  <si>
    <t>26/09/17</t>
  </si>
  <si>
    <t>ფულადი შემოწირულობა</t>
  </si>
  <si>
    <t>ინაძე ბექა</t>
  </si>
  <si>
    <t>Nათელაშვილი ბექა</t>
  </si>
  <si>
    <t>გოგიბერიძე უჩა</t>
  </si>
  <si>
    <t>ხოფერია მაია</t>
  </si>
  <si>
    <t>ზაქარიაძე ბესარიონ</t>
  </si>
  <si>
    <t>ხუციშვილი თამაზ</t>
  </si>
  <si>
    <t>შარაშანიძე ნათია</t>
  </si>
  <si>
    <t>01005027236</t>
  </si>
  <si>
    <t>01031006153</t>
  </si>
  <si>
    <t>33001081367</t>
  </si>
  <si>
    <t>01029015678</t>
  </si>
  <si>
    <t>01010018530</t>
  </si>
  <si>
    <t>59001099125</t>
  </si>
  <si>
    <t>01022003966</t>
  </si>
  <si>
    <t>GE91BG000000088286640</t>
  </si>
  <si>
    <t>GE25BG000000079474270</t>
  </si>
  <si>
    <t>GE94TB790254506110004</t>
  </si>
  <si>
    <t>GE33TB704263601010013</t>
  </si>
  <si>
    <t>GE95BG000000085969070</t>
  </si>
  <si>
    <t>GE18LB0711161944360000</t>
  </si>
  <si>
    <t>GE34BG0000000331054602</t>
  </si>
  <si>
    <t>საქართველოს ბანკი</t>
  </si>
  <si>
    <t>თიბისი ბანკი</t>
  </si>
  <si>
    <t>ლიბერთი ბანკი</t>
  </si>
  <si>
    <t>სხვა კომუნალური ხარჯი...დასუფთავება</t>
  </si>
  <si>
    <t>შპს. "მაცნე"....ჟურნალ-გაზეთები</t>
  </si>
  <si>
    <t>ევგენია</t>
  </si>
  <si>
    <t>ზურაბ</t>
  </si>
  <si>
    <t>ალუდა</t>
  </si>
  <si>
    <t>ზაზა</t>
  </si>
  <si>
    <t>გოგიტა</t>
  </si>
  <si>
    <t>მარინა</t>
  </si>
  <si>
    <t>თეიმურაზ</t>
  </si>
  <si>
    <t>ირინე</t>
  </si>
  <si>
    <t>გიორგი</t>
  </si>
  <si>
    <t>სულიკო</t>
  </si>
  <si>
    <t>ბექა</t>
  </si>
  <si>
    <t>პაატა</t>
  </si>
  <si>
    <t>მიხეილ</t>
  </si>
  <si>
    <t>ქეთევან</t>
  </si>
  <si>
    <t>ნინო</t>
  </si>
  <si>
    <t>ლეილა</t>
  </si>
  <si>
    <t>ლელა</t>
  </si>
  <si>
    <t>ირაკლი</t>
  </si>
  <si>
    <t>იოსებ</t>
  </si>
  <si>
    <t>კობა</t>
  </si>
  <si>
    <t>ჟულიეტა</t>
  </si>
  <si>
    <t>შალვა</t>
  </si>
  <si>
    <t>ავდოიანი</t>
  </si>
  <si>
    <t>ლომია</t>
  </si>
  <si>
    <t>არაბული</t>
  </si>
  <si>
    <t>ქოქიაშვილი</t>
  </si>
  <si>
    <t>წიკლაური</t>
  </si>
  <si>
    <t>ცუცქირიძე</t>
  </si>
  <si>
    <t>გრიგალაშვილი</t>
  </si>
  <si>
    <t>გუგავა</t>
  </si>
  <si>
    <t>პატურაშვილი</t>
  </si>
  <si>
    <t>იმნაძე</t>
  </si>
  <si>
    <t>ჩოხელი</t>
  </si>
  <si>
    <t>ქუმსიშვილი</t>
  </si>
  <si>
    <t>დოლიძე</t>
  </si>
  <si>
    <t>მეტრეველი</t>
  </si>
  <si>
    <t>გაფრინდაშვილი</t>
  </si>
  <si>
    <t>დადუნაშვილი</t>
  </si>
  <si>
    <t>ნათელაშვილი</t>
  </si>
  <si>
    <t>ჯმუხაძე</t>
  </si>
  <si>
    <t>ალანია</t>
  </si>
  <si>
    <t>სამხარაძე</t>
  </si>
  <si>
    <t>უბერი</t>
  </si>
  <si>
    <t>სხვა ანგარიშები ბანკში.....(სსიპ ანგარიში)</t>
  </si>
  <si>
    <t>სხვა ფინანსური აქტივები....საარჩევნოფონდის ანგარიში ბანკში</t>
  </si>
  <si>
    <t>ს</t>
  </si>
  <si>
    <t>იჯარა</t>
  </si>
  <si>
    <t>თბილისი ჯავახიშვილის ქ. N.88</t>
  </si>
  <si>
    <t>დუშეთი. სტალინის ქ. N.64</t>
  </si>
  <si>
    <t>მცხეთა. ღვინჯილიას ქ. N.2ა</t>
  </si>
  <si>
    <t>63 კვ/მ</t>
  </si>
  <si>
    <t>90 კვ/მ</t>
  </si>
  <si>
    <t>400 კვ/მ</t>
  </si>
  <si>
    <t>უსასყიდლო</t>
  </si>
  <si>
    <t>420 ლარი</t>
  </si>
  <si>
    <t>480 ლარი</t>
  </si>
  <si>
    <t>ნათელაშვილი შალვა</t>
  </si>
  <si>
    <t>ბურდული გივი</t>
  </si>
  <si>
    <t>ინაშვილი ზვიად</t>
  </si>
  <si>
    <t>ავტოსატრანსპორტო საშუალება</t>
  </si>
  <si>
    <t>ჯულიეტა</t>
  </si>
  <si>
    <t>ლევან</t>
  </si>
  <si>
    <t>სახელმწიფო ხაზინა</t>
  </si>
  <si>
    <t>22/08/17</t>
  </si>
  <si>
    <t>23/08/17</t>
  </si>
  <si>
    <t>25/08/17</t>
  </si>
  <si>
    <t>25/09/17</t>
  </si>
  <si>
    <t>ჯულიეტა უბერი</t>
  </si>
  <si>
    <t>ლომია ზურაბ</t>
  </si>
  <si>
    <t>სამხარაძე ლევან</t>
  </si>
  <si>
    <t>შპს. "ედვერთ სტუდიო"</t>
  </si>
  <si>
    <t>შპს. "ეი ბი კომპანი"</t>
  </si>
  <si>
    <t>ოფისის იჯარა...დუშეთი</t>
  </si>
  <si>
    <t>ოფისის იჯარა...მცხეთა</t>
  </si>
  <si>
    <t>პლაკატების ბეჭდვა</t>
  </si>
  <si>
    <t>ბრენდირებული მაისურების ღირებულება</t>
  </si>
  <si>
    <t>სულ:  19100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</si>
</sst>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2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4" fontId="32" fillId="0" borderId="2" xfId="9" applyNumberFormat="1" applyFont="1" applyBorder="1" applyAlignment="1" applyProtection="1">
      <alignment horizontal="center" vertical="center" wrapText="1"/>
      <protection locked="0"/>
    </xf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5" xfId="9" applyFont="1" applyBorder="1" applyAlignment="1" applyProtection="1">
      <alignment horizontal="center" vertical="center"/>
      <protection locked="0"/>
    </xf>
    <xf numFmtId="3" fontId="22" fillId="5" borderId="1" xfId="0" applyNumberFormat="1" applyFont="1" applyFill="1" applyBorder="1" applyAlignment="1" applyProtection="1">
      <alignment horizontal="center"/>
    </xf>
    <xf numFmtId="1" fontId="24" fillId="0" borderId="2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3" fontId="22" fillId="5" borderId="1" xfId="1" applyNumberFormat="1" applyFont="1" applyFill="1" applyBorder="1" applyAlignment="1" applyProtection="1">
      <alignment horizontal="center"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center" vertical="top"/>
      <protection locked="0"/>
    </xf>
    <xf numFmtId="165" fontId="17" fillId="0" borderId="1" xfId="2" applyNumberFormat="1" applyFont="1" applyFill="1" applyBorder="1" applyAlignment="1" applyProtection="1">
      <alignment horizontal="center" vertical="center"/>
      <protection locked="0"/>
    </xf>
    <xf numFmtId="166" fontId="17" fillId="0" borderId="1" xfId="2" applyNumberFormat="1" applyFont="1" applyFill="1" applyBorder="1" applyAlignment="1" applyProtection="1">
      <alignment horizontal="center" vertical="center"/>
      <protection locked="0"/>
    </xf>
    <xf numFmtId="4" fontId="17" fillId="0" borderId="1" xfId="2" applyNumberFormat="1" applyFont="1" applyFill="1" applyBorder="1" applyAlignment="1" applyProtection="1">
      <alignment horizontal="center" vertical="center"/>
      <protection locked="0"/>
    </xf>
    <xf numFmtId="0" fontId="17" fillId="5" borderId="1" xfId="2" applyFont="1" applyFill="1" applyBorder="1" applyAlignment="1" applyProtection="1">
      <alignment horizontal="center" vertical="top"/>
    </xf>
    <xf numFmtId="164" fontId="17" fillId="0" borderId="1" xfId="2" applyNumberFormat="1" applyFont="1" applyFill="1" applyBorder="1" applyAlignment="1" applyProtection="1">
      <alignment horizontal="center" vertical="center"/>
      <protection locked="0"/>
    </xf>
    <xf numFmtId="4" fontId="17" fillId="0" borderId="4" xfId="2" applyNumberFormat="1" applyFont="1" applyFill="1" applyBorder="1" applyAlignment="1" applyProtection="1">
      <alignment horizontal="center" vertical="center"/>
      <protection locked="0"/>
    </xf>
    <xf numFmtId="3" fontId="17" fillId="5" borderId="36" xfId="1" applyNumberFormat="1" applyFont="1" applyFill="1" applyBorder="1" applyAlignment="1" applyProtection="1">
      <alignment horizontal="center" vertical="center" wrapText="1"/>
    </xf>
    <xf numFmtId="0" fontId="22" fillId="5" borderId="4" xfId="3" applyFont="1" applyFill="1" applyBorder="1" applyAlignment="1" applyProtection="1">
      <alignment horizontal="center"/>
    </xf>
    <xf numFmtId="0" fontId="17" fillId="0" borderId="4" xfId="3" applyFont="1" applyFill="1" applyBorder="1" applyAlignment="1" applyProtection="1">
      <alignment horizontal="center"/>
      <protection locked="0"/>
    </xf>
    <xf numFmtId="3" fontId="17" fillId="5" borderId="35" xfId="1" applyNumberFormat="1" applyFont="1" applyFill="1" applyBorder="1" applyAlignment="1" applyProtection="1">
      <alignment horizontal="center" vertical="center" wrapText="1"/>
    </xf>
    <xf numFmtId="0" fontId="17" fillId="0" borderId="4" xfId="3" applyFont="1" applyBorder="1" applyAlignment="1" applyProtection="1">
      <alignment horizontal="center"/>
      <protection locked="0"/>
    </xf>
    <xf numFmtId="0" fontId="22" fillId="5" borderId="2" xfId="0" applyFont="1" applyFill="1" applyBorder="1" applyAlignment="1" applyProtection="1">
      <alignment horizontal="center"/>
    </xf>
    <xf numFmtId="0" fontId="22" fillId="2" borderId="4" xfId="0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22" fillId="5" borderId="1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/>
      <protection locked="0"/>
    </xf>
    <xf numFmtId="0" fontId="25" fillId="5" borderId="7" xfId="2" applyFont="1" applyFill="1" applyBorder="1" applyAlignment="1" applyProtection="1">
      <alignment horizontal="center" vertical="top" wrapText="1"/>
      <protection locked="0"/>
    </xf>
  </cellXfs>
  <cellStyles count="16"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78" zoomScaleNormal="100" zoomScaleSheetLayoutView="78" workbookViewId="0">
      <selection activeCell="M13" sqref="M13"/>
    </sheetView>
  </sheetViews>
  <sheetFormatPr defaultRowHeight="15" x14ac:dyDescent="0.2"/>
  <cols>
    <col min="1" max="1" width="6.28515625" style="242" bestFit="1" customWidth="1"/>
    <col min="2" max="2" width="13.140625" style="242" customWidth="1"/>
    <col min="3" max="3" width="17.85546875" style="242" customWidth="1"/>
    <col min="4" max="4" width="15.140625" style="242" customWidth="1"/>
    <col min="5" max="5" width="24.5703125" style="242" customWidth="1"/>
    <col min="6" max="8" width="19.140625" style="243" customWidth="1"/>
    <col min="9" max="9" width="16.42578125" style="242" bestFit="1" customWidth="1"/>
    <col min="10" max="10" width="17.42578125" style="242" customWidth="1"/>
    <col min="11" max="11" width="13.140625" style="242" bestFit="1" customWidth="1"/>
    <col min="12" max="12" width="15.28515625" style="242" customWidth="1"/>
    <col min="13" max="16384" width="9.140625" style="242"/>
  </cols>
  <sheetData>
    <row r="1" spans="1:12" s="253" customFormat="1" x14ac:dyDescent="0.2">
      <c r="A1" s="319" t="s">
        <v>287</v>
      </c>
      <c r="B1" s="306"/>
      <c r="C1" s="306"/>
      <c r="D1" s="306"/>
      <c r="E1" s="307"/>
      <c r="F1" s="301"/>
      <c r="G1" s="307"/>
      <c r="H1" s="318"/>
      <c r="I1" s="306"/>
      <c r="J1" s="307"/>
      <c r="K1" s="307"/>
      <c r="L1" s="317" t="s">
        <v>97</v>
      </c>
    </row>
    <row r="2" spans="1:12" s="253" customFormat="1" x14ac:dyDescent="0.2">
      <c r="A2" s="316" t="s">
        <v>128</v>
      </c>
      <c r="B2" s="306"/>
      <c r="C2" s="306"/>
      <c r="D2" s="306"/>
      <c r="E2" s="307"/>
      <c r="F2" s="301"/>
      <c r="G2" s="307"/>
      <c r="H2" s="315"/>
      <c r="I2" s="306"/>
      <c r="J2" s="307"/>
      <c r="K2" s="307" t="s">
        <v>475</v>
      </c>
      <c r="L2" s="377"/>
    </row>
    <row r="3" spans="1:12" s="253" customFormat="1" x14ac:dyDescent="0.2">
      <c r="A3" s="314"/>
      <c r="B3" s="306"/>
      <c r="C3" s="313"/>
      <c r="D3" s="312"/>
      <c r="E3" s="307"/>
      <c r="F3" s="311"/>
      <c r="G3" s="307"/>
      <c r="H3" s="307"/>
      <c r="I3" s="301"/>
      <c r="J3" s="306"/>
      <c r="K3" s="306"/>
      <c r="L3" s="305"/>
    </row>
    <row r="4" spans="1:12" s="253" customFormat="1" x14ac:dyDescent="0.2">
      <c r="A4" s="340" t="s">
        <v>255</v>
      </c>
      <c r="B4" s="301"/>
      <c r="C4" s="301"/>
      <c r="D4" s="349" t="s">
        <v>474</v>
      </c>
      <c r="E4" s="350"/>
      <c r="F4" s="308"/>
      <c r="G4" s="307"/>
      <c r="H4" s="351"/>
      <c r="I4" s="350"/>
      <c r="J4" s="306"/>
      <c r="K4" s="307"/>
      <c r="L4" s="305"/>
    </row>
    <row r="5" spans="1:12" s="253" customFormat="1" ht="15.75" thickBot="1" x14ac:dyDescent="0.25">
      <c r="A5" s="352"/>
      <c r="B5" s="307"/>
      <c r="C5" s="310"/>
      <c r="D5" s="309"/>
      <c r="E5" s="307"/>
      <c r="F5" s="308"/>
      <c r="G5" s="308"/>
      <c r="H5" s="308"/>
      <c r="I5" s="307"/>
      <c r="J5" s="306"/>
      <c r="K5" s="306"/>
      <c r="L5" s="305"/>
    </row>
    <row r="6" spans="1:12" ht="15.75" thickBot="1" x14ac:dyDescent="0.25">
      <c r="A6" s="304"/>
      <c r="B6" s="303"/>
      <c r="C6" s="302"/>
      <c r="D6" s="302"/>
      <c r="E6" s="302"/>
      <c r="F6" s="301"/>
      <c r="G6" s="301"/>
      <c r="H6" s="301"/>
      <c r="I6" s="434" t="s">
        <v>402</v>
      </c>
      <c r="J6" s="435"/>
      <c r="K6" s="436"/>
      <c r="L6" s="300"/>
    </row>
    <row r="7" spans="1:12" s="288" customFormat="1" ht="51.75" thickBot="1" x14ac:dyDescent="0.25">
      <c r="A7" s="299" t="s">
        <v>64</v>
      </c>
      <c r="B7" s="298" t="s">
        <v>129</v>
      </c>
      <c r="C7" s="298" t="s">
        <v>401</v>
      </c>
      <c r="D7" s="297" t="s">
        <v>261</v>
      </c>
      <c r="E7" s="296" t="s">
        <v>400</v>
      </c>
      <c r="F7" s="295" t="s">
        <v>399</v>
      </c>
      <c r="G7" s="294" t="s">
        <v>214</v>
      </c>
      <c r="H7" s="293" t="s">
        <v>211</v>
      </c>
      <c r="I7" s="292" t="s">
        <v>398</v>
      </c>
      <c r="J7" s="291" t="s">
        <v>258</v>
      </c>
      <c r="K7" s="290" t="s">
        <v>215</v>
      </c>
      <c r="L7" s="289" t="s">
        <v>216</v>
      </c>
    </row>
    <row r="8" spans="1:12" s="282" customFormat="1" ht="15.75" thickBot="1" x14ac:dyDescent="0.25">
      <c r="A8" s="286">
        <v>1</v>
      </c>
      <c r="B8" s="285">
        <v>2</v>
      </c>
      <c r="C8" s="287">
        <v>3</v>
      </c>
      <c r="D8" s="287">
        <v>4</v>
      </c>
      <c r="E8" s="286">
        <v>5</v>
      </c>
      <c r="F8" s="285">
        <v>6</v>
      </c>
      <c r="G8" s="287">
        <v>7</v>
      </c>
      <c r="H8" s="285">
        <v>8</v>
      </c>
      <c r="I8" s="286">
        <v>9</v>
      </c>
      <c r="J8" s="285">
        <v>10</v>
      </c>
      <c r="K8" s="284">
        <v>11</v>
      </c>
      <c r="L8" s="283">
        <v>12</v>
      </c>
    </row>
    <row r="9" spans="1:12" ht="25.5" x14ac:dyDescent="0.2">
      <c r="A9" s="281">
        <v>1</v>
      </c>
      <c r="B9" s="405" t="s">
        <v>476</v>
      </c>
      <c r="C9" s="272" t="s">
        <v>479</v>
      </c>
      <c r="D9" s="406">
        <v>400</v>
      </c>
      <c r="E9" s="280" t="s">
        <v>480</v>
      </c>
      <c r="F9" s="269" t="s">
        <v>487</v>
      </c>
      <c r="G9" s="279" t="s">
        <v>494</v>
      </c>
      <c r="H9" s="279" t="s">
        <v>501</v>
      </c>
      <c r="I9" s="278"/>
      <c r="J9" s="277"/>
      <c r="K9" s="276"/>
      <c r="L9" s="275"/>
    </row>
    <row r="10" spans="1:12" ht="25.5" x14ac:dyDescent="0.2">
      <c r="A10" s="274">
        <v>2</v>
      </c>
      <c r="B10" s="405" t="s">
        <v>477</v>
      </c>
      <c r="C10" s="272" t="s">
        <v>479</v>
      </c>
      <c r="D10" s="407">
        <v>90</v>
      </c>
      <c r="E10" s="270" t="s">
        <v>480</v>
      </c>
      <c r="F10" s="269" t="s">
        <v>487</v>
      </c>
      <c r="G10" s="269" t="s">
        <v>494</v>
      </c>
      <c r="H10" s="269" t="s">
        <v>501</v>
      </c>
      <c r="I10" s="268"/>
      <c r="J10" s="267"/>
      <c r="K10" s="266"/>
      <c r="L10" s="265"/>
    </row>
    <row r="11" spans="1:12" ht="25.5" x14ac:dyDescent="0.2">
      <c r="A11" s="274">
        <v>3</v>
      </c>
      <c r="B11" s="405" t="s">
        <v>478</v>
      </c>
      <c r="C11" s="272" t="s">
        <v>479</v>
      </c>
      <c r="D11" s="407">
        <v>420</v>
      </c>
      <c r="E11" s="270" t="s">
        <v>481</v>
      </c>
      <c r="F11" s="308" t="s">
        <v>488</v>
      </c>
      <c r="G11" s="269" t="s">
        <v>495</v>
      </c>
      <c r="H11" s="269" t="s">
        <v>501</v>
      </c>
      <c r="I11" s="268"/>
      <c r="J11" s="267"/>
      <c r="K11" s="266"/>
      <c r="L11" s="265"/>
    </row>
    <row r="12" spans="1:12" ht="25.5" x14ac:dyDescent="0.2">
      <c r="A12" s="274">
        <v>4</v>
      </c>
      <c r="B12" s="405">
        <v>42776</v>
      </c>
      <c r="C12" s="272" t="s">
        <v>479</v>
      </c>
      <c r="D12" s="407">
        <v>69</v>
      </c>
      <c r="E12" s="270" t="s">
        <v>482</v>
      </c>
      <c r="F12" s="269" t="s">
        <v>489</v>
      </c>
      <c r="G12" s="269" t="s">
        <v>496</v>
      </c>
      <c r="H12" s="269" t="s">
        <v>502</v>
      </c>
      <c r="I12" s="268"/>
      <c r="J12" s="267"/>
      <c r="K12" s="266"/>
      <c r="L12" s="265"/>
    </row>
    <row r="13" spans="1:12" ht="25.5" x14ac:dyDescent="0.2">
      <c r="A13" s="274">
        <v>5</v>
      </c>
      <c r="B13" s="405">
        <v>42776</v>
      </c>
      <c r="C13" s="272" t="s">
        <v>479</v>
      </c>
      <c r="D13" s="407">
        <v>49</v>
      </c>
      <c r="E13" s="270" t="s">
        <v>483</v>
      </c>
      <c r="F13" s="269" t="s">
        <v>490</v>
      </c>
      <c r="G13" s="269" t="s">
        <v>497</v>
      </c>
      <c r="H13" s="269" t="s">
        <v>502</v>
      </c>
      <c r="I13" s="268"/>
      <c r="J13" s="267"/>
      <c r="K13" s="266"/>
      <c r="L13" s="265"/>
    </row>
    <row r="14" spans="1:12" ht="25.5" x14ac:dyDescent="0.2">
      <c r="A14" s="274">
        <v>6</v>
      </c>
      <c r="B14" s="405">
        <v>42776</v>
      </c>
      <c r="C14" s="272" t="s">
        <v>479</v>
      </c>
      <c r="D14" s="407">
        <v>33</v>
      </c>
      <c r="E14" s="270" t="s">
        <v>484</v>
      </c>
      <c r="F14" s="269" t="s">
        <v>491</v>
      </c>
      <c r="G14" s="269" t="s">
        <v>498</v>
      </c>
      <c r="H14" s="269" t="s">
        <v>501</v>
      </c>
      <c r="I14" s="268"/>
      <c r="J14" s="267"/>
      <c r="K14" s="266"/>
      <c r="L14" s="265"/>
    </row>
    <row r="15" spans="1:12" ht="25.5" x14ac:dyDescent="0.2">
      <c r="A15" s="274">
        <v>7</v>
      </c>
      <c r="B15" s="405">
        <v>42776</v>
      </c>
      <c r="C15" s="272" t="s">
        <v>479</v>
      </c>
      <c r="D15" s="407">
        <v>50</v>
      </c>
      <c r="E15" s="270" t="s">
        <v>485</v>
      </c>
      <c r="F15" s="269" t="s">
        <v>492</v>
      </c>
      <c r="G15" s="269" t="s">
        <v>499</v>
      </c>
      <c r="H15" s="269" t="s">
        <v>503</v>
      </c>
      <c r="I15" s="268"/>
      <c r="J15" s="267"/>
      <c r="K15" s="266"/>
      <c r="L15" s="265"/>
    </row>
    <row r="16" spans="1:12" ht="25.5" x14ac:dyDescent="0.2">
      <c r="A16" s="274">
        <v>8</v>
      </c>
      <c r="B16" s="405">
        <v>42776</v>
      </c>
      <c r="C16" s="272" t="s">
        <v>479</v>
      </c>
      <c r="D16" s="407">
        <v>220</v>
      </c>
      <c r="E16" s="270" t="s">
        <v>486</v>
      </c>
      <c r="F16" s="269" t="s">
        <v>493</v>
      </c>
      <c r="G16" s="269" t="s">
        <v>500</v>
      </c>
      <c r="H16" s="269" t="s">
        <v>501</v>
      </c>
      <c r="I16" s="268"/>
      <c r="J16" s="267"/>
      <c r="K16" s="266"/>
      <c r="L16" s="265"/>
    </row>
    <row r="17" spans="1:12" x14ac:dyDescent="0.2">
      <c r="A17" s="274">
        <v>9</v>
      </c>
      <c r="B17" s="405"/>
      <c r="C17" s="272"/>
      <c r="D17" s="271"/>
      <c r="E17" s="270"/>
      <c r="F17" s="269"/>
      <c r="G17" s="269"/>
      <c r="H17" s="269"/>
      <c r="I17" s="268"/>
      <c r="J17" s="267"/>
      <c r="K17" s="266"/>
      <c r="L17" s="265"/>
    </row>
    <row r="18" spans="1:12" x14ac:dyDescent="0.2">
      <c r="A18" s="274">
        <v>10</v>
      </c>
      <c r="B18" s="273"/>
      <c r="C18" s="272"/>
      <c r="D18" s="271"/>
      <c r="E18" s="270"/>
      <c r="F18" s="269"/>
      <c r="G18" s="269"/>
      <c r="H18" s="269"/>
      <c r="I18" s="268"/>
      <c r="J18" s="267"/>
      <c r="K18" s="266"/>
      <c r="L18" s="265"/>
    </row>
    <row r="19" spans="1:12" ht="14.25" customHeight="1" x14ac:dyDescent="0.2">
      <c r="A19" s="274">
        <v>11</v>
      </c>
      <c r="B19" s="273"/>
      <c r="C19" s="272"/>
      <c r="D19" s="271"/>
      <c r="E19" s="270"/>
      <c r="F19" s="269"/>
      <c r="G19" s="269"/>
      <c r="H19" s="269"/>
      <c r="I19" s="268"/>
      <c r="J19" s="267"/>
      <c r="K19" s="266"/>
      <c r="L19" s="265"/>
    </row>
    <row r="20" spans="1:12" hidden="1" x14ac:dyDescent="0.2">
      <c r="A20" s="274">
        <v>12</v>
      </c>
      <c r="B20" s="273"/>
      <c r="C20" s="272"/>
      <c r="D20" s="271"/>
      <c r="E20" s="270"/>
      <c r="F20" s="269"/>
      <c r="G20" s="269"/>
      <c r="H20" s="269"/>
      <c r="I20" s="268"/>
      <c r="J20" s="267"/>
      <c r="K20" s="266"/>
      <c r="L20" s="265"/>
    </row>
    <row r="21" spans="1:12" hidden="1" x14ac:dyDescent="0.2">
      <c r="A21" s="274">
        <v>13</v>
      </c>
      <c r="B21" s="273"/>
      <c r="C21" s="272"/>
      <c r="D21" s="271"/>
      <c r="E21" s="270"/>
      <c r="F21" s="269"/>
      <c r="G21" s="269"/>
      <c r="H21" s="269"/>
      <c r="I21" s="268"/>
      <c r="J21" s="267"/>
      <c r="K21" s="266"/>
      <c r="L21" s="265"/>
    </row>
    <row r="22" spans="1:12" hidden="1" x14ac:dyDescent="0.2">
      <c r="A22" s="274">
        <v>14</v>
      </c>
      <c r="B22" s="273"/>
      <c r="C22" s="272"/>
      <c r="D22" s="271"/>
      <c r="E22" s="270"/>
      <c r="F22" s="269"/>
      <c r="G22" s="269"/>
      <c r="H22" s="269"/>
      <c r="I22" s="268"/>
      <c r="J22" s="267"/>
      <c r="K22" s="266"/>
      <c r="L22" s="265"/>
    </row>
    <row r="23" spans="1:12" hidden="1" x14ac:dyDescent="0.2">
      <c r="A23" s="274">
        <v>15</v>
      </c>
      <c r="B23" s="273"/>
      <c r="C23" s="272"/>
      <c r="D23" s="271"/>
      <c r="E23" s="270"/>
      <c r="F23" s="269"/>
      <c r="G23" s="269"/>
      <c r="H23" s="269"/>
      <c r="I23" s="268"/>
      <c r="J23" s="267"/>
      <c r="K23" s="266"/>
      <c r="L23" s="265"/>
    </row>
    <row r="24" spans="1:12" hidden="1" x14ac:dyDescent="0.2">
      <c r="A24" s="274">
        <v>16</v>
      </c>
      <c r="B24" s="273"/>
      <c r="C24" s="272"/>
      <c r="D24" s="271"/>
      <c r="E24" s="270"/>
      <c r="F24" s="269"/>
      <c r="G24" s="269"/>
      <c r="H24" s="269"/>
      <c r="I24" s="268"/>
      <c r="J24" s="267"/>
      <c r="K24" s="266"/>
      <c r="L24" s="265"/>
    </row>
    <row r="25" spans="1:12" hidden="1" x14ac:dyDescent="0.2">
      <c r="A25" s="274">
        <v>17</v>
      </c>
      <c r="B25" s="273"/>
      <c r="C25" s="272"/>
      <c r="D25" s="271"/>
      <c r="E25" s="270"/>
      <c r="F25" s="269"/>
      <c r="G25" s="269"/>
      <c r="H25" s="269"/>
      <c r="I25" s="268"/>
      <c r="J25" s="267"/>
      <c r="K25" s="266"/>
      <c r="L25" s="265"/>
    </row>
    <row r="26" spans="1:12" hidden="1" x14ac:dyDescent="0.2">
      <c r="A26" s="274">
        <v>18</v>
      </c>
      <c r="B26" s="273"/>
      <c r="C26" s="272"/>
      <c r="D26" s="271"/>
      <c r="E26" s="270"/>
      <c r="F26" s="269"/>
      <c r="G26" s="269"/>
      <c r="H26" s="269"/>
      <c r="I26" s="268"/>
      <c r="J26" s="267"/>
      <c r="K26" s="266"/>
      <c r="L26" s="265"/>
    </row>
    <row r="27" spans="1:12" hidden="1" x14ac:dyDescent="0.2">
      <c r="A27" s="274">
        <v>19</v>
      </c>
      <c r="B27" s="273"/>
      <c r="C27" s="272"/>
      <c r="D27" s="271"/>
      <c r="E27" s="270"/>
      <c r="F27" s="269"/>
      <c r="G27" s="269"/>
      <c r="H27" s="269"/>
      <c r="I27" s="268"/>
      <c r="J27" s="267"/>
      <c r="K27" s="266"/>
      <c r="L27" s="265"/>
    </row>
    <row r="28" spans="1:12" ht="15.75" hidden="1" thickBot="1" x14ac:dyDescent="0.25">
      <c r="A28" s="264" t="s">
        <v>257</v>
      </c>
      <c r="B28" s="263"/>
      <c r="C28" s="262"/>
      <c r="D28" s="261"/>
      <c r="E28" s="260"/>
      <c r="F28" s="259"/>
      <c r="G28" s="259"/>
      <c r="H28" s="259"/>
      <c r="I28" s="258"/>
      <c r="J28" s="257"/>
      <c r="K28" s="256"/>
      <c r="L28" s="255"/>
    </row>
    <row r="29" spans="1:12" x14ac:dyDescent="0.2">
      <c r="A29" s="245"/>
      <c r="B29" s="246"/>
      <c r="C29" s="245"/>
      <c r="D29" s="246"/>
      <c r="E29" s="245"/>
      <c r="F29" s="246"/>
      <c r="G29" s="245"/>
      <c r="H29" s="246"/>
      <c r="I29" s="245"/>
      <c r="J29" s="246"/>
      <c r="K29" s="245"/>
      <c r="L29" s="246"/>
    </row>
    <row r="30" spans="1:12" x14ac:dyDescent="0.2">
      <c r="A30" s="245"/>
      <c r="B30" s="252"/>
      <c r="C30" s="245"/>
      <c r="D30" s="252"/>
      <c r="E30" s="245"/>
      <c r="F30" s="252"/>
      <c r="G30" s="245"/>
      <c r="H30" s="252"/>
      <c r="I30" s="245"/>
      <c r="J30" s="252"/>
      <c r="K30" s="245"/>
      <c r="L30" s="252"/>
    </row>
    <row r="31" spans="1:12" s="253" customFormat="1" x14ac:dyDescent="0.2">
      <c r="A31" s="433" t="s">
        <v>372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</row>
    <row r="32" spans="1:12" s="254" customFormat="1" ht="12.75" x14ac:dyDescent="0.2">
      <c r="A32" s="433" t="s">
        <v>397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</row>
    <row r="33" spans="1:12" s="254" customFormat="1" ht="12.75" x14ac:dyDescent="0.2">
      <c r="A33" s="433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</row>
    <row r="34" spans="1:12" s="253" customFormat="1" x14ac:dyDescent="0.2">
      <c r="A34" s="433" t="s">
        <v>396</v>
      </c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</row>
    <row r="35" spans="1:12" s="253" customFormat="1" x14ac:dyDescent="0.2">
      <c r="A35" s="433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</row>
    <row r="36" spans="1:12" s="253" customFormat="1" x14ac:dyDescent="0.2">
      <c r="A36" s="433" t="s">
        <v>395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</row>
    <row r="37" spans="1:12" s="253" customFormat="1" x14ac:dyDescent="0.2">
      <c r="A37" s="245"/>
      <c r="B37" s="246"/>
      <c r="C37" s="245"/>
      <c r="D37" s="246"/>
      <c r="E37" s="245"/>
      <c r="F37" s="246"/>
      <c r="G37" s="245"/>
      <c r="H37" s="246"/>
      <c r="I37" s="245"/>
      <c r="J37" s="246"/>
      <c r="K37" s="245"/>
      <c r="L37" s="246"/>
    </row>
    <row r="38" spans="1:12" s="253" customFormat="1" x14ac:dyDescent="0.2">
      <c r="A38" s="245"/>
      <c r="B38" s="252"/>
      <c r="C38" s="245"/>
      <c r="D38" s="252"/>
      <c r="E38" s="245"/>
      <c r="F38" s="252"/>
      <c r="G38" s="245"/>
      <c r="H38" s="252"/>
      <c r="I38" s="245"/>
      <c r="J38" s="252"/>
      <c r="K38" s="245"/>
      <c r="L38" s="252"/>
    </row>
    <row r="39" spans="1:12" s="253" customFormat="1" x14ac:dyDescent="0.2">
      <c r="A39" s="245"/>
      <c r="B39" s="246"/>
      <c r="C39" s="245"/>
      <c r="D39" s="246"/>
      <c r="E39" s="245"/>
      <c r="F39" s="246"/>
      <c r="G39" s="245"/>
      <c r="H39" s="246"/>
      <c r="I39" s="245"/>
      <c r="J39" s="246"/>
      <c r="K39" s="245"/>
      <c r="L39" s="246"/>
    </row>
    <row r="40" spans="1:12" x14ac:dyDescent="0.2">
      <c r="A40" s="245"/>
      <c r="B40" s="252"/>
      <c r="C40" s="245"/>
      <c r="D40" s="252"/>
      <c r="E40" s="245"/>
      <c r="F40" s="252"/>
      <c r="G40" s="245"/>
      <c r="H40" s="252"/>
      <c r="I40" s="245"/>
      <c r="J40" s="252"/>
      <c r="K40" s="245"/>
      <c r="L40" s="252"/>
    </row>
    <row r="41" spans="1:12" s="247" customFormat="1" x14ac:dyDescent="0.2">
      <c r="A41" s="439" t="s">
        <v>96</v>
      </c>
      <c r="B41" s="439"/>
      <c r="C41" s="246"/>
      <c r="D41" s="245"/>
      <c r="E41" s="246"/>
      <c r="F41" s="246"/>
      <c r="G41" s="245"/>
      <c r="H41" s="246"/>
      <c r="I41" s="246"/>
      <c r="J41" s="245"/>
      <c r="K41" s="246"/>
      <c r="L41" s="245"/>
    </row>
    <row r="42" spans="1:12" s="247" customFormat="1" x14ac:dyDescent="0.2">
      <c r="A42" s="246"/>
      <c r="B42" s="245"/>
      <c r="C42" s="250"/>
      <c r="D42" s="251"/>
      <c r="E42" s="250"/>
      <c r="F42" s="246"/>
      <c r="G42" s="245"/>
      <c r="H42" s="249"/>
      <c r="I42" s="246"/>
      <c r="J42" s="245"/>
      <c r="K42" s="246"/>
      <c r="L42" s="245"/>
    </row>
    <row r="43" spans="1:12" s="247" customFormat="1" ht="15" customHeight="1" x14ac:dyDescent="0.2">
      <c r="A43" s="246"/>
      <c r="B43" s="245"/>
      <c r="C43" s="432" t="s">
        <v>249</v>
      </c>
      <c r="D43" s="432"/>
      <c r="E43" s="432"/>
      <c r="F43" s="246"/>
      <c r="G43" s="245"/>
      <c r="H43" s="437" t="s">
        <v>394</v>
      </c>
      <c r="I43" s="248"/>
      <c r="J43" s="245"/>
      <c r="K43" s="246"/>
      <c r="L43" s="245"/>
    </row>
    <row r="44" spans="1:12" s="247" customFormat="1" x14ac:dyDescent="0.2">
      <c r="A44" s="246"/>
      <c r="B44" s="245"/>
      <c r="C44" s="246"/>
      <c r="D44" s="245"/>
      <c r="E44" s="246"/>
      <c r="F44" s="246"/>
      <c r="G44" s="245"/>
      <c r="H44" s="438"/>
      <c r="I44" s="248"/>
      <c r="J44" s="245"/>
      <c r="K44" s="246"/>
      <c r="L44" s="245"/>
    </row>
    <row r="45" spans="1:12" s="244" customFormat="1" x14ac:dyDescent="0.2">
      <c r="A45" s="246"/>
      <c r="B45" s="245"/>
      <c r="C45" s="432" t="s">
        <v>127</v>
      </c>
      <c r="D45" s="432"/>
      <c r="E45" s="432"/>
      <c r="F45" s="246"/>
      <c r="G45" s="245"/>
      <c r="H45" s="246"/>
      <c r="I45" s="246"/>
      <c r="J45" s="245"/>
      <c r="K45" s="246"/>
      <c r="L45" s="245"/>
    </row>
    <row r="46" spans="1:12" s="244" customFormat="1" x14ac:dyDescent="0.2">
      <c r="E46" s="242"/>
    </row>
    <row r="47" spans="1:12" s="244" customFormat="1" x14ac:dyDescent="0.2">
      <c r="E47" s="242"/>
    </row>
    <row r="48" spans="1:12" s="244" customFormat="1" x14ac:dyDescent="0.2">
      <c r="E48" s="242"/>
    </row>
    <row r="49" spans="5:5" s="244" customFormat="1" x14ac:dyDescent="0.2">
      <c r="E49" s="242"/>
    </row>
    <row r="50" spans="5:5" s="244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J4" sqref="J4"/>
    </sheetView>
  </sheetViews>
  <sheetFormatPr defaultRowHeight="12.75" x14ac:dyDescent="0.2"/>
  <cols>
    <col min="1" max="1" width="5.42578125" style="171" customWidth="1"/>
    <col min="2" max="2" width="20" style="171" customWidth="1"/>
    <col min="3" max="3" width="27.5703125" style="171" customWidth="1"/>
    <col min="4" max="4" width="19.28515625" style="171" customWidth="1"/>
    <col min="5" max="5" width="16.85546875" style="171" customWidth="1"/>
    <col min="6" max="6" width="13.140625" style="171" customWidth="1"/>
    <col min="7" max="7" width="17" style="171" customWidth="1"/>
    <col min="8" max="8" width="13.7109375" style="171" customWidth="1"/>
    <col min="9" max="9" width="19.42578125" style="171" bestFit="1" customWidth="1"/>
    <col min="10" max="10" width="18.5703125" style="171" bestFit="1" customWidth="1"/>
    <col min="11" max="11" width="16.7109375" style="171" customWidth="1"/>
    <col min="12" max="12" width="17.7109375" style="171" customWidth="1"/>
    <col min="13" max="13" width="12.85546875" style="171" customWidth="1"/>
    <col min="14" max="16384" width="9.140625" style="171"/>
  </cols>
  <sheetData>
    <row r="2" spans="1:13" ht="15" x14ac:dyDescent="0.3">
      <c r="A2" s="447" t="s">
        <v>409</v>
      </c>
      <c r="B2" s="447"/>
      <c r="C2" s="447"/>
      <c r="D2" s="447"/>
      <c r="E2" s="447"/>
      <c r="F2" s="322"/>
      <c r="G2" s="70"/>
      <c r="H2" s="70"/>
      <c r="I2" s="70"/>
      <c r="J2" s="70"/>
      <c r="K2" s="240"/>
      <c r="L2" s="241"/>
      <c r="M2" s="241" t="s">
        <v>97</v>
      </c>
    </row>
    <row r="3" spans="1:13" ht="15" x14ac:dyDescent="0.3">
      <c r="A3" s="69" t="s">
        <v>128</v>
      </c>
      <c r="B3" s="69"/>
      <c r="C3" s="67"/>
      <c r="D3" s="70"/>
      <c r="E3" s="70"/>
      <c r="F3" s="70"/>
      <c r="G3" s="70"/>
      <c r="H3" s="70"/>
      <c r="I3" s="70"/>
      <c r="J3" s="70"/>
      <c r="K3" s="240"/>
      <c r="L3" s="445" t="s">
        <v>475</v>
      </c>
      <c r="M3" s="445"/>
    </row>
    <row r="4" spans="1:13" ht="15" x14ac:dyDescent="0.3">
      <c r="A4" s="69"/>
      <c r="B4" s="69"/>
      <c r="C4" s="69"/>
      <c r="D4" s="67"/>
      <c r="E4" s="67"/>
      <c r="F4" s="67"/>
      <c r="G4" s="67"/>
      <c r="H4" s="67"/>
      <c r="I4" s="67"/>
      <c r="J4" s="67"/>
      <c r="K4" s="240"/>
      <c r="L4" s="240"/>
      <c r="M4" s="240"/>
    </row>
    <row r="5" spans="1:13" ht="15" x14ac:dyDescent="0.3">
      <c r="A5" s="70" t="s">
        <v>255</v>
      </c>
      <c r="B5" s="70"/>
      <c r="C5" s="70"/>
      <c r="D5" s="70"/>
      <c r="E5" s="70"/>
      <c r="F5" s="70"/>
      <c r="G5" s="70"/>
      <c r="H5" s="70"/>
      <c r="I5" s="70"/>
      <c r="J5" s="70"/>
      <c r="K5" s="69"/>
      <c r="L5" s="69"/>
      <c r="M5" s="69"/>
    </row>
    <row r="6" spans="1:13" ht="15" x14ac:dyDescent="0.3">
      <c r="A6" s="73"/>
      <c r="B6" s="73"/>
      <c r="C6" s="73"/>
      <c r="D6" s="73" t="s">
        <v>474</v>
      </c>
      <c r="E6" s="73"/>
      <c r="F6" s="73"/>
      <c r="G6" s="73"/>
      <c r="H6" s="73"/>
      <c r="I6" s="73"/>
      <c r="J6" s="73"/>
      <c r="K6" s="74"/>
      <c r="L6" s="74"/>
    </row>
    <row r="7" spans="1:13" ht="15" x14ac:dyDescent="0.3">
      <c r="A7" s="70"/>
      <c r="B7" s="70"/>
      <c r="C7" s="70"/>
      <c r="D7" s="70"/>
      <c r="E7" s="70"/>
      <c r="F7" s="70"/>
      <c r="G7" s="70"/>
      <c r="H7" s="70"/>
      <c r="I7" s="70"/>
      <c r="J7" s="70"/>
      <c r="K7" s="69"/>
      <c r="L7" s="69"/>
      <c r="M7" s="69"/>
    </row>
    <row r="8" spans="1:13" ht="15" x14ac:dyDescent="0.2">
      <c r="A8" s="239"/>
      <c r="B8" s="348"/>
      <c r="C8" s="239"/>
      <c r="D8" s="239"/>
      <c r="E8" s="239"/>
      <c r="F8" s="239"/>
      <c r="G8" s="239"/>
      <c r="H8" s="239"/>
      <c r="I8" s="239"/>
      <c r="J8" s="239"/>
      <c r="K8" s="71"/>
      <c r="L8" s="71"/>
      <c r="M8" s="71"/>
    </row>
    <row r="9" spans="1:13" ht="45" x14ac:dyDescent="0.2">
      <c r="A9" s="83" t="s">
        <v>64</v>
      </c>
      <c r="B9" s="83" t="s">
        <v>472</v>
      </c>
      <c r="C9" s="83" t="s">
        <v>410</v>
      </c>
      <c r="D9" s="83" t="s">
        <v>411</v>
      </c>
      <c r="E9" s="83" t="s">
        <v>412</v>
      </c>
      <c r="F9" s="83" t="s">
        <v>413</v>
      </c>
      <c r="G9" s="83" t="s">
        <v>414</v>
      </c>
      <c r="H9" s="83" t="s">
        <v>415</v>
      </c>
      <c r="I9" s="83" t="s">
        <v>416</v>
      </c>
      <c r="J9" s="83" t="s">
        <v>417</v>
      </c>
      <c r="K9" s="83" t="s">
        <v>418</v>
      </c>
      <c r="L9" s="83" t="s">
        <v>419</v>
      </c>
      <c r="M9" s="83" t="s">
        <v>297</v>
      </c>
    </row>
    <row r="10" spans="1:13" ht="15" x14ac:dyDescent="0.2">
      <c r="A10" s="91">
        <v>1</v>
      </c>
      <c r="B10" s="401"/>
      <c r="C10" s="323"/>
      <c r="D10" s="91"/>
      <c r="E10" s="91"/>
      <c r="F10" s="91"/>
      <c r="G10" s="91"/>
      <c r="H10" s="91"/>
      <c r="I10" s="91"/>
      <c r="J10" s="91"/>
      <c r="K10" s="4"/>
      <c r="L10" s="4"/>
      <c r="M10" s="91"/>
    </row>
    <row r="11" spans="1:13" ht="15" x14ac:dyDescent="0.2">
      <c r="A11" s="91">
        <v>2</v>
      </c>
      <c r="B11" s="401"/>
      <c r="C11" s="323"/>
      <c r="D11" s="91"/>
      <c r="E11" s="91"/>
      <c r="F11" s="91"/>
      <c r="G11" s="91"/>
      <c r="H11" s="91"/>
      <c r="I11" s="91"/>
      <c r="J11" s="91"/>
      <c r="K11" s="4"/>
      <c r="L11" s="4"/>
      <c r="M11" s="91"/>
    </row>
    <row r="12" spans="1:13" ht="15" x14ac:dyDescent="0.2">
      <c r="A12" s="91">
        <v>3</v>
      </c>
      <c r="B12" s="401"/>
      <c r="C12" s="323"/>
      <c r="D12" s="80"/>
      <c r="E12" s="80"/>
      <c r="F12" s="80"/>
      <c r="G12" s="80"/>
      <c r="H12" s="80"/>
      <c r="I12" s="80"/>
      <c r="J12" s="80"/>
      <c r="K12" s="4"/>
      <c r="L12" s="4"/>
      <c r="M12" s="80"/>
    </row>
    <row r="13" spans="1:13" ht="15" x14ac:dyDescent="0.2">
      <c r="A13" s="91">
        <v>4</v>
      </c>
      <c r="B13" s="401"/>
      <c r="C13" s="323"/>
      <c r="D13" s="80"/>
      <c r="E13" s="80"/>
      <c r="F13" s="80"/>
      <c r="G13" s="80"/>
      <c r="H13" s="80"/>
      <c r="I13" s="80"/>
      <c r="J13" s="80"/>
      <c r="K13" s="4"/>
      <c r="L13" s="4"/>
      <c r="M13" s="80"/>
    </row>
    <row r="14" spans="1:13" ht="15" x14ac:dyDescent="0.2">
      <c r="A14" s="91">
        <v>5</v>
      </c>
      <c r="B14" s="401"/>
      <c r="C14" s="323"/>
      <c r="D14" s="80"/>
      <c r="E14" s="80"/>
      <c r="F14" s="80"/>
      <c r="G14" s="80"/>
      <c r="H14" s="80"/>
      <c r="I14" s="80"/>
      <c r="J14" s="80"/>
      <c r="K14" s="4"/>
      <c r="L14" s="4"/>
      <c r="M14" s="80"/>
    </row>
    <row r="15" spans="1:13" ht="15" x14ac:dyDescent="0.2">
      <c r="A15" s="91">
        <v>6</v>
      </c>
      <c r="B15" s="401"/>
      <c r="C15" s="323"/>
      <c r="D15" s="80"/>
      <c r="E15" s="80"/>
      <c r="F15" s="80"/>
      <c r="G15" s="80"/>
      <c r="H15" s="80"/>
      <c r="I15" s="80"/>
      <c r="J15" s="80"/>
      <c r="K15" s="4"/>
      <c r="L15" s="4"/>
      <c r="M15" s="80"/>
    </row>
    <row r="16" spans="1:13" ht="15" x14ac:dyDescent="0.2">
      <c r="A16" s="91">
        <v>7</v>
      </c>
      <c r="B16" s="401"/>
      <c r="C16" s="323"/>
      <c r="D16" s="80"/>
      <c r="E16" s="80"/>
      <c r="F16" s="80"/>
      <c r="G16" s="80"/>
      <c r="H16" s="80"/>
      <c r="I16" s="80"/>
      <c r="J16" s="80"/>
      <c r="K16" s="4"/>
      <c r="L16" s="4"/>
      <c r="M16" s="80"/>
    </row>
    <row r="17" spans="1:13" ht="15" x14ac:dyDescent="0.2">
      <c r="A17" s="91">
        <v>8</v>
      </c>
      <c r="B17" s="401"/>
      <c r="C17" s="323"/>
      <c r="D17" s="80"/>
      <c r="E17" s="80"/>
      <c r="F17" s="80"/>
      <c r="G17" s="80"/>
      <c r="H17" s="80"/>
      <c r="I17" s="80"/>
      <c r="J17" s="80"/>
      <c r="K17" s="4"/>
      <c r="L17" s="4"/>
      <c r="M17" s="80"/>
    </row>
    <row r="18" spans="1:13" ht="15" x14ac:dyDescent="0.2">
      <c r="A18" s="91">
        <v>9</v>
      </c>
      <c r="B18" s="401"/>
      <c r="C18" s="323"/>
      <c r="D18" s="80"/>
      <c r="E18" s="80"/>
      <c r="F18" s="80"/>
      <c r="G18" s="80"/>
      <c r="H18" s="80"/>
      <c r="I18" s="80"/>
      <c r="J18" s="80"/>
      <c r="K18" s="4"/>
      <c r="L18" s="4"/>
      <c r="M18" s="80"/>
    </row>
    <row r="19" spans="1:13" ht="15" x14ac:dyDescent="0.2">
      <c r="A19" s="91">
        <v>10</v>
      </c>
      <c r="B19" s="401"/>
      <c r="C19" s="323"/>
      <c r="D19" s="80"/>
      <c r="E19" s="80"/>
      <c r="F19" s="80"/>
      <c r="G19" s="80"/>
      <c r="H19" s="80"/>
      <c r="I19" s="80"/>
      <c r="J19" s="80"/>
      <c r="K19" s="4"/>
      <c r="L19" s="4"/>
      <c r="M19" s="80"/>
    </row>
    <row r="20" spans="1:13" ht="15" x14ac:dyDescent="0.2">
      <c r="A20" s="91">
        <v>11</v>
      </c>
      <c r="B20" s="401"/>
      <c r="C20" s="323"/>
      <c r="D20" s="80"/>
      <c r="E20" s="80"/>
      <c r="F20" s="80"/>
      <c r="G20" s="80"/>
      <c r="H20" s="80"/>
      <c r="I20" s="80"/>
      <c r="J20" s="80"/>
      <c r="K20" s="4"/>
      <c r="L20" s="4"/>
      <c r="M20" s="80"/>
    </row>
    <row r="21" spans="1:13" ht="15" x14ac:dyDescent="0.2">
      <c r="A21" s="91">
        <v>12</v>
      </c>
      <c r="B21" s="401"/>
      <c r="C21" s="323"/>
      <c r="D21" s="80"/>
      <c r="E21" s="80"/>
      <c r="F21" s="80"/>
      <c r="G21" s="80"/>
      <c r="H21" s="80"/>
      <c r="I21" s="80"/>
      <c r="J21" s="80"/>
      <c r="K21" s="4"/>
      <c r="L21" s="4"/>
      <c r="M21" s="80"/>
    </row>
    <row r="22" spans="1:13" ht="15" x14ac:dyDescent="0.2">
      <c r="A22" s="91">
        <v>13</v>
      </c>
      <c r="B22" s="401"/>
      <c r="C22" s="323"/>
      <c r="D22" s="80"/>
      <c r="E22" s="80"/>
      <c r="F22" s="80"/>
      <c r="G22" s="80"/>
      <c r="H22" s="80"/>
      <c r="I22" s="80"/>
      <c r="J22" s="80"/>
      <c r="K22" s="4"/>
      <c r="L22" s="4"/>
      <c r="M22" s="80"/>
    </row>
    <row r="23" spans="1:13" ht="15" x14ac:dyDescent="0.2">
      <c r="A23" s="91">
        <v>14</v>
      </c>
      <c r="B23" s="401"/>
      <c r="C23" s="323"/>
      <c r="D23" s="80"/>
      <c r="E23" s="80"/>
      <c r="F23" s="80"/>
      <c r="G23" s="80"/>
      <c r="H23" s="80"/>
      <c r="I23" s="80"/>
      <c r="J23" s="80"/>
      <c r="K23" s="4"/>
      <c r="L23" s="4"/>
      <c r="M23" s="80"/>
    </row>
    <row r="24" spans="1:13" ht="15" x14ac:dyDescent="0.2">
      <c r="A24" s="91">
        <v>15</v>
      </c>
      <c r="B24" s="401"/>
      <c r="C24" s="323"/>
      <c r="D24" s="80"/>
      <c r="E24" s="80"/>
      <c r="F24" s="80"/>
      <c r="G24" s="80"/>
      <c r="H24" s="80"/>
      <c r="I24" s="80"/>
      <c r="J24" s="80"/>
      <c r="K24" s="4"/>
      <c r="L24" s="4"/>
      <c r="M24" s="80"/>
    </row>
    <row r="25" spans="1:13" ht="15" x14ac:dyDescent="0.2">
      <c r="A25" s="91">
        <v>16</v>
      </c>
      <c r="B25" s="401"/>
      <c r="C25" s="323"/>
      <c r="D25" s="80"/>
      <c r="E25" s="80"/>
      <c r="F25" s="80"/>
      <c r="G25" s="80"/>
      <c r="H25" s="80"/>
      <c r="I25" s="80"/>
      <c r="J25" s="80"/>
      <c r="K25" s="4"/>
      <c r="L25" s="4"/>
      <c r="M25" s="80"/>
    </row>
    <row r="26" spans="1:13" ht="15" x14ac:dyDescent="0.2">
      <c r="A26" s="91">
        <v>17</v>
      </c>
      <c r="B26" s="401"/>
      <c r="C26" s="323"/>
      <c r="D26" s="80"/>
      <c r="E26" s="80"/>
      <c r="F26" s="80"/>
      <c r="G26" s="80"/>
      <c r="H26" s="80"/>
      <c r="I26" s="80"/>
      <c r="J26" s="80"/>
      <c r="K26" s="4"/>
      <c r="L26" s="4"/>
      <c r="M26" s="80"/>
    </row>
    <row r="27" spans="1:13" ht="15" x14ac:dyDescent="0.2">
      <c r="A27" s="91">
        <v>18</v>
      </c>
      <c r="B27" s="401"/>
      <c r="C27" s="323"/>
      <c r="D27" s="80"/>
      <c r="E27" s="80"/>
      <c r="F27" s="80"/>
      <c r="G27" s="80"/>
      <c r="H27" s="80"/>
      <c r="I27" s="80"/>
      <c r="J27" s="80"/>
      <c r="K27" s="4"/>
      <c r="L27" s="4"/>
      <c r="M27" s="80"/>
    </row>
    <row r="28" spans="1:13" ht="15" x14ac:dyDescent="0.2">
      <c r="A28" s="91">
        <v>19</v>
      </c>
      <c r="B28" s="401"/>
      <c r="C28" s="323"/>
      <c r="D28" s="80"/>
      <c r="E28" s="80"/>
      <c r="F28" s="80"/>
      <c r="G28" s="80"/>
      <c r="H28" s="80"/>
      <c r="I28" s="80"/>
      <c r="J28" s="80"/>
      <c r="K28" s="4"/>
      <c r="L28" s="4"/>
      <c r="M28" s="80"/>
    </row>
    <row r="29" spans="1:13" ht="15" x14ac:dyDescent="0.2">
      <c r="A29" s="91">
        <v>20</v>
      </c>
      <c r="B29" s="401"/>
      <c r="C29" s="323"/>
      <c r="D29" s="80"/>
      <c r="E29" s="80"/>
      <c r="F29" s="80"/>
      <c r="G29" s="80"/>
      <c r="H29" s="80"/>
      <c r="I29" s="80"/>
      <c r="J29" s="80"/>
      <c r="K29" s="4"/>
      <c r="L29" s="4"/>
      <c r="M29" s="80"/>
    </row>
    <row r="30" spans="1:13" ht="15" x14ac:dyDescent="0.2">
      <c r="A30" s="91">
        <v>21</v>
      </c>
      <c r="B30" s="401"/>
      <c r="C30" s="323"/>
      <c r="D30" s="80"/>
      <c r="E30" s="80"/>
      <c r="F30" s="80"/>
      <c r="G30" s="80"/>
      <c r="H30" s="80"/>
      <c r="I30" s="80"/>
      <c r="J30" s="80"/>
      <c r="K30" s="4"/>
      <c r="L30" s="4"/>
      <c r="M30" s="80"/>
    </row>
    <row r="31" spans="1:13" ht="15" x14ac:dyDescent="0.2">
      <c r="A31" s="91">
        <v>22</v>
      </c>
      <c r="B31" s="401"/>
      <c r="C31" s="323"/>
      <c r="D31" s="80"/>
      <c r="E31" s="80"/>
      <c r="F31" s="80"/>
      <c r="G31" s="80"/>
      <c r="H31" s="80"/>
      <c r="I31" s="80"/>
      <c r="J31" s="80"/>
      <c r="K31" s="4"/>
      <c r="L31" s="4"/>
      <c r="M31" s="80"/>
    </row>
    <row r="32" spans="1:13" ht="15" x14ac:dyDescent="0.2">
      <c r="A32" s="91">
        <v>23</v>
      </c>
      <c r="B32" s="401"/>
      <c r="C32" s="323"/>
      <c r="D32" s="80"/>
      <c r="E32" s="80"/>
      <c r="F32" s="80"/>
      <c r="G32" s="80"/>
      <c r="H32" s="80"/>
      <c r="I32" s="80"/>
      <c r="J32" s="80"/>
      <c r="K32" s="4"/>
      <c r="L32" s="4"/>
      <c r="M32" s="80"/>
    </row>
    <row r="33" spans="1:13" ht="15" x14ac:dyDescent="0.2">
      <c r="A33" s="91">
        <v>24</v>
      </c>
      <c r="B33" s="401"/>
      <c r="C33" s="323"/>
      <c r="D33" s="80"/>
      <c r="E33" s="80"/>
      <c r="F33" s="80"/>
      <c r="G33" s="80"/>
      <c r="H33" s="80"/>
      <c r="I33" s="80"/>
      <c r="J33" s="80"/>
      <c r="K33" s="4"/>
      <c r="L33" s="4"/>
      <c r="M33" s="80"/>
    </row>
    <row r="34" spans="1:13" ht="15" x14ac:dyDescent="0.2">
      <c r="A34" s="80" t="s">
        <v>257</v>
      </c>
      <c r="B34" s="402"/>
      <c r="C34" s="323"/>
      <c r="D34" s="80"/>
      <c r="E34" s="80"/>
      <c r="F34" s="80"/>
      <c r="G34" s="80"/>
      <c r="H34" s="80"/>
      <c r="I34" s="80"/>
      <c r="J34" s="80"/>
      <c r="K34" s="4"/>
      <c r="L34" s="4"/>
      <c r="M34" s="80"/>
    </row>
    <row r="35" spans="1:13" ht="15" x14ac:dyDescent="0.3">
      <c r="A35" s="80"/>
      <c r="B35" s="402"/>
      <c r="C35" s="323"/>
      <c r="D35" s="92"/>
      <c r="E35" s="92"/>
      <c r="F35" s="92"/>
      <c r="G35" s="92"/>
      <c r="H35" s="80"/>
      <c r="I35" s="80"/>
      <c r="J35" s="80"/>
      <c r="K35" s="80" t="s">
        <v>420</v>
      </c>
      <c r="L35" s="79">
        <f>SUM(L10:L34)</f>
        <v>0</v>
      </c>
      <c r="M35" s="80"/>
    </row>
    <row r="36" spans="1:13" ht="15" x14ac:dyDescent="0.3">
      <c r="A36" s="197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70"/>
    </row>
    <row r="37" spans="1:13" ht="15" x14ac:dyDescent="0.3">
      <c r="A37" s="198" t="s">
        <v>421</v>
      </c>
      <c r="B37" s="198"/>
      <c r="C37" s="198"/>
      <c r="D37" s="197"/>
      <c r="E37" s="197"/>
      <c r="F37" s="197"/>
      <c r="G37" s="197"/>
      <c r="H37" s="197"/>
      <c r="I37" s="197"/>
      <c r="J37" s="197"/>
      <c r="K37" s="197"/>
      <c r="L37" s="170"/>
    </row>
    <row r="38" spans="1:13" ht="15" x14ac:dyDescent="0.3">
      <c r="A38" s="198" t="s">
        <v>422</v>
      </c>
      <c r="B38" s="198"/>
      <c r="C38" s="198"/>
      <c r="D38" s="197"/>
      <c r="E38" s="197"/>
      <c r="F38" s="197"/>
      <c r="G38" s="197"/>
      <c r="H38" s="197"/>
      <c r="I38" s="197"/>
      <c r="J38" s="197"/>
      <c r="K38" s="197"/>
      <c r="L38" s="170"/>
    </row>
    <row r="39" spans="1:13" ht="15" x14ac:dyDescent="0.3">
      <c r="A39" s="187" t="s">
        <v>423</v>
      </c>
      <c r="B39" s="187"/>
      <c r="C39" s="198"/>
      <c r="D39" s="170"/>
      <c r="E39" s="170"/>
      <c r="F39" s="170"/>
      <c r="G39" s="170"/>
      <c r="H39" s="170"/>
      <c r="I39" s="170"/>
      <c r="J39" s="170"/>
      <c r="K39" s="170"/>
      <c r="L39" s="170"/>
    </row>
    <row r="40" spans="1:13" ht="15" x14ac:dyDescent="0.3">
      <c r="A40" s="187" t="s">
        <v>424</v>
      </c>
      <c r="B40" s="187"/>
      <c r="C40" s="198"/>
      <c r="D40" s="170"/>
      <c r="E40" s="170"/>
      <c r="F40" s="170"/>
      <c r="G40" s="170"/>
      <c r="H40" s="170"/>
      <c r="I40" s="170"/>
      <c r="J40" s="170"/>
      <c r="K40" s="170"/>
      <c r="L40" s="170"/>
    </row>
    <row r="41" spans="1:13" ht="15" customHeight="1" x14ac:dyDescent="0.2">
      <c r="A41" s="452" t="s">
        <v>439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</row>
    <row r="42" spans="1:13" ht="15" customHeight="1" x14ac:dyDescent="0.2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  <c r="L42" s="452"/>
    </row>
    <row r="43" spans="1:13" ht="12.75" customHeight="1" x14ac:dyDescent="0.2">
      <c r="A43" s="343"/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</row>
    <row r="44" spans="1:13" ht="15" x14ac:dyDescent="0.3">
      <c r="A44" s="448" t="s">
        <v>96</v>
      </c>
      <c r="B44" s="448"/>
      <c r="C44" s="448"/>
      <c r="D44" s="324"/>
      <c r="E44" s="325"/>
      <c r="F44" s="325"/>
      <c r="G44" s="324"/>
      <c r="H44" s="324"/>
      <c r="I44" s="324"/>
      <c r="J44" s="324"/>
      <c r="K44" s="324"/>
      <c r="L44" s="170"/>
    </row>
    <row r="45" spans="1:13" ht="15" x14ac:dyDescent="0.3">
      <c r="A45" s="324"/>
      <c r="B45" s="324"/>
      <c r="C45" s="325"/>
      <c r="D45" s="324"/>
      <c r="E45" s="325"/>
      <c r="F45" s="325"/>
      <c r="G45" s="324"/>
      <c r="H45" s="324"/>
      <c r="I45" s="324"/>
      <c r="J45" s="324"/>
      <c r="K45" s="326"/>
      <c r="L45" s="170"/>
    </row>
    <row r="46" spans="1:13" ht="15" customHeight="1" x14ac:dyDescent="0.3">
      <c r="A46" s="324"/>
      <c r="B46" s="324"/>
      <c r="C46" s="325"/>
      <c r="D46" s="449" t="s">
        <v>249</v>
      </c>
      <c r="E46" s="449"/>
      <c r="F46" s="327"/>
      <c r="G46" s="328"/>
      <c r="H46" s="450" t="s">
        <v>425</v>
      </c>
      <c r="I46" s="450"/>
      <c r="J46" s="450"/>
      <c r="K46" s="329"/>
      <c r="L46" s="170"/>
    </row>
    <row r="47" spans="1:13" ht="15" x14ac:dyDescent="0.3">
      <c r="A47" s="324"/>
      <c r="B47" s="324"/>
      <c r="C47" s="325"/>
      <c r="D47" s="324"/>
      <c r="E47" s="325"/>
      <c r="F47" s="325"/>
      <c r="G47" s="324"/>
      <c r="H47" s="451"/>
      <c r="I47" s="451"/>
      <c r="J47" s="451"/>
      <c r="K47" s="329"/>
      <c r="L47" s="170"/>
    </row>
    <row r="48" spans="1:13" ht="15" x14ac:dyDescent="0.3">
      <c r="A48" s="324"/>
      <c r="B48" s="324"/>
      <c r="C48" s="325"/>
      <c r="D48" s="446" t="s">
        <v>127</v>
      </c>
      <c r="E48" s="446"/>
      <c r="F48" s="327"/>
      <c r="G48" s="328"/>
      <c r="H48" s="324"/>
      <c r="I48" s="324"/>
      <c r="J48" s="324"/>
      <c r="K48" s="324"/>
      <c r="L48" s="170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9" zoomScale="80" zoomScaleNormal="100" zoomScaleSheetLayoutView="80" workbookViewId="0">
      <selection activeCell="N21" sqref="N2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210</v>
      </c>
      <c r="B1" s="112"/>
      <c r="C1" s="453" t="s">
        <v>184</v>
      </c>
      <c r="D1" s="453"/>
      <c r="E1" s="98"/>
    </row>
    <row r="2" spans="1:5" x14ac:dyDescent="0.3">
      <c r="A2" s="69" t="s">
        <v>128</v>
      </c>
      <c r="B2" s="112"/>
      <c r="C2" s="70"/>
      <c r="D2" s="194" t="s">
        <v>475</v>
      </c>
      <c r="E2" s="98"/>
    </row>
    <row r="3" spans="1:5" x14ac:dyDescent="0.3">
      <c r="A3" s="109"/>
      <c r="B3" s="112"/>
      <c r="C3" s="70"/>
      <c r="D3" s="70"/>
      <c r="E3" s="98"/>
    </row>
    <row r="4" spans="1: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1"/>
    </row>
    <row r="5" spans="1:5" x14ac:dyDescent="0.3">
      <c r="A5" s="110"/>
      <c r="B5" s="111" t="s">
        <v>474</v>
      </c>
      <c r="C5" s="111"/>
      <c r="D5" s="53"/>
      <c r="E5" s="101"/>
    </row>
    <row r="6" spans="1:5" x14ac:dyDescent="0.3">
      <c r="A6" s="70"/>
      <c r="B6" s="69"/>
      <c r="C6" s="69"/>
      <c r="D6" s="69"/>
      <c r="E6" s="101"/>
    </row>
    <row r="7" spans="1:5" x14ac:dyDescent="0.3">
      <c r="A7" s="108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176</v>
      </c>
      <c r="C8" s="115" t="s">
        <v>284</v>
      </c>
      <c r="D8" s="115" t="s">
        <v>238</v>
      </c>
      <c r="E8" s="98"/>
    </row>
    <row r="9" spans="1:5" x14ac:dyDescent="0.3">
      <c r="A9" s="43"/>
      <c r="B9" s="44"/>
      <c r="C9" s="143"/>
      <c r="D9" s="143"/>
      <c r="E9" s="98"/>
    </row>
    <row r="10" spans="1:5" x14ac:dyDescent="0.3">
      <c r="A10" s="45" t="s">
        <v>177</v>
      </c>
      <c r="B10" s="46"/>
      <c r="C10" s="466">
        <f>SUM(C11,C34)</f>
        <v>44964.55</v>
      </c>
      <c r="D10" s="466">
        <f>SUM(D11,D34)</f>
        <v>45818.43</v>
      </c>
      <c r="E10" s="98"/>
    </row>
    <row r="11" spans="1:5" x14ac:dyDescent="0.3">
      <c r="A11" s="47" t="s">
        <v>178</v>
      </c>
      <c r="B11" s="48"/>
      <c r="C11" s="429">
        <f>SUM(C12:C32)</f>
        <v>9.5500000000000007</v>
      </c>
      <c r="D11" s="429">
        <f>SUM(D12:D32)</f>
        <v>863.43</v>
      </c>
      <c r="E11" s="98"/>
    </row>
    <row r="12" spans="1:5" x14ac:dyDescent="0.3">
      <c r="A12" s="51">
        <v>1110</v>
      </c>
      <c r="B12" s="50" t="s">
        <v>130</v>
      </c>
      <c r="C12" s="430"/>
      <c r="D12" s="430"/>
      <c r="E12" s="98"/>
    </row>
    <row r="13" spans="1:5" x14ac:dyDescent="0.3">
      <c r="A13" s="51">
        <v>1120</v>
      </c>
      <c r="B13" s="50" t="s">
        <v>131</v>
      </c>
      <c r="C13" s="430"/>
      <c r="D13" s="430"/>
      <c r="E13" s="98"/>
    </row>
    <row r="14" spans="1:5" x14ac:dyDescent="0.3">
      <c r="A14" s="51">
        <v>1211</v>
      </c>
      <c r="B14" s="50" t="s">
        <v>132</v>
      </c>
      <c r="C14" s="430"/>
      <c r="D14" s="430"/>
      <c r="E14" s="98"/>
    </row>
    <row r="15" spans="1:5" x14ac:dyDescent="0.3">
      <c r="A15" s="51">
        <v>1212</v>
      </c>
      <c r="B15" s="50" t="s">
        <v>133</v>
      </c>
      <c r="C15" s="430"/>
      <c r="D15" s="430"/>
      <c r="E15" s="98"/>
    </row>
    <row r="16" spans="1:5" x14ac:dyDescent="0.3">
      <c r="A16" s="51">
        <v>1213</v>
      </c>
      <c r="B16" s="50" t="s">
        <v>134</v>
      </c>
      <c r="C16" s="430"/>
      <c r="D16" s="430"/>
      <c r="E16" s="98"/>
    </row>
    <row r="17" spans="1:5" x14ac:dyDescent="0.3">
      <c r="A17" s="51">
        <v>1214</v>
      </c>
      <c r="B17" s="50" t="s">
        <v>135</v>
      </c>
      <c r="C17" s="430"/>
      <c r="D17" s="430"/>
      <c r="E17" s="98"/>
    </row>
    <row r="18" spans="1:5" x14ac:dyDescent="0.3">
      <c r="A18" s="51">
        <v>1215</v>
      </c>
      <c r="B18" s="50" t="s">
        <v>549</v>
      </c>
      <c r="C18" s="430">
        <v>0.55000000000000004</v>
      </c>
      <c r="D18" s="430">
        <v>0.55000000000000004</v>
      </c>
      <c r="E18" s="98"/>
    </row>
    <row r="19" spans="1:5" x14ac:dyDescent="0.3">
      <c r="A19" s="51">
        <v>1300</v>
      </c>
      <c r="B19" s="50" t="s">
        <v>550</v>
      </c>
      <c r="C19" s="430">
        <v>9</v>
      </c>
      <c r="D19" s="430">
        <v>862.88</v>
      </c>
      <c r="E19" s="98"/>
    </row>
    <row r="20" spans="1:5" x14ac:dyDescent="0.3">
      <c r="A20" s="51">
        <v>1410</v>
      </c>
      <c r="B20" s="50" t="s">
        <v>136</v>
      </c>
      <c r="C20" s="430"/>
      <c r="D20" s="430"/>
      <c r="E20" s="98"/>
    </row>
    <row r="21" spans="1:5" x14ac:dyDescent="0.3">
      <c r="A21" s="51">
        <v>1421</v>
      </c>
      <c r="B21" s="50" t="s">
        <v>137</v>
      </c>
      <c r="C21" s="430"/>
      <c r="D21" s="430"/>
      <c r="E21" s="98"/>
    </row>
    <row r="22" spans="1:5" x14ac:dyDescent="0.3">
      <c r="A22" s="51">
        <v>1422</v>
      </c>
      <c r="B22" s="50" t="s">
        <v>138</v>
      </c>
      <c r="C22" s="430"/>
      <c r="D22" s="430"/>
      <c r="E22" s="98"/>
    </row>
    <row r="23" spans="1:5" x14ac:dyDescent="0.3">
      <c r="A23" s="51">
        <v>1423</v>
      </c>
      <c r="B23" s="50" t="s">
        <v>139</v>
      </c>
      <c r="C23" s="430"/>
      <c r="D23" s="430"/>
      <c r="E23" s="98"/>
    </row>
    <row r="24" spans="1:5" x14ac:dyDescent="0.3">
      <c r="A24" s="51">
        <v>1431</v>
      </c>
      <c r="B24" s="50" t="s">
        <v>140</v>
      </c>
      <c r="C24" s="430"/>
      <c r="D24" s="430"/>
      <c r="E24" s="98"/>
    </row>
    <row r="25" spans="1:5" x14ac:dyDescent="0.3">
      <c r="A25" s="51">
        <v>1432</v>
      </c>
      <c r="B25" s="50" t="s">
        <v>141</v>
      </c>
      <c r="C25" s="430"/>
      <c r="D25" s="430"/>
      <c r="E25" s="98"/>
    </row>
    <row r="26" spans="1:5" x14ac:dyDescent="0.3">
      <c r="A26" s="51">
        <v>1433</v>
      </c>
      <c r="B26" s="50" t="s">
        <v>142</v>
      </c>
      <c r="C26" s="430"/>
      <c r="D26" s="430"/>
      <c r="E26" s="98"/>
    </row>
    <row r="27" spans="1:5" x14ac:dyDescent="0.3">
      <c r="A27" s="51">
        <v>1441</v>
      </c>
      <c r="B27" s="50" t="s">
        <v>143</v>
      </c>
      <c r="C27" s="430"/>
      <c r="D27" s="430"/>
      <c r="E27" s="98"/>
    </row>
    <row r="28" spans="1:5" x14ac:dyDescent="0.3">
      <c r="A28" s="51">
        <v>1442</v>
      </c>
      <c r="B28" s="50" t="s">
        <v>144</v>
      </c>
      <c r="C28" s="430"/>
      <c r="D28" s="430"/>
      <c r="E28" s="98"/>
    </row>
    <row r="29" spans="1:5" x14ac:dyDescent="0.3">
      <c r="A29" s="51">
        <v>1443</v>
      </c>
      <c r="B29" s="50" t="s">
        <v>145</v>
      </c>
      <c r="C29" s="430"/>
      <c r="D29" s="430"/>
      <c r="E29" s="98"/>
    </row>
    <row r="30" spans="1:5" x14ac:dyDescent="0.3">
      <c r="A30" s="51">
        <v>1444</v>
      </c>
      <c r="B30" s="50" t="s">
        <v>146</v>
      </c>
      <c r="C30" s="430"/>
      <c r="D30" s="430"/>
      <c r="E30" s="98"/>
    </row>
    <row r="31" spans="1:5" x14ac:dyDescent="0.3">
      <c r="A31" s="51">
        <v>1445</v>
      </c>
      <c r="B31" s="50" t="s">
        <v>147</v>
      </c>
      <c r="C31" s="430"/>
      <c r="D31" s="430"/>
      <c r="E31" s="98"/>
    </row>
    <row r="32" spans="1:5" x14ac:dyDescent="0.3">
      <c r="A32" s="51">
        <v>1446</v>
      </c>
      <c r="B32" s="50" t="s">
        <v>148</v>
      </c>
      <c r="C32" s="430"/>
      <c r="D32" s="430"/>
      <c r="E32" s="98"/>
    </row>
    <row r="33" spans="1:5" x14ac:dyDescent="0.3">
      <c r="A33" s="31"/>
      <c r="C33" s="467"/>
      <c r="D33" s="467"/>
      <c r="E33" s="98"/>
    </row>
    <row r="34" spans="1:5" x14ac:dyDescent="0.3">
      <c r="A34" s="52" t="s">
        <v>179</v>
      </c>
      <c r="B34" s="50"/>
      <c r="C34" s="429">
        <f>SUM(C35:C42)</f>
        <v>44955</v>
      </c>
      <c r="D34" s="429">
        <f>SUM(D35:D42)</f>
        <v>44955</v>
      </c>
      <c r="E34" s="98"/>
    </row>
    <row r="35" spans="1:5" x14ac:dyDescent="0.3">
      <c r="A35" s="51">
        <v>2110</v>
      </c>
      <c r="B35" s="50" t="s">
        <v>89</v>
      </c>
      <c r="C35" s="430"/>
      <c r="D35" s="430"/>
      <c r="E35" s="98"/>
    </row>
    <row r="36" spans="1:5" x14ac:dyDescent="0.3">
      <c r="A36" s="51">
        <v>2120</v>
      </c>
      <c r="B36" s="50" t="s">
        <v>149</v>
      </c>
      <c r="C36" s="430">
        <v>44955</v>
      </c>
      <c r="D36" s="430">
        <v>44955</v>
      </c>
      <c r="E36" s="98"/>
    </row>
    <row r="37" spans="1:5" x14ac:dyDescent="0.3">
      <c r="A37" s="51">
        <v>2130</v>
      </c>
      <c r="B37" s="50" t="s">
        <v>90</v>
      </c>
      <c r="C37" s="430"/>
      <c r="D37" s="430"/>
      <c r="E37" s="98"/>
    </row>
    <row r="38" spans="1:5" x14ac:dyDescent="0.3">
      <c r="A38" s="51">
        <v>2140</v>
      </c>
      <c r="B38" s="50" t="s">
        <v>364</v>
      </c>
      <c r="C38" s="430"/>
      <c r="D38" s="430"/>
      <c r="E38" s="98"/>
    </row>
    <row r="39" spans="1:5" x14ac:dyDescent="0.3">
      <c r="A39" s="51">
        <v>2150</v>
      </c>
      <c r="B39" s="50" t="s">
        <v>367</v>
      </c>
      <c r="C39" s="430"/>
      <c r="D39" s="430"/>
      <c r="E39" s="98"/>
    </row>
    <row r="40" spans="1:5" x14ac:dyDescent="0.3">
      <c r="A40" s="51">
        <v>2220</v>
      </c>
      <c r="B40" s="50" t="s">
        <v>91</v>
      </c>
      <c r="C40" s="430"/>
      <c r="D40" s="430"/>
      <c r="E40" s="98"/>
    </row>
    <row r="41" spans="1:5" x14ac:dyDescent="0.3">
      <c r="A41" s="51">
        <v>2300</v>
      </c>
      <c r="B41" s="50" t="s">
        <v>150</v>
      </c>
      <c r="C41" s="430"/>
      <c r="D41" s="430"/>
      <c r="E41" s="98"/>
    </row>
    <row r="42" spans="1:5" x14ac:dyDescent="0.3">
      <c r="A42" s="51">
        <v>2400</v>
      </c>
      <c r="B42" s="50" t="s">
        <v>151</v>
      </c>
      <c r="C42" s="430"/>
      <c r="D42" s="430"/>
      <c r="E42" s="98"/>
    </row>
    <row r="43" spans="1:5" x14ac:dyDescent="0.3">
      <c r="A43" s="32"/>
      <c r="C43" s="467"/>
      <c r="D43" s="467"/>
      <c r="E43" s="98"/>
    </row>
    <row r="44" spans="1:5" x14ac:dyDescent="0.3">
      <c r="A44" s="49" t="s">
        <v>183</v>
      </c>
      <c r="B44" s="50"/>
      <c r="C44" s="429">
        <f>SUM(C45,C64)</f>
        <v>44964.55</v>
      </c>
      <c r="D44" s="429">
        <f>SUM(D45,D64)</f>
        <v>45818.43</v>
      </c>
      <c r="E44" s="98"/>
    </row>
    <row r="45" spans="1:5" x14ac:dyDescent="0.3">
      <c r="A45" s="52" t="s">
        <v>180</v>
      </c>
      <c r="B45" s="50"/>
      <c r="C45" s="429">
        <f>SUM(C46:C61)</f>
        <v>9466</v>
      </c>
      <c r="D45" s="429">
        <f>SUM(D46:D61)</f>
        <v>23927</v>
      </c>
      <c r="E45" s="98"/>
    </row>
    <row r="46" spans="1:5" x14ac:dyDescent="0.3">
      <c r="A46" s="51">
        <v>3100</v>
      </c>
      <c r="B46" s="50" t="s">
        <v>152</v>
      </c>
      <c r="C46" s="430"/>
      <c r="D46" s="430"/>
      <c r="E46" s="98"/>
    </row>
    <row r="47" spans="1:5" x14ac:dyDescent="0.3">
      <c r="A47" s="51">
        <v>3210</v>
      </c>
      <c r="B47" s="50" t="s">
        <v>153</v>
      </c>
      <c r="C47" s="430"/>
      <c r="D47" s="430"/>
      <c r="E47" s="98"/>
    </row>
    <row r="48" spans="1:5" x14ac:dyDescent="0.3">
      <c r="A48" s="51">
        <v>3221</v>
      </c>
      <c r="B48" s="50" t="s">
        <v>154</v>
      </c>
      <c r="C48" s="430"/>
      <c r="D48" s="430"/>
      <c r="E48" s="98"/>
    </row>
    <row r="49" spans="1:5" x14ac:dyDescent="0.3">
      <c r="A49" s="51">
        <v>3222</v>
      </c>
      <c r="B49" s="50" t="s">
        <v>155</v>
      </c>
      <c r="C49" s="430"/>
      <c r="D49" s="430"/>
      <c r="E49" s="98"/>
    </row>
    <row r="50" spans="1:5" x14ac:dyDescent="0.3">
      <c r="A50" s="51">
        <v>3223</v>
      </c>
      <c r="B50" s="50" t="s">
        <v>156</v>
      </c>
      <c r="C50" s="430"/>
      <c r="D50" s="430"/>
      <c r="E50" s="98"/>
    </row>
    <row r="51" spans="1:5" x14ac:dyDescent="0.3">
      <c r="A51" s="51">
        <v>3224</v>
      </c>
      <c r="B51" s="50" t="s">
        <v>157</v>
      </c>
      <c r="C51" s="430">
        <v>7466</v>
      </c>
      <c r="D51" s="430">
        <v>2827</v>
      </c>
      <c r="E51" s="98"/>
    </row>
    <row r="52" spans="1:5" x14ac:dyDescent="0.3">
      <c r="A52" s="51">
        <v>3231</v>
      </c>
      <c r="B52" s="50" t="s">
        <v>158</v>
      </c>
      <c r="C52" s="430"/>
      <c r="D52" s="430"/>
      <c r="E52" s="98"/>
    </row>
    <row r="53" spans="1:5" x14ac:dyDescent="0.3">
      <c r="A53" s="51">
        <v>3232</v>
      </c>
      <c r="B53" s="50" t="s">
        <v>159</v>
      </c>
      <c r="C53" s="430"/>
      <c r="D53" s="430"/>
      <c r="E53" s="98"/>
    </row>
    <row r="54" spans="1:5" x14ac:dyDescent="0.3">
      <c r="A54" s="51">
        <v>3234</v>
      </c>
      <c r="B54" s="50" t="s">
        <v>160</v>
      </c>
      <c r="C54" s="430"/>
      <c r="D54" s="430"/>
      <c r="E54" s="98"/>
    </row>
    <row r="55" spans="1:5" ht="30" x14ac:dyDescent="0.3">
      <c r="A55" s="51">
        <v>3236</v>
      </c>
      <c r="B55" s="50" t="s">
        <v>175</v>
      </c>
      <c r="C55" s="430"/>
      <c r="D55" s="430"/>
      <c r="E55" s="98"/>
    </row>
    <row r="56" spans="1:5" ht="45" x14ac:dyDescent="0.3">
      <c r="A56" s="51">
        <v>3237</v>
      </c>
      <c r="B56" s="50" t="s">
        <v>161</v>
      </c>
      <c r="C56" s="430"/>
      <c r="D56" s="430"/>
      <c r="E56" s="98"/>
    </row>
    <row r="57" spans="1:5" x14ac:dyDescent="0.3">
      <c r="A57" s="51">
        <v>3241</v>
      </c>
      <c r="B57" s="50" t="s">
        <v>162</v>
      </c>
      <c r="C57" s="430"/>
      <c r="D57" s="430"/>
      <c r="E57" s="98"/>
    </row>
    <row r="58" spans="1:5" x14ac:dyDescent="0.3">
      <c r="A58" s="51">
        <v>3242</v>
      </c>
      <c r="B58" s="50" t="s">
        <v>163</v>
      </c>
      <c r="C58" s="430"/>
      <c r="D58" s="430"/>
      <c r="E58" s="98"/>
    </row>
    <row r="59" spans="1:5" x14ac:dyDescent="0.3">
      <c r="A59" s="51">
        <v>3243</v>
      </c>
      <c r="B59" s="50" t="s">
        <v>164</v>
      </c>
      <c r="C59" s="430"/>
      <c r="D59" s="430"/>
      <c r="E59" s="98"/>
    </row>
    <row r="60" spans="1:5" x14ac:dyDescent="0.3">
      <c r="A60" s="51">
        <v>3245</v>
      </c>
      <c r="B60" s="50" t="s">
        <v>165</v>
      </c>
      <c r="C60" s="430"/>
      <c r="D60" s="430"/>
      <c r="E60" s="98"/>
    </row>
    <row r="61" spans="1:5" x14ac:dyDescent="0.3">
      <c r="A61" s="51">
        <v>3246</v>
      </c>
      <c r="B61" s="50" t="s">
        <v>166</v>
      </c>
      <c r="C61" s="430">
        <v>2000</v>
      </c>
      <c r="D61" s="430">
        <v>21100</v>
      </c>
      <c r="E61" s="98"/>
    </row>
    <row r="62" spans="1:5" x14ac:dyDescent="0.3">
      <c r="A62" s="32"/>
      <c r="C62" s="467"/>
      <c r="D62" s="467"/>
      <c r="E62" s="98"/>
    </row>
    <row r="63" spans="1:5" x14ac:dyDescent="0.3">
      <c r="A63" s="33"/>
      <c r="C63" s="467"/>
      <c r="D63" s="467"/>
      <c r="E63" s="98"/>
    </row>
    <row r="64" spans="1:5" x14ac:dyDescent="0.3">
      <c r="A64" s="52" t="s">
        <v>181</v>
      </c>
      <c r="B64" s="50"/>
      <c r="C64" s="429">
        <f>SUM(C65:C67)</f>
        <v>35498.550000000003</v>
      </c>
      <c r="D64" s="429">
        <f>SUM(D65:D67)</f>
        <v>21891.43</v>
      </c>
      <c r="E64" s="98"/>
    </row>
    <row r="65" spans="1:5" x14ac:dyDescent="0.3">
      <c r="A65" s="51">
        <v>5100</v>
      </c>
      <c r="B65" s="50" t="s">
        <v>236</v>
      </c>
      <c r="C65" s="430">
        <v>35498.550000000003</v>
      </c>
      <c r="D65" s="430">
        <v>21891.43</v>
      </c>
      <c r="E65" s="98"/>
    </row>
    <row r="66" spans="1:5" x14ac:dyDescent="0.3">
      <c r="A66" s="51">
        <v>5220</v>
      </c>
      <c r="B66" s="50" t="s">
        <v>375</v>
      </c>
      <c r="C66" s="430"/>
      <c r="D66" s="430"/>
      <c r="E66" s="98"/>
    </row>
    <row r="67" spans="1:5" x14ac:dyDescent="0.3">
      <c r="A67" s="51">
        <v>5230</v>
      </c>
      <c r="B67" s="50" t="s">
        <v>376</v>
      </c>
      <c r="C67" s="430"/>
      <c r="D67" s="430"/>
      <c r="E67" s="98"/>
    </row>
    <row r="68" spans="1:5" x14ac:dyDescent="0.3">
      <c r="A68" s="32"/>
      <c r="C68" s="467"/>
      <c r="D68" s="467"/>
      <c r="E68" s="98"/>
    </row>
    <row r="69" spans="1:5" x14ac:dyDescent="0.3">
      <c r="A69" s="2"/>
      <c r="C69" s="467"/>
      <c r="D69" s="467"/>
      <c r="E69" s="98"/>
    </row>
    <row r="70" spans="1:5" x14ac:dyDescent="0.3">
      <c r="A70" s="49" t="s">
        <v>182</v>
      </c>
      <c r="B70" s="50"/>
      <c r="C70" s="430"/>
      <c r="D70" s="430"/>
      <c r="E70" s="98"/>
    </row>
    <row r="71" spans="1:5" ht="30" x14ac:dyDescent="0.3">
      <c r="A71" s="51">
        <v>1</v>
      </c>
      <c r="B71" s="50" t="s">
        <v>167</v>
      </c>
      <c r="C71" s="430"/>
      <c r="D71" s="430"/>
      <c r="E71" s="98"/>
    </row>
    <row r="72" spans="1:5" x14ac:dyDescent="0.3">
      <c r="A72" s="51">
        <v>2</v>
      </c>
      <c r="B72" s="50" t="s">
        <v>168</v>
      </c>
      <c r="C72" s="430"/>
      <c r="D72" s="430"/>
      <c r="E72" s="98"/>
    </row>
    <row r="73" spans="1:5" x14ac:dyDescent="0.3">
      <c r="A73" s="51">
        <v>3</v>
      </c>
      <c r="B73" s="50" t="s">
        <v>169</v>
      </c>
      <c r="C73" s="430"/>
      <c r="D73" s="430"/>
      <c r="E73" s="98"/>
    </row>
    <row r="74" spans="1:5" x14ac:dyDescent="0.3">
      <c r="A74" s="51">
        <v>4</v>
      </c>
      <c r="B74" s="50" t="s">
        <v>332</v>
      </c>
      <c r="C74" s="430"/>
      <c r="D74" s="430"/>
      <c r="E74" s="98"/>
    </row>
    <row r="75" spans="1:5" x14ac:dyDescent="0.3">
      <c r="A75" s="51">
        <v>5</v>
      </c>
      <c r="B75" s="50" t="s">
        <v>170</v>
      </c>
      <c r="C75" s="430"/>
      <c r="D75" s="430"/>
      <c r="E75" s="98"/>
    </row>
    <row r="76" spans="1:5" x14ac:dyDescent="0.3">
      <c r="A76" s="51">
        <v>6</v>
      </c>
      <c r="B76" s="50" t="s">
        <v>171</v>
      </c>
      <c r="C76" s="430"/>
      <c r="D76" s="430"/>
      <c r="E76" s="98"/>
    </row>
    <row r="77" spans="1:5" x14ac:dyDescent="0.3">
      <c r="A77" s="51">
        <v>7</v>
      </c>
      <c r="B77" s="50" t="s">
        <v>172</v>
      </c>
      <c r="C77" s="430"/>
      <c r="D77" s="430"/>
      <c r="E77" s="98"/>
    </row>
    <row r="78" spans="1:5" x14ac:dyDescent="0.3">
      <c r="A78" s="51">
        <v>8</v>
      </c>
      <c r="B78" s="50" t="s">
        <v>173</v>
      </c>
      <c r="C78" s="430"/>
      <c r="D78" s="430"/>
      <c r="E78" s="98"/>
    </row>
    <row r="79" spans="1:5" x14ac:dyDescent="0.3">
      <c r="A79" s="51">
        <v>9</v>
      </c>
      <c r="B79" s="50" t="s">
        <v>174</v>
      </c>
      <c r="C79" s="430"/>
      <c r="D79" s="430"/>
      <c r="E79" s="98"/>
    </row>
    <row r="83" spans="1:9" x14ac:dyDescent="0.3">
      <c r="A83" s="2"/>
      <c r="B83" s="2"/>
    </row>
    <row r="84" spans="1:9" x14ac:dyDescent="0.3">
      <c r="A84" s="6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383</v>
      </c>
      <c r="D87" s="12"/>
      <c r="E87"/>
      <c r="F87"/>
      <c r="G87"/>
      <c r="H87"/>
      <c r="I87"/>
    </row>
    <row r="88" spans="1:9" x14ac:dyDescent="0.3">
      <c r="A88"/>
      <c r="B88" s="2" t="s">
        <v>384</v>
      </c>
      <c r="D88" s="12"/>
      <c r="E88"/>
      <c r="F88"/>
      <c r="G88"/>
      <c r="H88"/>
      <c r="I88"/>
    </row>
    <row r="89" spans="1:9" customFormat="1" ht="12.75" x14ac:dyDescent="0.2">
      <c r="B89" s="59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D27" sqref="D2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389</v>
      </c>
      <c r="B1" s="69"/>
      <c r="C1" s="69"/>
      <c r="D1" s="69"/>
      <c r="E1" s="69"/>
      <c r="F1" s="69"/>
      <c r="G1" s="69"/>
      <c r="H1" s="69"/>
      <c r="I1" s="441" t="s">
        <v>97</v>
      </c>
      <c r="J1" s="441"/>
      <c r="K1" s="98"/>
    </row>
    <row r="2" spans="1:11" x14ac:dyDescent="0.3">
      <c r="A2" s="69" t="s">
        <v>128</v>
      </c>
      <c r="B2" s="69"/>
      <c r="C2" s="69"/>
      <c r="D2" s="69"/>
      <c r="E2" s="69"/>
      <c r="F2" s="69"/>
      <c r="G2" s="69"/>
      <c r="H2" s="69"/>
      <c r="I2" s="445" t="s">
        <v>475</v>
      </c>
      <c r="J2" s="454"/>
      <c r="K2" s="98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8"/>
    </row>
    <row r="4" spans="1:11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6"/>
      <c r="G4" s="69"/>
      <c r="H4" s="69"/>
      <c r="I4" s="69"/>
      <c r="J4" s="69"/>
      <c r="K4" s="98"/>
    </row>
    <row r="5" spans="1:11" x14ac:dyDescent="0.3">
      <c r="A5" s="191"/>
      <c r="B5" s="338" t="s">
        <v>551</v>
      </c>
      <c r="C5" s="338"/>
      <c r="D5" s="338"/>
      <c r="E5" s="338"/>
      <c r="F5" s="339"/>
      <c r="G5" s="338"/>
      <c r="H5" s="338"/>
      <c r="I5" s="338"/>
      <c r="J5" s="338"/>
      <c r="K5" s="98"/>
    </row>
    <row r="6" spans="1:11" x14ac:dyDescent="0.3">
      <c r="A6" s="70"/>
      <c r="B6" s="70"/>
      <c r="C6" s="69" t="s">
        <v>474</v>
      </c>
      <c r="D6" s="69"/>
      <c r="E6" s="69"/>
      <c r="F6" s="116"/>
      <c r="G6" s="69"/>
      <c r="H6" s="69"/>
      <c r="I6" s="69"/>
      <c r="J6" s="69"/>
      <c r="K6" s="98"/>
    </row>
    <row r="7" spans="1:11" x14ac:dyDescent="0.3">
      <c r="A7" s="117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7" customFormat="1" ht="45" x14ac:dyDescent="0.3">
      <c r="A8" s="119" t="s">
        <v>64</v>
      </c>
      <c r="B8" s="119" t="s">
        <v>99</v>
      </c>
      <c r="C8" s="120" t="s">
        <v>101</v>
      </c>
      <c r="D8" s="120" t="s">
        <v>256</v>
      </c>
      <c r="E8" s="120" t="s">
        <v>100</v>
      </c>
      <c r="F8" s="118" t="s">
        <v>237</v>
      </c>
      <c r="G8" s="118" t="s">
        <v>275</v>
      </c>
      <c r="H8" s="118" t="s">
        <v>276</v>
      </c>
      <c r="I8" s="118" t="s">
        <v>238</v>
      </c>
      <c r="J8" s="121" t="s">
        <v>102</v>
      </c>
      <c r="K8" s="98"/>
    </row>
    <row r="9" spans="1:11" s="27" customFormat="1" x14ac:dyDescent="0.3">
      <c r="A9" s="146">
        <v>1</v>
      </c>
      <c r="B9" s="146">
        <v>2</v>
      </c>
      <c r="C9" s="147">
        <v>3</v>
      </c>
      <c r="D9" s="147">
        <v>4</v>
      </c>
      <c r="E9" s="147">
        <v>5</v>
      </c>
      <c r="F9" s="147">
        <v>6</v>
      </c>
      <c r="G9" s="147">
        <v>7</v>
      </c>
      <c r="H9" s="147">
        <v>8</v>
      </c>
      <c r="I9" s="147">
        <v>9</v>
      </c>
      <c r="J9" s="147">
        <v>10</v>
      </c>
      <c r="K9" s="98"/>
    </row>
    <row r="10" spans="1:11" s="27" customFormat="1" ht="15.75" x14ac:dyDescent="0.3">
      <c r="A10" s="144">
        <v>1</v>
      </c>
      <c r="B10" s="57" t="s">
        <v>501</v>
      </c>
      <c r="C10" s="409">
        <v>331054600</v>
      </c>
      <c r="D10" s="145"/>
      <c r="E10" s="142"/>
      <c r="F10" s="28">
        <v>0.55000000000000004</v>
      </c>
      <c r="G10" s="28">
        <v>0</v>
      </c>
      <c r="H10" s="28">
        <v>0</v>
      </c>
      <c r="I10" s="28">
        <v>0.55000000000000004</v>
      </c>
      <c r="J10" s="28"/>
      <c r="K10" s="98"/>
    </row>
    <row r="11" spans="1:11" x14ac:dyDescent="0.3">
      <c r="A11" s="97">
        <v>2</v>
      </c>
      <c r="B11" s="97" t="s">
        <v>501</v>
      </c>
      <c r="C11" s="410">
        <v>331054601</v>
      </c>
      <c r="D11" s="97"/>
      <c r="E11" s="97"/>
      <c r="F11" s="97">
        <v>0</v>
      </c>
      <c r="G11" s="97">
        <v>0</v>
      </c>
      <c r="H11" s="97">
        <v>0</v>
      </c>
      <c r="I11" s="97">
        <v>0</v>
      </c>
      <c r="J11" s="97"/>
    </row>
    <row r="12" spans="1:11" x14ac:dyDescent="0.3">
      <c r="A12" s="97">
        <v>3</v>
      </c>
      <c r="B12" s="97" t="s">
        <v>501</v>
      </c>
      <c r="C12" s="410">
        <v>331054602</v>
      </c>
      <c r="D12" s="97"/>
      <c r="E12" s="97"/>
      <c r="F12" s="97">
        <v>9</v>
      </c>
      <c r="G12" s="97">
        <v>40931</v>
      </c>
      <c r="H12" s="97">
        <v>40077</v>
      </c>
      <c r="I12" s="97">
        <v>862.88</v>
      </c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01" t="s">
        <v>96</v>
      </c>
      <c r="C15" s="97"/>
      <c r="D15" s="97"/>
      <c r="E15" s="97"/>
      <c r="F15" s="202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4"/>
      <c r="G16" s="94"/>
      <c r="H16" s="94"/>
      <c r="I16" s="94"/>
      <c r="J16" s="94"/>
    </row>
    <row r="17" spans="1:10" x14ac:dyDescent="0.3">
      <c r="A17" s="97"/>
      <c r="B17" s="97"/>
      <c r="C17" s="237"/>
      <c r="D17" s="97"/>
      <c r="E17" s="97"/>
      <c r="F17" s="237"/>
      <c r="G17" s="238"/>
      <c r="H17" s="238"/>
      <c r="I17" s="94"/>
      <c r="J17" s="94"/>
    </row>
    <row r="18" spans="1:10" x14ac:dyDescent="0.3">
      <c r="A18" s="94"/>
      <c r="B18" s="97"/>
      <c r="C18" s="203" t="s">
        <v>249</v>
      </c>
      <c r="D18" s="203"/>
      <c r="E18" s="97"/>
      <c r="F18" s="97" t="s">
        <v>254</v>
      </c>
      <c r="G18" s="94"/>
      <c r="H18" s="94"/>
      <c r="I18" s="94"/>
      <c r="J18" s="94"/>
    </row>
    <row r="19" spans="1:10" x14ac:dyDescent="0.3">
      <c r="A19" s="94"/>
      <c r="B19" s="97"/>
      <c r="C19" s="204" t="s">
        <v>127</v>
      </c>
      <c r="D19" s="97"/>
      <c r="E19" s="97"/>
      <c r="F19" s="97" t="s">
        <v>250</v>
      </c>
      <c r="G19" s="94"/>
      <c r="H19" s="94"/>
      <c r="I19" s="94"/>
      <c r="J19" s="94"/>
    </row>
    <row r="20" spans="1:10" customFormat="1" x14ac:dyDescent="0.3">
      <c r="A20" s="94"/>
      <c r="B20" s="97"/>
      <c r="C20" s="97"/>
      <c r="D20" s="204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40" sqref="G40"/>
    </sheetView>
  </sheetViews>
  <sheetFormatPr defaultRowHeight="15" x14ac:dyDescent="0.3"/>
  <cols>
    <col min="1" max="1" width="12" style="170" customWidth="1"/>
    <col min="2" max="2" width="13.28515625" style="170" customWidth="1"/>
    <col min="3" max="3" width="21.42578125" style="170" customWidth="1"/>
    <col min="4" max="4" width="17.85546875" style="170" customWidth="1"/>
    <col min="5" max="5" width="12.7109375" style="170" customWidth="1"/>
    <col min="6" max="6" width="36.85546875" style="170" customWidth="1"/>
    <col min="7" max="7" width="22.28515625" style="170" customWidth="1"/>
    <col min="8" max="8" width="0.5703125" style="170" customWidth="1"/>
    <col min="9" max="16384" width="9.140625" style="170"/>
  </cols>
  <sheetData>
    <row r="1" spans="1:8" x14ac:dyDescent="0.3">
      <c r="A1" s="67" t="s">
        <v>335</v>
      </c>
      <c r="B1" s="69"/>
      <c r="C1" s="69"/>
      <c r="D1" s="69"/>
      <c r="E1" s="69"/>
      <c r="F1" s="69"/>
      <c r="G1" s="150" t="s">
        <v>97</v>
      </c>
      <c r="H1" s="151"/>
    </row>
    <row r="2" spans="1:8" x14ac:dyDescent="0.3">
      <c r="A2" s="69" t="s">
        <v>128</v>
      </c>
      <c r="B2" s="69"/>
      <c r="C2" s="69"/>
      <c r="D2" s="69"/>
      <c r="E2" s="69"/>
      <c r="F2" s="69"/>
      <c r="G2" s="152" t="s">
        <v>475</v>
      </c>
      <c r="H2" s="151"/>
    </row>
    <row r="3" spans="1:8" x14ac:dyDescent="0.3">
      <c r="A3" s="69"/>
      <c r="B3" s="69"/>
      <c r="C3" s="69"/>
      <c r="D3" s="69"/>
      <c r="E3" s="69"/>
      <c r="F3" s="69"/>
      <c r="G3" s="95"/>
      <c r="H3" s="151"/>
    </row>
    <row r="4" spans="1:8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7"/>
    </row>
    <row r="5" spans="1:8" x14ac:dyDescent="0.3">
      <c r="A5" s="191"/>
      <c r="B5" s="191" t="s">
        <v>474</v>
      </c>
      <c r="C5" s="191"/>
      <c r="D5" s="191"/>
      <c r="E5" s="191"/>
      <c r="F5" s="191"/>
      <c r="G5" s="191"/>
      <c r="H5" s="97"/>
    </row>
    <row r="6" spans="1:8" x14ac:dyDescent="0.3">
      <c r="A6" s="70"/>
      <c r="B6" s="69"/>
      <c r="C6" s="69"/>
      <c r="D6" s="69"/>
      <c r="E6" s="69"/>
      <c r="F6" s="69"/>
      <c r="G6" s="69"/>
      <c r="H6" s="97"/>
    </row>
    <row r="7" spans="1:8" x14ac:dyDescent="0.3">
      <c r="A7" s="69"/>
      <c r="B7" s="69"/>
      <c r="C7" s="69"/>
      <c r="D7" s="69"/>
      <c r="E7" s="69"/>
      <c r="F7" s="69"/>
      <c r="G7" s="69"/>
      <c r="H7" s="98"/>
    </row>
    <row r="8" spans="1:8" ht="45.75" customHeight="1" x14ac:dyDescent="0.3">
      <c r="A8" s="153" t="s">
        <v>293</v>
      </c>
      <c r="B8" s="153" t="s">
        <v>129</v>
      </c>
      <c r="C8" s="154" t="s">
        <v>333</v>
      </c>
      <c r="D8" s="154" t="s">
        <v>334</v>
      </c>
      <c r="E8" s="154" t="s">
        <v>256</v>
      </c>
      <c r="F8" s="153" t="s">
        <v>298</v>
      </c>
      <c r="G8" s="154" t="s">
        <v>294</v>
      </c>
      <c r="H8" s="98"/>
    </row>
    <row r="9" spans="1:8" x14ac:dyDescent="0.3">
      <c r="A9" s="155" t="s">
        <v>295</v>
      </c>
      <c r="B9" s="156"/>
      <c r="C9" s="157"/>
      <c r="D9" s="158"/>
      <c r="E9" s="158"/>
      <c r="F9" s="158"/>
      <c r="G9" s="159">
        <v>0</v>
      </c>
      <c r="H9" s="98"/>
    </row>
    <row r="10" spans="1:8" ht="15.75" x14ac:dyDescent="0.3">
      <c r="A10" s="156">
        <v>1</v>
      </c>
      <c r="B10" s="142"/>
      <c r="C10" s="160"/>
      <c r="D10" s="161"/>
      <c r="E10" s="161"/>
      <c r="F10" s="161"/>
      <c r="G10" s="162" t="str">
        <f>IF(ISBLANK(B10),"",G9+C10-D10)</f>
        <v/>
      </c>
      <c r="H10" s="98"/>
    </row>
    <row r="11" spans="1:8" ht="15.75" x14ac:dyDescent="0.3">
      <c r="A11" s="156">
        <v>2</v>
      </c>
      <c r="B11" s="142"/>
      <c r="C11" s="160"/>
      <c r="D11" s="161"/>
      <c r="E11" s="161"/>
      <c r="F11" s="161"/>
      <c r="G11" s="162" t="str">
        <f t="shared" ref="G11:G38" si="0">IF(ISBLANK(B11),"",G10+C11-D11)</f>
        <v/>
      </c>
      <c r="H11" s="98"/>
    </row>
    <row r="12" spans="1:8" ht="15.75" x14ac:dyDescent="0.3">
      <c r="A12" s="156">
        <v>3</v>
      </c>
      <c r="B12" s="142"/>
      <c r="C12" s="160"/>
      <c r="D12" s="161"/>
      <c r="E12" s="161"/>
      <c r="F12" s="161"/>
      <c r="G12" s="162" t="str">
        <f t="shared" si="0"/>
        <v/>
      </c>
      <c r="H12" s="98"/>
    </row>
    <row r="13" spans="1:8" ht="15.75" x14ac:dyDescent="0.3">
      <c r="A13" s="156">
        <v>4</v>
      </c>
      <c r="B13" s="142"/>
      <c r="C13" s="160"/>
      <c r="D13" s="161"/>
      <c r="E13" s="161"/>
      <c r="F13" s="161"/>
      <c r="G13" s="162" t="str">
        <f t="shared" si="0"/>
        <v/>
      </c>
      <c r="H13" s="98"/>
    </row>
    <row r="14" spans="1:8" ht="15.75" x14ac:dyDescent="0.3">
      <c r="A14" s="156">
        <v>5</v>
      </c>
      <c r="B14" s="142"/>
      <c r="C14" s="160"/>
      <c r="D14" s="161"/>
      <c r="E14" s="161"/>
      <c r="F14" s="161"/>
      <c r="G14" s="162" t="str">
        <f t="shared" si="0"/>
        <v/>
      </c>
      <c r="H14" s="98"/>
    </row>
    <row r="15" spans="1:8" ht="15.75" x14ac:dyDescent="0.3">
      <c r="A15" s="156">
        <v>6</v>
      </c>
      <c r="B15" s="142"/>
      <c r="C15" s="160"/>
      <c r="D15" s="161"/>
      <c r="E15" s="161"/>
      <c r="F15" s="161"/>
      <c r="G15" s="162" t="str">
        <f t="shared" si="0"/>
        <v/>
      </c>
      <c r="H15" s="98"/>
    </row>
    <row r="16" spans="1:8" ht="15.75" x14ac:dyDescent="0.3">
      <c r="A16" s="156">
        <v>7</v>
      </c>
      <c r="B16" s="142"/>
      <c r="C16" s="160"/>
      <c r="D16" s="161"/>
      <c r="E16" s="161"/>
      <c r="F16" s="161"/>
      <c r="G16" s="162" t="str">
        <f t="shared" si="0"/>
        <v/>
      </c>
      <c r="H16" s="98"/>
    </row>
    <row r="17" spans="1:8" ht="15.75" x14ac:dyDescent="0.3">
      <c r="A17" s="156">
        <v>8</v>
      </c>
      <c r="B17" s="142"/>
      <c r="C17" s="160"/>
      <c r="D17" s="161"/>
      <c r="E17" s="161"/>
      <c r="F17" s="161"/>
      <c r="G17" s="162" t="str">
        <f t="shared" si="0"/>
        <v/>
      </c>
      <c r="H17" s="98"/>
    </row>
    <row r="18" spans="1:8" ht="15.75" x14ac:dyDescent="0.3">
      <c r="A18" s="156">
        <v>9</v>
      </c>
      <c r="B18" s="142"/>
      <c r="C18" s="160"/>
      <c r="D18" s="161"/>
      <c r="E18" s="161"/>
      <c r="F18" s="161"/>
      <c r="G18" s="162" t="str">
        <f t="shared" si="0"/>
        <v/>
      </c>
      <c r="H18" s="98"/>
    </row>
    <row r="19" spans="1:8" ht="15.75" x14ac:dyDescent="0.3">
      <c r="A19" s="156">
        <v>10</v>
      </c>
      <c r="B19" s="142"/>
      <c r="C19" s="160"/>
      <c r="D19" s="161"/>
      <c r="E19" s="161"/>
      <c r="F19" s="161"/>
      <c r="G19" s="162" t="str">
        <f t="shared" si="0"/>
        <v/>
      </c>
      <c r="H19" s="98"/>
    </row>
    <row r="20" spans="1:8" ht="15.75" x14ac:dyDescent="0.3">
      <c r="A20" s="156">
        <v>11</v>
      </c>
      <c r="B20" s="142"/>
      <c r="C20" s="160"/>
      <c r="D20" s="161"/>
      <c r="E20" s="161"/>
      <c r="F20" s="161"/>
      <c r="G20" s="162" t="str">
        <f t="shared" si="0"/>
        <v/>
      </c>
      <c r="H20" s="98"/>
    </row>
    <row r="21" spans="1:8" ht="15.75" x14ac:dyDescent="0.3">
      <c r="A21" s="156">
        <v>12</v>
      </c>
      <c r="B21" s="142"/>
      <c r="C21" s="160"/>
      <c r="D21" s="161"/>
      <c r="E21" s="161"/>
      <c r="F21" s="161"/>
      <c r="G21" s="162" t="str">
        <f t="shared" si="0"/>
        <v/>
      </c>
      <c r="H21" s="98"/>
    </row>
    <row r="22" spans="1:8" ht="15.75" x14ac:dyDescent="0.3">
      <c r="A22" s="156">
        <v>13</v>
      </c>
      <c r="B22" s="142"/>
      <c r="C22" s="160"/>
      <c r="D22" s="161"/>
      <c r="E22" s="161"/>
      <c r="F22" s="161"/>
      <c r="G22" s="162" t="str">
        <f t="shared" si="0"/>
        <v/>
      </c>
      <c r="H22" s="98"/>
    </row>
    <row r="23" spans="1:8" ht="15.75" x14ac:dyDescent="0.3">
      <c r="A23" s="156">
        <v>14</v>
      </c>
      <c r="B23" s="142"/>
      <c r="C23" s="160"/>
      <c r="D23" s="161"/>
      <c r="E23" s="161"/>
      <c r="F23" s="161"/>
      <c r="G23" s="162" t="str">
        <f t="shared" si="0"/>
        <v/>
      </c>
      <c r="H23" s="98"/>
    </row>
    <row r="24" spans="1:8" ht="15.75" x14ac:dyDescent="0.3">
      <c r="A24" s="156">
        <v>15</v>
      </c>
      <c r="B24" s="142"/>
      <c r="C24" s="160"/>
      <c r="D24" s="161"/>
      <c r="E24" s="161"/>
      <c r="F24" s="161"/>
      <c r="G24" s="162" t="str">
        <f t="shared" si="0"/>
        <v/>
      </c>
      <c r="H24" s="98"/>
    </row>
    <row r="25" spans="1:8" ht="15.75" x14ac:dyDescent="0.3">
      <c r="A25" s="156">
        <v>16</v>
      </c>
      <c r="B25" s="142"/>
      <c r="C25" s="160"/>
      <c r="D25" s="161"/>
      <c r="E25" s="161"/>
      <c r="F25" s="161"/>
      <c r="G25" s="162" t="str">
        <f t="shared" si="0"/>
        <v/>
      </c>
      <c r="H25" s="98"/>
    </row>
    <row r="26" spans="1:8" ht="15.75" x14ac:dyDescent="0.3">
      <c r="A26" s="156">
        <v>17</v>
      </c>
      <c r="B26" s="142"/>
      <c r="C26" s="160"/>
      <c r="D26" s="161"/>
      <c r="E26" s="161"/>
      <c r="F26" s="161"/>
      <c r="G26" s="162" t="str">
        <f t="shared" si="0"/>
        <v/>
      </c>
      <c r="H26" s="98"/>
    </row>
    <row r="27" spans="1:8" ht="15.75" x14ac:dyDescent="0.3">
      <c r="A27" s="156">
        <v>18</v>
      </c>
      <c r="B27" s="142"/>
      <c r="C27" s="160"/>
      <c r="D27" s="161"/>
      <c r="E27" s="161"/>
      <c r="F27" s="161"/>
      <c r="G27" s="162" t="str">
        <f t="shared" si="0"/>
        <v/>
      </c>
      <c r="H27" s="98"/>
    </row>
    <row r="28" spans="1:8" ht="15.75" x14ac:dyDescent="0.3">
      <c r="A28" s="156">
        <v>19</v>
      </c>
      <c r="B28" s="142"/>
      <c r="C28" s="160"/>
      <c r="D28" s="161"/>
      <c r="E28" s="161"/>
      <c r="F28" s="161"/>
      <c r="G28" s="162" t="str">
        <f t="shared" si="0"/>
        <v/>
      </c>
      <c r="H28" s="98"/>
    </row>
    <row r="29" spans="1:8" ht="15.75" x14ac:dyDescent="0.3">
      <c r="A29" s="156">
        <v>20</v>
      </c>
      <c r="B29" s="142"/>
      <c r="C29" s="160"/>
      <c r="D29" s="161"/>
      <c r="E29" s="161"/>
      <c r="F29" s="161"/>
      <c r="G29" s="162" t="str">
        <f t="shared" si="0"/>
        <v/>
      </c>
      <c r="H29" s="98"/>
    </row>
    <row r="30" spans="1:8" ht="15.75" x14ac:dyDescent="0.3">
      <c r="A30" s="156">
        <v>21</v>
      </c>
      <c r="B30" s="142"/>
      <c r="C30" s="163"/>
      <c r="D30" s="164"/>
      <c r="E30" s="164"/>
      <c r="F30" s="164"/>
      <c r="G30" s="162" t="str">
        <f t="shared" si="0"/>
        <v/>
      </c>
      <c r="H30" s="98"/>
    </row>
    <row r="31" spans="1:8" ht="15.75" x14ac:dyDescent="0.3">
      <c r="A31" s="156">
        <v>22</v>
      </c>
      <c r="B31" s="142"/>
      <c r="C31" s="163"/>
      <c r="D31" s="164"/>
      <c r="E31" s="164"/>
      <c r="F31" s="164"/>
      <c r="G31" s="162" t="str">
        <f t="shared" si="0"/>
        <v/>
      </c>
      <c r="H31" s="98"/>
    </row>
    <row r="32" spans="1:8" ht="15.75" x14ac:dyDescent="0.3">
      <c r="A32" s="156">
        <v>23</v>
      </c>
      <c r="B32" s="142"/>
      <c r="C32" s="163"/>
      <c r="D32" s="164"/>
      <c r="E32" s="164"/>
      <c r="F32" s="164"/>
      <c r="G32" s="162" t="str">
        <f t="shared" si="0"/>
        <v/>
      </c>
      <c r="H32" s="98"/>
    </row>
    <row r="33" spans="1:10" ht="15.75" x14ac:dyDescent="0.3">
      <c r="A33" s="156">
        <v>24</v>
      </c>
      <c r="B33" s="142"/>
      <c r="C33" s="163"/>
      <c r="D33" s="164"/>
      <c r="E33" s="164"/>
      <c r="F33" s="164"/>
      <c r="G33" s="162" t="str">
        <f t="shared" si="0"/>
        <v/>
      </c>
      <c r="H33" s="98"/>
    </row>
    <row r="34" spans="1:10" ht="15.75" x14ac:dyDescent="0.3">
      <c r="A34" s="156">
        <v>25</v>
      </c>
      <c r="B34" s="142"/>
      <c r="C34" s="163"/>
      <c r="D34" s="164"/>
      <c r="E34" s="164"/>
      <c r="F34" s="164"/>
      <c r="G34" s="162" t="str">
        <f t="shared" si="0"/>
        <v/>
      </c>
      <c r="H34" s="98"/>
    </row>
    <row r="35" spans="1:10" ht="15.75" x14ac:dyDescent="0.3">
      <c r="A35" s="156">
        <v>26</v>
      </c>
      <c r="B35" s="142"/>
      <c r="C35" s="163"/>
      <c r="D35" s="164"/>
      <c r="E35" s="164"/>
      <c r="F35" s="164"/>
      <c r="G35" s="162" t="str">
        <f t="shared" si="0"/>
        <v/>
      </c>
      <c r="H35" s="98"/>
    </row>
    <row r="36" spans="1:10" ht="15.75" x14ac:dyDescent="0.3">
      <c r="A36" s="156">
        <v>27</v>
      </c>
      <c r="B36" s="142"/>
      <c r="C36" s="163"/>
      <c r="D36" s="164"/>
      <c r="E36" s="164"/>
      <c r="F36" s="164"/>
      <c r="G36" s="162" t="str">
        <f t="shared" si="0"/>
        <v/>
      </c>
      <c r="H36" s="98"/>
    </row>
    <row r="37" spans="1:10" ht="15.75" x14ac:dyDescent="0.3">
      <c r="A37" s="156">
        <v>28</v>
      </c>
      <c r="B37" s="142"/>
      <c r="C37" s="163"/>
      <c r="D37" s="164"/>
      <c r="E37" s="164"/>
      <c r="F37" s="164"/>
      <c r="G37" s="162" t="str">
        <f t="shared" si="0"/>
        <v/>
      </c>
      <c r="H37" s="98"/>
    </row>
    <row r="38" spans="1:10" ht="15.75" x14ac:dyDescent="0.3">
      <c r="A38" s="156">
        <v>29</v>
      </c>
      <c r="B38" s="142"/>
      <c r="C38" s="163"/>
      <c r="D38" s="164"/>
      <c r="E38" s="164"/>
      <c r="F38" s="164"/>
      <c r="G38" s="162" t="str">
        <f t="shared" si="0"/>
        <v/>
      </c>
      <c r="H38" s="98"/>
    </row>
    <row r="39" spans="1:10" ht="15.75" x14ac:dyDescent="0.3">
      <c r="A39" s="156" t="s">
        <v>259</v>
      </c>
      <c r="B39" s="142"/>
      <c r="C39" s="163"/>
      <c r="D39" s="164"/>
      <c r="E39" s="164"/>
      <c r="F39" s="164"/>
      <c r="G39" s="162" t="str">
        <f>IF(ISBLANK(B39),"",#REF!+C39-D39)</f>
        <v/>
      </c>
      <c r="H39" s="98"/>
    </row>
    <row r="40" spans="1:10" x14ac:dyDescent="0.3">
      <c r="A40" s="165" t="s">
        <v>296</v>
      </c>
      <c r="B40" s="166"/>
      <c r="C40" s="167"/>
      <c r="D40" s="168"/>
      <c r="E40" s="168"/>
      <c r="F40" s="169"/>
      <c r="G40" s="468">
        <v>0</v>
      </c>
      <c r="H40" s="98"/>
    </row>
    <row r="44" spans="1:10" x14ac:dyDescent="0.3">
      <c r="B44" s="172" t="s">
        <v>96</v>
      </c>
      <c r="F44" s="173"/>
    </row>
    <row r="45" spans="1:10" x14ac:dyDescent="0.3">
      <c r="F45" s="171"/>
      <c r="G45" s="171"/>
      <c r="H45" s="171"/>
      <c r="I45" s="171"/>
      <c r="J45" s="171"/>
    </row>
    <row r="46" spans="1:10" x14ac:dyDescent="0.3">
      <c r="C46" s="174"/>
      <c r="F46" s="174"/>
      <c r="G46" s="175"/>
      <c r="H46" s="171"/>
      <c r="I46" s="171"/>
      <c r="J46" s="171"/>
    </row>
    <row r="47" spans="1:10" x14ac:dyDescent="0.3">
      <c r="A47" s="171"/>
      <c r="C47" s="176" t="s">
        <v>249</v>
      </c>
      <c r="F47" s="177" t="s">
        <v>254</v>
      </c>
      <c r="G47" s="175"/>
      <c r="H47" s="171"/>
      <c r="I47" s="171"/>
      <c r="J47" s="171"/>
    </row>
    <row r="48" spans="1:10" x14ac:dyDescent="0.3">
      <c r="A48" s="171"/>
      <c r="C48" s="178" t="s">
        <v>127</v>
      </c>
      <c r="F48" s="170" t="s">
        <v>250</v>
      </c>
      <c r="G48" s="171"/>
      <c r="H48" s="171"/>
      <c r="I48" s="171"/>
      <c r="J48" s="171"/>
    </row>
    <row r="49" spans="2:2" s="171" customFormat="1" x14ac:dyDescent="0.3">
      <c r="B49" s="170"/>
    </row>
    <row r="50" spans="2:2" s="171" customFormat="1" ht="12.75" x14ac:dyDescent="0.2"/>
    <row r="51" spans="2:2" s="171" customFormat="1" ht="12.75" x14ac:dyDescent="0.2"/>
    <row r="52" spans="2:2" s="171" customFormat="1" ht="12.75" x14ac:dyDescent="0.2"/>
    <row r="53" spans="2:2" s="17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N22" sqref="N2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27" t="s">
        <v>285</v>
      </c>
      <c r="B1" s="128"/>
      <c r="C1" s="128"/>
      <c r="D1" s="128"/>
      <c r="E1" s="128"/>
      <c r="F1" s="71"/>
      <c r="G1" s="71"/>
      <c r="H1" s="71"/>
      <c r="I1" s="456" t="s">
        <v>97</v>
      </c>
      <c r="J1" s="456"/>
      <c r="K1" s="134"/>
    </row>
    <row r="2" spans="1:12" s="23" customFormat="1" ht="15" x14ac:dyDescent="0.3">
      <c r="A2" s="98" t="s">
        <v>128</v>
      </c>
      <c r="B2" s="128"/>
      <c r="C2" s="128"/>
      <c r="D2" s="128"/>
      <c r="E2" s="128"/>
      <c r="F2" s="129"/>
      <c r="G2" s="130"/>
      <c r="H2" s="130"/>
      <c r="I2" s="445" t="s">
        <v>475</v>
      </c>
      <c r="J2" s="454"/>
      <c r="K2" s="134"/>
    </row>
    <row r="3" spans="1:12" s="23" customFormat="1" ht="15" x14ac:dyDescent="0.2">
      <c r="A3" s="128"/>
      <c r="B3" s="128"/>
      <c r="C3" s="128"/>
      <c r="D3" s="128"/>
      <c r="E3" s="128"/>
      <c r="F3" s="129"/>
      <c r="G3" s="130"/>
      <c r="H3" s="130"/>
      <c r="I3" s="131"/>
      <c r="J3" s="68"/>
      <c r="K3" s="134"/>
    </row>
    <row r="4" spans="1:12" s="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6"/>
      <c r="J4" s="69"/>
      <c r="K4" s="98"/>
      <c r="L4" s="23"/>
    </row>
    <row r="5" spans="1:12" s="2" customFormat="1" ht="15" x14ac:dyDescent="0.3">
      <c r="A5" s="110"/>
      <c r="B5" s="111" t="s">
        <v>474</v>
      </c>
      <c r="C5" s="111"/>
      <c r="D5" s="111"/>
      <c r="E5" s="111"/>
      <c r="F5" s="53"/>
      <c r="G5" s="53"/>
      <c r="H5" s="53"/>
      <c r="I5" s="122"/>
      <c r="J5" s="53"/>
      <c r="K5" s="98"/>
    </row>
    <row r="6" spans="1:12" s="23" customFormat="1" ht="13.5" x14ac:dyDescent="0.2">
      <c r="A6" s="132"/>
      <c r="B6" s="133"/>
      <c r="C6" s="133"/>
      <c r="D6" s="128"/>
      <c r="E6" s="128"/>
      <c r="F6" s="128"/>
      <c r="G6" s="128"/>
      <c r="H6" s="128"/>
      <c r="I6" s="128"/>
      <c r="J6" s="128"/>
      <c r="K6" s="134"/>
    </row>
    <row r="7" spans="1:12" ht="45" x14ac:dyDescent="0.2">
      <c r="A7" s="123"/>
      <c r="B7" s="455" t="s">
        <v>206</v>
      </c>
      <c r="C7" s="455"/>
      <c r="D7" s="455" t="s">
        <v>273</v>
      </c>
      <c r="E7" s="455"/>
      <c r="F7" s="455" t="s">
        <v>274</v>
      </c>
      <c r="G7" s="455"/>
      <c r="H7" s="141" t="s">
        <v>260</v>
      </c>
      <c r="I7" s="455" t="s">
        <v>209</v>
      </c>
      <c r="J7" s="455"/>
      <c r="K7" s="135"/>
    </row>
    <row r="8" spans="1:12" ht="15" x14ac:dyDescent="0.2">
      <c r="A8" s="124" t="s">
        <v>103</v>
      </c>
      <c r="B8" s="125" t="s">
        <v>208</v>
      </c>
      <c r="C8" s="126" t="s">
        <v>207</v>
      </c>
      <c r="D8" s="125" t="s">
        <v>208</v>
      </c>
      <c r="E8" s="126" t="s">
        <v>207</v>
      </c>
      <c r="F8" s="125" t="s">
        <v>208</v>
      </c>
      <c r="G8" s="126" t="s">
        <v>207</v>
      </c>
      <c r="H8" s="126" t="s">
        <v>207</v>
      </c>
      <c r="I8" s="125" t="s">
        <v>208</v>
      </c>
      <c r="J8" s="126" t="s">
        <v>207</v>
      </c>
      <c r="K8" s="135"/>
    </row>
    <row r="9" spans="1:12" ht="15" x14ac:dyDescent="0.2">
      <c r="A9" s="54" t="s">
        <v>104</v>
      </c>
      <c r="B9" s="75">
        <f>SUM(B10,B14,B17)</f>
        <v>0</v>
      </c>
      <c r="C9" s="75">
        <f>SUM(C10,C14,C17)</f>
        <v>44955</v>
      </c>
      <c r="D9" s="75">
        <f t="shared" ref="D9:J9" si="0">SUM(D10,D14,D17)</f>
        <v>0</v>
      </c>
      <c r="E9" s="75">
        <f>SUM(E10,E14,E17)</f>
        <v>0</v>
      </c>
      <c r="F9" s="75">
        <f t="shared" si="0"/>
        <v>0</v>
      </c>
      <c r="G9" s="75">
        <f>SUM(G10,G14,G17)</f>
        <v>0</v>
      </c>
      <c r="H9" s="75">
        <f>SUM(H10,H14,H17)</f>
        <v>0</v>
      </c>
      <c r="I9" s="75">
        <f>SUM(I10,I14,I17)</f>
        <v>0</v>
      </c>
      <c r="J9" s="75">
        <f t="shared" si="0"/>
        <v>44955</v>
      </c>
      <c r="K9" s="135"/>
    </row>
    <row r="10" spans="1:12" ht="15" x14ac:dyDescent="0.2">
      <c r="A10" s="55" t="s">
        <v>105</v>
      </c>
      <c r="B10" s="123">
        <f>SUM(B11:B13)</f>
        <v>0</v>
      </c>
      <c r="C10" s="123">
        <f>SUM(C11:C13)</f>
        <v>0</v>
      </c>
      <c r="D10" s="123">
        <f t="shared" ref="D10:J10" si="1">SUM(D11:D13)</f>
        <v>0</v>
      </c>
      <c r="E10" s="123">
        <f>SUM(E11:E13)</f>
        <v>0</v>
      </c>
      <c r="F10" s="123">
        <f t="shared" si="1"/>
        <v>0</v>
      </c>
      <c r="G10" s="123">
        <f>SUM(G11:G13)</f>
        <v>0</v>
      </c>
      <c r="H10" s="123">
        <f>SUM(H11:H13)</f>
        <v>0</v>
      </c>
      <c r="I10" s="123">
        <f>SUM(I11:I13)</f>
        <v>0</v>
      </c>
      <c r="J10" s="123">
        <f t="shared" si="1"/>
        <v>0</v>
      </c>
      <c r="K10" s="135"/>
    </row>
    <row r="11" spans="1:12" ht="15" x14ac:dyDescent="0.2">
      <c r="A11" s="55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35"/>
    </row>
    <row r="12" spans="1:12" ht="15" x14ac:dyDescent="0.2">
      <c r="A12" s="55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35"/>
    </row>
    <row r="13" spans="1:12" ht="15" x14ac:dyDescent="0.2">
      <c r="A13" s="55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35"/>
    </row>
    <row r="14" spans="1:12" ht="15" x14ac:dyDescent="0.2">
      <c r="A14" s="55" t="s">
        <v>109</v>
      </c>
      <c r="B14" s="123">
        <f>SUM(B15:B16)</f>
        <v>0</v>
      </c>
      <c r="C14" s="123">
        <f>SUM(C15:C16)</f>
        <v>44955</v>
      </c>
      <c r="D14" s="123">
        <f t="shared" ref="D14:J14" si="2">SUM(D15:D16)</f>
        <v>0</v>
      </c>
      <c r="E14" s="123">
        <f>SUM(E15:E16)</f>
        <v>0</v>
      </c>
      <c r="F14" s="123">
        <f t="shared" si="2"/>
        <v>0</v>
      </c>
      <c r="G14" s="123">
        <f>SUM(G15:G16)</f>
        <v>0</v>
      </c>
      <c r="H14" s="123">
        <f>SUM(H15:H16)</f>
        <v>0</v>
      </c>
      <c r="I14" s="123">
        <f>SUM(I15:I16)</f>
        <v>0</v>
      </c>
      <c r="J14" s="123">
        <f t="shared" si="2"/>
        <v>44955</v>
      </c>
      <c r="K14" s="135"/>
    </row>
    <row r="15" spans="1:12" ht="15" x14ac:dyDescent="0.2">
      <c r="A15" s="55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35"/>
    </row>
    <row r="16" spans="1:12" ht="15" x14ac:dyDescent="0.2">
      <c r="A16" s="55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35"/>
    </row>
    <row r="17" spans="1:11" ht="15" x14ac:dyDescent="0.2">
      <c r="A17" s="55" t="s">
        <v>112</v>
      </c>
      <c r="B17" s="123">
        <f>SUM(B18:B19,B22,B23)</f>
        <v>0</v>
      </c>
      <c r="C17" s="123">
        <f>SUM(C18:C19,C22,C23)</f>
        <v>0</v>
      </c>
      <c r="D17" s="123">
        <f t="shared" ref="D17:J17" si="3">SUM(D18:D19,D22,D23)</f>
        <v>0</v>
      </c>
      <c r="E17" s="123">
        <f>SUM(E18:E19,E22,E23)</f>
        <v>0</v>
      </c>
      <c r="F17" s="123">
        <f t="shared" si="3"/>
        <v>0</v>
      </c>
      <c r="G17" s="123">
        <f>SUM(G18:G19,G22,G23)</f>
        <v>0</v>
      </c>
      <c r="H17" s="123">
        <f>SUM(H18:H19,H22,H23)</f>
        <v>0</v>
      </c>
      <c r="I17" s="123">
        <f>SUM(I18:I19,I22,I23)</f>
        <v>0</v>
      </c>
      <c r="J17" s="123">
        <f t="shared" si="3"/>
        <v>0</v>
      </c>
      <c r="K17" s="135"/>
    </row>
    <row r="18" spans="1:11" ht="15" x14ac:dyDescent="0.2">
      <c r="A18" s="55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35"/>
    </row>
    <row r="19" spans="1:11" ht="15" x14ac:dyDescent="0.2">
      <c r="A19" s="55" t="s">
        <v>114</v>
      </c>
      <c r="B19" s="123">
        <f>SUM(B20:B21)</f>
        <v>0</v>
      </c>
      <c r="C19" s="123">
        <f>SUM(C20:C21)</f>
        <v>0</v>
      </c>
      <c r="D19" s="123">
        <f t="shared" ref="D19:J19" si="4">SUM(D20:D21)</f>
        <v>0</v>
      </c>
      <c r="E19" s="123">
        <f>SUM(E20:E21)</f>
        <v>0</v>
      </c>
      <c r="F19" s="123">
        <f t="shared" si="4"/>
        <v>0</v>
      </c>
      <c r="G19" s="123">
        <f>SUM(G20:G21)</f>
        <v>0</v>
      </c>
      <c r="H19" s="123">
        <f>SUM(H20:H21)</f>
        <v>0</v>
      </c>
      <c r="I19" s="123">
        <f>SUM(I20:I21)</f>
        <v>0</v>
      </c>
      <c r="J19" s="123">
        <f t="shared" si="4"/>
        <v>0</v>
      </c>
      <c r="K19" s="135"/>
    </row>
    <row r="20" spans="1:11" ht="15" x14ac:dyDescent="0.2">
      <c r="A20" s="55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35"/>
    </row>
    <row r="21" spans="1:11" ht="15" x14ac:dyDescent="0.2">
      <c r="A21" s="55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35"/>
    </row>
    <row r="22" spans="1:11" ht="15" x14ac:dyDescent="0.2">
      <c r="A22" s="55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35"/>
    </row>
    <row r="23" spans="1:11" ht="15" x14ac:dyDescent="0.2">
      <c r="A23" s="55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35"/>
    </row>
    <row r="24" spans="1:11" ht="15" x14ac:dyDescent="0.2">
      <c r="A24" s="54" t="s">
        <v>119</v>
      </c>
      <c r="B24" s="75">
        <f>SUM(B25:B31)</f>
        <v>0</v>
      </c>
      <c r="C24" s="75">
        <f t="shared" ref="C24:J24" si="5">SUM(C25:C31)</f>
        <v>0</v>
      </c>
      <c r="D24" s="75">
        <f t="shared" si="5"/>
        <v>0</v>
      </c>
      <c r="E24" s="75">
        <f t="shared" si="5"/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135"/>
    </row>
    <row r="25" spans="1:11" ht="15" x14ac:dyDescent="0.2">
      <c r="A25" s="55" t="s">
        <v>239</v>
      </c>
      <c r="B25" s="26"/>
      <c r="C25" s="26"/>
      <c r="D25" s="26"/>
      <c r="E25" s="26"/>
      <c r="F25" s="26"/>
      <c r="G25" s="26"/>
      <c r="H25" s="26"/>
      <c r="I25" s="26"/>
      <c r="J25" s="26"/>
      <c r="K25" s="135"/>
    </row>
    <row r="26" spans="1:11" ht="15" x14ac:dyDescent="0.2">
      <c r="A26" s="55" t="s">
        <v>240</v>
      </c>
      <c r="B26" s="26"/>
      <c r="C26" s="26"/>
      <c r="D26" s="26"/>
      <c r="E26" s="26"/>
      <c r="F26" s="26"/>
      <c r="G26" s="26"/>
      <c r="H26" s="26"/>
      <c r="I26" s="26"/>
      <c r="J26" s="26"/>
      <c r="K26" s="135"/>
    </row>
    <row r="27" spans="1:11" ht="15" x14ac:dyDescent="0.2">
      <c r="A27" s="55" t="s">
        <v>241</v>
      </c>
      <c r="B27" s="26"/>
      <c r="C27" s="26"/>
      <c r="D27" s="26"/>
      <c r="E27" s="26"/>
      <c r="F27" s="26"/>
      <c r="G27" s="26"/>
      <c r="H27" s="26"/>
      <c r="I27" s="26"/>
      <c r="J27" s="26"/>
      <c r="K27" s="135"/>
    </row>
    <row r="28" spans="1:11" ht="15" x14ac:dyDescent="0.2">
      <c r="A28" s="55" t="s">
        <v>242</v>
      </c>
      <c r="B28" s="26"/>
      <c r="C28" s="26"/>
      <c r="D28" s="26"/>
      <c r="E28" s="26"/>
      <c r="F28" s="26"/>
      <c r="G28" s="26"/>
      <c r="H28" s="26"/>
      <c r="I28" s="26"/>
      <c r="J28" s="26"/>
      <c r="K28" s="135"/>
    </row>
    <row r="29" spans="1:11" ht="15" x14ac:dyDescent="0.2">
      <c r="A29" s="55" t="s">
        <v>243</v>
      </c>
      <c r="B29" s="26"/>
      <c r="C29" s="26"/>
      <c r="D29" s="26"/>
      <c r="E29" s="26"/>
      <c r="F29" s="26"/>
      <c r="G29" s="26"/>
      <c r="H29" s="26"/>
      <c r="I29" s="26"/>
      <c r="J29" s="26"/>
      <c r="K29" s="135"/>
    </row>
    <row r="30" spans="1:11" ht="15" x14ac:dyDescent="0.2">
      <c r="A30" s="55" t="s">
        <v>244</v>
      </c>
      <c r="B30" s="26"/>
      <c r="C30" s="26"/>
      <c r="D30" s="26"/>
      <c r="E30" s="26"/>
      <c r="F30" s="26"/>
      <c r="G30" s="26"/>
      <c r="H30" s="26"/>
      <c r="I30" s="26"/>
      <c r="J30" s="26"/>
      <c r="K30" s="135"/>
    </row>
    <row r="31" spans="1:11" ht="15" x14ac:dyDescent="0.2">
      <c r="A31" s="55" t="s">
        <v>245</v>
      </c>
      <c r="B31" s="26"/>
      <c r="C31" s="26"/>
      <c r="D31" s="26"/>
      <c r="E31" s="26"/>
      <c r="F31" s="26"/>
      <c r="G31" s="26"/>
      <c r="H31" s="26"/>
      <c r="I31" s="26"/>
      <c r="J31" s="26"/>
      <c r="K31" s="135"/>
    </row>
    <row r="32" spans="1:11" ht="15" x14ac:dyDescent="0.2">
      <c r="A32" s="54" t="s">
        <v>120</v>
      </c>
      <c r="B32" s="75">
        <f>SUM(B33:B35)</f>
        <v>0</v>
      </c>
      <c r="C32" s="75">
        <f>SUM(C33:C35)</f>
        <v>0</v>
      </c>
      <c r="D32" s="75">
        <f t="shared" ref="D32:J32" si="6">SUM(D33:D35)</f>
        <v>0</v>
      </c>
      <c r="E32" s="75">
        <f>SUM(E33:E35)</f>
        <v>0</v>
      </c>
      <c r="F32" s="75">
        <f t="shared" si="6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6"/>
        <v>0</v>
      </c>
      <c r="K32" s="135"/>
    </row>
    <row r="33" spans="1:11" ht="15" x14ac:dyDescent="0.2">
      <c r="A33" s="55" t="s">
        <v>246</v>
      </c>
      <c r="B33" s="26"/>
      <c r="C33" s="26"/>
      <c r="D33" s="26"/>
      <c r="E33" s="26"/>
      <c r="F33" s="26"/>
      <c r="G33" s="26"/>
      <c r="H33" s="26"/>
      <c r="I33" s="26"/>
      <c r="J33" s="26"/>
      <c r="K33" s="135"/>
    </row>
    <row r="34" spans="1:11" ht="15" x14ac:dyDescent="0.2">
      <c r="A34" s="55" t="s">
        <v>247</v>
      </c>
      <c r="B34" s="26"/>
      <c r="C34" s="26"/>
      <c r="D34" s="26"/>
      <c r="E34" s="26"/>
      <c r="F34" s="26"/>
      <c r="G34" s="26"/>
      <c r="H34" s="26"/>
      <c r="I34" s="26"/>
      <c r="J34" s="26"/>
      <c r="K34" s="135"/>
    </row>
    <row r="35" spans="1:11" ht="15" x14ac:dyDescent="0.2">
      <c r="A35" s="55" t="s">
        <v>248</v>
      </c>
      <c r="B35" s="26"/>
      <c r="C35" s="26"/>
      <c r="D35" s="26"/>
      <c r="E35" s="26"/>
      <c r="F35" s="26"/>
      <c r="G35" s="26"/>
      <c r="H35" s="26"/>
      <c r="I35" s="26"/>
      <c r="J35" s="26"/>
      <c r="K35" s="135"/>
    </row>
    <row r="36" spans="1:11" ht="15" x14ac:dyDescent="0.2">
      <c r="A36" s="54" t="s">
        <v>121</v>
      </c>
      <c r="B36" s="75">
        <f t="shared" ref="B36:J36" si="7">SUM(B37:B39,B42)</f>
        <v>0</v>
      </c>
      <c r="C36" s="75">
        <f t="shared" si="7"/>
        <v>0</v>
      </c>
      <c r="D36" s="75">
        <f t="shared" si="7"/>
        <v>0</v>
      </c>
      <c r="E36" s="75">
        <f t="shared" si="7"/>
        <v>0</v>
      </c>
      <c r="F36" s="75">
        <f t="shared" si="7"/>
        <v>0</v>
      </c>
      <c r="G36" s="75">
        <f t="shared" si="7"/>
        <v>0</v>
      </c>
      <c r="H36" s="75">
        <f t="shared" si="7"/>
        <v>0</v>
      </c>
      <c r="I36" s="75">
        <f t="shared" si="7"/>
        <v>0</v>
      </c>
      <c r="J36" s="75">
        <f t="shared" si="7"/>
        <v>0</v>
      </c>
      <c r="K36" s="135"/>
    </row>
    <row r="37" spans="1:11" ht="15" x14ac:dyDescent="0.2">
      <c r="A37" s="55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35"/>
    </row>
    <row r="38" spans="1:11" ht="15" x14ac:dyDescent="0.2">
      <c r="A38" s="55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35"/>
    </row>
    <row r="39" spans="1:11" ht="15" x14ac:dyDescent="0.2">
      <c r="A39" s="55" t="s">
        <v>124</v>
      </c>
      <c r="B39" s="123">
        <f t="shared" ref="B39:J39" si="8">SUM(B40:B41)</f>
        <v>0</v>
      </c>
      <c r="C39" s="123">
        <f t="shared" si="8"/>
        <v>0</v>
      </c>
      <c r="D39" s="123">
        <f t="shared" si="8"/>
        <v>0</v>
      </c>
      <c r="E39" s="123">
        <f t="shared" si="8"/>
        <v>0</v>
      </c>
      <c r="F39" s="123">
        <f t="shared" si="8"/>
        <v>0</v>
      </c>
      <c r="G39" s="123">
        <f t="shared" si="8"/>
        <v>0</v>
      </c>
      <c r="H39" s="123">
        <f t="shared" si="8"/>
        <v>0</v>
      </c>
      <c r="I39" s="123">
        <f t="shared" si="8"/>
        <v>0</v>
      </c>
      <c r="J39" s="123">
        <f t="shared" si="8"/>
        <v>0</v>
      </c>
      <c r="K39" s="135"/>
    </row>
    <row r="40" spans="1:11" ht="30" x14ac:dyDescent="0.2">
      <c r="A40" s="55" t="s">
        <v>377</v>
      </c>
      <c r="B40" s="26"/>
      <c r="C40" s="26"/>
      <c r="D40" s="26"/>
      <c r="E40" s="26"/>
      <c r="F40" s="26"/>
      <c r="G40" s="26"/>
      <c r="H40" s="26"/>
      <c r="I40" s="26"/>
      <c r="J40" s="26"/>
      <c r="K40" s="135"/>
    </row>
    <row r="41" spans="1:11" ht="15" x14ac:dyDescent="0.2">
      <c r="A41" s="55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35"/>
    </row>
    <row r="42" spans="1:11" ht="15" x14ac:dyDescent="0.2">
      <c r="A42" s="55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3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3"/>
      <c r="C48" s="63"/>
      <c r="F48" s="63"/>
      <c r="G48" s="66"/>
      <c r="H48" s="63"/>
      <c r="I48"/>
      <c r="J48"/>
    </row>
    <row r="49" spans="1:10" s="2" customFormat="1" ht="15" x14ac:dyDescent="0.3">
      <c r="B49" s="62" t="s">
        <v>249</v>
      </c>
      <c r="F49" s="12" t="s">
        <v>254</v>
      </c>
      <c r="G49" s="65"/>
      <c r="I49"/>
      <c r="J49"/>
    </row>
    <row r="50" spans="1:10" s="2" customFormat="1" ht="15" x14ac:dyDescent="0.3">
      <c r="B50" s="59" t="s">
        <v>127</v>
      </c>
      <c r="F50" s="2" t="s">
        <v>250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K20" sqref="K20"/>
    </sheetView>
  </sheetViews>
  <sheetFormatPr defaultRowHeight="12.75" x14ac:dyDescent="0.2"/>
  <cols>
    <col min="1" max="1" width="6" style="186" customWidth="1"/>
    <col min="2" max="2" width="21.140625" style="186" customWidth="1"/>
    <col min="3" max="3" width="25.140625" style="186" bestFit="1" customWidth="1"/>
    <col min="4" max="4" width="18.42578125" style="186" customWidth="1"/>
    <col min="5" max="5" width="19.5703125" style="186" customWidth="1"/>
    <col min="6" max="6" width="22" style="186" customWidth="1"/>
    <col min="7" max="7" width="25.28515625" style="186" customWidth="1"/>
    <col min="8" max="8" width="18.28515625" style="186" customWidth="1"/>
    <col min="9" max="9" width="17.140625" style="186" customWidth="1"/>
    <col min="10" max="16384" width="9.140625" style="186"/>
  </cols>
  <sheetData>
    <row r="1" spans="1:9" ht="15" x14ac:dyDescent="0.2">
      <c r="A1" s="179" t="s">
        <v>473</v>
      </c>
      <c r="B1" s="179"/>
      <c r="C1" s="180"/>
      <c r="D1" s="180"/>
      <c r="E1" s="180"/>
      <c r="F1" s="180"/>
      <c r="G1" s="180"/>
      <c r="H1" s="180"/>
      <c r="I1" s="347" t="s">
        <v>97</v>
      </c>
    </row>
    <row r="2" spans="1:9" ht="15" x14ac:dyDescent="0.3">
      <c r="A2" s="138" t="s">
        <v>128</v>
      </c>
      <c r="B2" s="138"/>
      <c r="C2" s="180"/>
      <c r="D2" s="180"/>
      <c r="E2" s="180"/>
      <c r="F2" s="180"/>
      <c r="G2" s="180"/>
      <c r="H2" s="180"/>
      <c r="I2" s="344" t="s">
        <v>475</v>
      </c>
    </row>
    <row r="3" spans="1:9" ht="15" x14ac:dyDescent="0.2">
      <c r="A3" s="180"/>
      <c r="B3" s="180"/>
      <c r="C3" s="180"/>
      <c r="D3" s="180"/>
      <c r="E3" s="180"/>
      <c r="F3" s="180"/>
      <c r="G3" s="180"/>
      <c r="H3" s="180"/>
      <c r="I3" s="131"/>
    </row>
    <row r="4" spans="1:9" ht="15" x14ac:dyDescent="0.3">
      <c r="A4" s="107" t="s">
        <v>255</v>
      </c>
      <c r="B4" s="107"/>
      <c r="C4" s="107"/>
      <c r="D4" s="107"/>
      <c r="E4" s="353"/>
      <c r="F4" s="181"/>
      <c r="G4" s="180"/>
      <c r="H4" s="180"/>
      <c r="I4" s="181"/>
    </row>
    <row r="5" spans="1:9" s="358" customFormat="1" ht="15" x14ac:dyDescent="0.3">
      <c r="A5" s="354"/>
      <c r="B5" s="354" t="s">
        <v>474</v>
      </c>
      <c r="C5" s="355"/>
      <c r="D5" s="355"/>
      <c r="E5" s="355"/>
      <c r="F5" s="356"/>
      <c r="G5" s="357"/>
      <c r="H5" s="357"/>
      <c r="I5" s="356"/>
    </row>
    <row r="6" spans="1:9" ht="13.5" x14ac:dyDescent="0.2">
      <c r="A6" s="132"/>
      <c r="B6" s="132"/>
      <c r="C6" s="359"/>
      <c r="D6" s="359"/>
      <c r="E6" s="359"/>
      <c r="F6" s="180"/>
      <c r="G6" s="180"/>
      <c r="H6" s="180"/>
      <c r="I6" s="180"/>
    </row>
    <row r="7" spans="1:9" ht="60" x14ac:dyDescent="0.2">
      <c r="A7" s="360" t="s">
        <v>64</v>
      </c>
      <c r="B7" s="360" t="s">
        <v>440</v>
      </c>
      <c r="C7" s="361" t="s">
        <v>441</v>
      </c>
      <c r="D7" s="361" t="s">
        <v>442</v>
      </c>
      <c r="E7" s="361" t="s">
        <v>443</v>
      </c>
      <c r="F7" s="361" t="s">
        <v>344</v>
      </c>
      <c r="G7" s="361" t="s">
        <v>444</v>
      </c>
      <c r="H7" s="361" t="s">
        <v>445</v>
      </c>
      <c r="I7" s="361" t="s">
        <v>446</v>
      </c>
    </row>
    <row r="8" spans="1:9" ht="15" x14ac:dyDescent="0.2">
      <c r="A8" s="360">
        <v>1</v>
      </c>
      <c r="B8" s="360">
        <v>2</v>
      </c>
      <c r="C8" s="360">
        <v>3</v>
      </c>
      <c r="D8" s="361">
        <v>4</v>
      </c>
      <c r="E8" s="360">
        <v>5</v>
      </c>
      <c r="F8" s="361">
        <v>6</v>
      </c>
      <c r="G8" s="360">
        <v>7</v>
      </c>
      <c r="H8" s="361">
        <v>8</v>
      </c>
      <c r="I8" s="361">
        <v>9</v>
      </c>
    </row>
    <row r="9" spans="1:9" ht="30" x14ac:dyDescent="0.2">
      <c r="A9" s="362">
        <v>1</v>
      </c>
      <c r="B9" s="362" t="s">
        <v>552</v>
      </c>
      <c r="C9" s="363" t="s">
        <v>553</v>
      </c>
      <c r="D9" s="363"/>
      <c r="E9" s="363"/>
      <c r="F9" s="363" t="s">
        <v>558</v>
      </c>
      <c r="G9" s="363" t="s">
        <v>559</v>
      </c>
      <c r="H9" s="363">
        <v>1010011415</v>
      </c>
      <c r="I9" s="363" t="s">
        <v>562</v>
      </c>
    </row>
    <row r="10" spans="1:9" ht="15" x14ac:dyDescent="0.2">
      <c r="A10" s="362">
        <v>2</v>
      </c>
      <c r="B10" s="362" t="s">
        <v>552</v>
      </c>
      <c r="C10" s="363" t="s">
        <v>554</v>
      </c>
      <c r="D10" s="363"/>
      <c r="E10" s="363"/>
      <c r="F10" s="363" t="s">
        <v>557</v>
      </c>
      <c r="G10" s="363" t="s">
        <v>560</v>
      </c>
      <c r="H10" s="363">
        <v>16001003970</v>
      </c>
      <c r="I10" s="363" t="s">
        <v>563</v>
      </c>
    </row>
    <row r="11" spans="1:9" ht="30" x14ac:dyDescent="0.2">
      <c r="A11" s="362">
        <v>3</v>
      </c>
      <c r="B11" s="362" t="s">
        <v>552</v>
      </c>
      <c r="C11" s="363" t="s">
        <v>555</v>
      </c>
      <c r="D11" s="363"/>
      <c r="E11" s="363"/>
      <c r="F11" s="363" t="s">
        <v>556</v>
      </c>
      <c r="G11" s="363" t="s">
        <v>561</v>
      </c>
      <c r="H11" s="363">
        <v>31001017637</v>
      </c>
      <c r="I11" s="363" t="s">
        <v>564</v>
      </c>
    </row>
    <row r="12" spans="1:9" ht="15" x14ac:dyDescent="0.2">
      <c r="A12" s="362">
        <v>4</v>
      </c>
      <c r="B12" s="362"/>
      <c r="C12" s="363"/>
      <c r="D12" s="363"/>
      <c r="E12" s="363"/>
      <c r="F12" s="363"/>
      <c r="G12" s="363"/>
      <c r="H12" s="363"/>
      <c r="I12" s="363"/>
    </row>
    <row r="13" spans="1:9" ht="15" x14ac:dyDescent="0.2">
      <c r="A13" s="362">
        <v>5</v>
      </c>
      <c r="B13" s="362"/>
      <c r="C13" s="363"/>
      <c r="D13" s="363"/>
      <c r="E13" s="363"/>
      <c r="F13" s="363"/>
      <c r="G13" s="363"/>
      <c r="H13" s="363"/>
      <c r="I13" s="363"/>
    </row>
    <row r="14" spans="1:9" ht="15" x14ac:dyDescent="0.2">
      <c r="A14" s="362">
        <v>6</v>
      </c>
      <c r="B14" s="362"/>
      <c r="C14" s="363"/>
      <c r="D14" s="363"/>
      <c r="E14" s="363"/>
      <c r="F14" s="363"/>
      <c r="G14" s="363"/>
      <c r="H14" s="363"/>
      <c r="I14" s="363"/>
    </row>
    <row r="15" spans="1:9" ht="15" x14ac:dyDescent="0.2">
      <c r="A15" s="362">
        <v>7</v>
      </c>
      <c r="B15" s="362"/>
      <c r="C15" s="363"/>
      <c r="D15" s="363"/>
      <c r="E15" s="363"/>
      <c r="F15" s="363"/>
      <c r="G15" s="363"/>
      <c r="H15" s="363"/>
      <c r="I15" s="363"/>
    </row>
    <row r="16" spans="1:9" ht="15" x14ac:dyDescent="0.2">
      <c r="A16" s="362">
        <v>8</v>
      </c>
      <c r="B16" s="362"/>
      <c r="C16" s="363"/>
      <c r="D16" s="363"/>
      <c r="E16" s="363"/>
      <c r="F16" s="363"/>
      <c r="G16" s="363"/>
      <c r="H16" s="363"/>
      <c r="I16" s="363"/>
    </row>
    <row r="17" spans="1:9" ht="15" x14ac:dyDescent="0.2">
      <c r="A17" s="362">
        <v>9</v>
      </c>
      <c r="B17" s="362"/>
      <c r="C17" s="363"/>
      <c r="D17" s="363"/>
      <c r="E17" s="363"/>
      <c r="F17" s="363"/>
      <c r="G17" s="363"/>
      <c r="H17" s="363"/>
      <c r="I17" s="363"/>
    </row>
    <row r="18" spans="1:9" ht="15" x14ac:dyDescent="0.2">
      <c r="A18" s="362">
        <v>10</v>
      </c>
      <c r="B18" s="362"/>
      <c r="C18" s="363"/>
      <c r="D18" s="363"/>
      <c r="E18" s="363"/>
      <c r="F18" s="363"/>
      <c r="G18" s="363"/>
      <c r="H18" s="363"/>
      <c r="I18" s="363"/>
    </row>
    <row r="19" spans="1:9" ht="15" x14ac:dyDescent="0.2">
      <c r="A19" s="362">
        <v>11</v>
      </c>
      <c r="B19" s="362"/>
      <c r="C19" s="363"/>
      <c r="D19" s="363"/>
      <c r="E19" s="363"/>
      <c r="F19" s="363"/>
      <c r="G19" s="363"/>
      <c r="H19" s="363"/>
      <c r="I19" s="363"/>
    </row>
    <row r="20" spans="1:9" ht="15" x14ac:dyDescent="0.2">
      <c r="A20" s="362">
        <v>12</v>
      </c>
      <c r="B20" s="362"/>
      <c r="C20" s="363"/>
      <c r="D20" s="363"/>
      <c r="E20" s="363"/>
      <c r="F20" s="363"/>
      <c r="G20" s="363"/>
      <c r="H20" s="363"/>
      <c r="I20" s="363"/>
    </row>
    <row r="21" spans="1:9" ht="15" x14ac:dyDescent="0.2">
      <c r="A21" s="362">
        <v>13</v>
      </c>
      <c r="B21" s="362"/>
      <c r="C21" s="363"/>
      <c r="D21" s="363"/>
      <c r="E21" s="363"/>
      <c r="F21" s="363"/>
      <c r="G21" s="363"/>
      <c r="H21" s="363"/>
      <c r="I21" s="363"/>
    </row>
    <row r="22" spans="1:9" ht="15" x14ac:dyDescent="0.2">
      <c r="A22" s="362">
        <v>14</v>
      </c>
      <c r="B22" s="362"/>
      <c r="C22" s="363"/>
      <c r="D22" s="363"/>
      <c r="E22" s="363"/>
      <c r="F22" s="363"/>
      <c r="G22" s="363"/>
      <c r="H22" s="363"/>
      <c r="I22" s="363"/>
    </row>
    <row r="23" spans="1:9" ht="15" x14ac:dyDescent="0.2">
      <c r="A23" s="362">
        <v>15</v>
      </c>
      <c r="B23" s="362"/>
      <c r="C23" s="363"/>
      <c r="D23" s="363"/>
      <c r="E23" s="363"/>
      <c r="F23" s="363"/>
      <c r="G23" s="363"/>
      <c r="H23" s="363"/>
      <c r="I23" s="363"/>
    </row>
    <row r="24" spans="1:9" ht="15" x14ac:dyDescent="0.2">
      <c r="A24" s="362">
        <v>16</v>
      </c>
      <c r="B24" s="362"/>
      <c r="C24" s="363"/>
      <c r="D24" s="363"/>
      <c r="E24" s="363"/>
      <c r="F24" s="363"/>
      <c r="G24" s="363"/>
      <c r="H24" s="363"/>
      <c r="I24" s="363"/>
    </row>
    <row r="25" spans="1:9" ht="15" x14ac:dyDescent="0.2">
      <c r="A25" s="362">
        <v>17</v>
      </c>
      <c r="B25" s="362"/>
      <c r="C25" s="363"/>
      <c r="D25" s="363"/>
      <c r="E25" s="363"/>
      <c r="F25" s="363"/>
      <c r="G25" s="363"/>
      <c r="H25" s="363"/>
      <c r="I25" s="363"/>
    </row>
    <row r="26" spans="1:9" ht="15" x14ac:dyDescent="0.2">
      <c r="A26" s="362">
        <v>18</v>
      </c>
      <c r="B26" s="362"/>
      <c r="C26" s="363"/>
      <c r="D26" s="363"/>
      <c r="E26" s="363"/>
      <c r="F26" s="363"/>
      <c r="G26" s="363"/>
      <c r="H26" s="363"/>
      <c r="I26" s="363"/>
    </row>
    <row r="27" spans="1:9" ht="15" x14ac:dyDescent="0.2">
      <c r="A27" s="362" t="s">
        <v>259</v>
      </c>
      <c r="B27" s="362"/>
      <c r="C27" s="363"/>
      <c r="D27" s="363"/>
      <c r="E27" s="363"/>
      <c r="F27" s="363"/>
      <c r="G27" s="363"/>
      <c r="H27" s="363"/>
      <c r="I27" s="363"/>
    </row>
    <row r="28" spans="1:9" x14ac:dyDescent="0.2">
      <c r="A28" s="182"/>
      <c r="B28" s="182"/>
      <c r="C28" s="182"/>
      <c r="D28" s="182"/>
      <c r="E28" s="182"/>
      <c r="F28" s="182"/>
      <c r="G28" s="182"/>
      <c r="H28" s="182"/>
      <c r="I28" s="182"/>
    </row>
    <row r="29" spans="1:9" x14ac:dyDescent="0.2">
      <c r="A29" s="182"/>
      <c r="B29" s="182"/>
      <c r="C29" s="182"/>
      <c r="D29" s="182"/>
      <c r="E29" s="182"/>
      <c r="F29" s="182"/>
      <c r="G29" s="182"/>
      <c r="H29" s="182"/>
      <c r="I29" s="182"/>
    </row>
    <row r="30" spans="1:9" x14ac:dyDescent="0.2">
      <c r="A30" s="364"/>
      <c r="B30" s="364"/>
      <c r="C30" s="182"/>
      <c r="D30" s="182"/>
      <c r="E30" s="182"/>
      <c r="F30" s="182"/>
      <c r="G30" s="182"/>
      <c r="H30" s="182"/>
      <c r="I30" s="182"/>
    </row>
    <row r="31" spans="1:9" ht="15" x14ac:dyDescent="0.3">
      <c r="A31" s="21"/>
      <c r="B31" s="21"/>
      <c r="C31" s="365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57"/>
      <c r="E32" s="457"/>
      <c r="G32" s="185"/>
      <c r="H32" s="366"/>
    </row>
    <row r="33" spans="3:8" ht="15" x14ac:dyDescent="0.3">
      <c r="C33" s="21"/>
      <c r="D33" s="458" t="s">
        <v>249</v>
      </c>
      <c r="E33" s="458"/>
      <c r="G33" s="459" t="s">
        <v>447</v>
      </c>
      <c r="H33" s="459"/>
    </row>
    <row r="34" spans="3:8" ht="15" x14ac:dyDescent="0.3">
      <c r="C34" s="21"/>
      <c r="D34" s="21"/>
      <c r="E34" s="21"/>
      <c r="G34" s="460"/>
      <c r="H34" s="460"/>
    </row>
    <row r="35" spans="3:8" ht="15" x14ac:dyDescent="0.3">
      <c r="C35" s="21"/>
      <c r="D35" s="461" t="s">
        <v>127</v>
      </c>
      <c r="E35" s="461"/>
      <c r="G35" s="460"/>
      <c r="H35" s="460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N19" sqref="N19"/>
    </sheetView>
  </sheetViews>
  <sheetFormatPr defaultRowHeight="12.75" x14ac:dyDescent="0.2"/>
  <cols>
    <col min="1" max="1" width="6.85546875" style="358" customWidth="1"/>
    <col min="2" max="2" width="14.85546875" style="358" customWidth="1"/>
    <col min="3" max="3" width="21.140625" style="358" customWidth="1"/>
    <col min="4" max="5" width="12.7109375" style="358" customWidth="1"/>
    <col min="6" max="6" width="13.42578125" style="358" bestFit="1" customWidth="1"/>
    <col min="7" max="7" width="15.28515625" style="358" customWidth="1"/>
    <col min="8" max="8" width="23.85546875" style="358" customWidth="1"/>
    <col min="9" max="9" width="12.140625" style="358" bestFit="1" customWidth="1"/>
    <col min="10" max="10" width="19" style="358" customWidth="1"/>
    <col min="11" max="11" width="17.7109375" style="358" customWidth="1"/>
    <col min="12" max="16384" width="9.140625" style="358"/>
  </cols>
  <sheetData>
    <row r="1" spans="1:12" s="186" customFormat="1" ht="15" x14ac:dyDescent="0.2">
      <c r="A1" s="179" t="s">
        <v>286</v>
      </c>
      <c r="B1" s="179"/>
      <c r="C1" s="179"/>
      <c r="D1" s="180"/>
      <c r="E1" s="180"/>
      <c r="F1" s="180"/>
      <c r="G1" s="180"/>
      <c r="H1" s="180"/>
      <c r="I1" s="180"/>
      <c r="J1" s="180"/>
      <c r="K1" s="347" t="s">
        <v>97</v>
      </c>
    </row>
    <row r="2" spans="1:12" s="186" customFormat="1" ht="15" x14ac:dyDescent="0.3">
      <c r="A2" s="138" t="s">
        <v>128</v>
      </c>
      <c r="B2" s="138"/>
      <c r="C2" s="138"/>
      <c r="D2" s="180"/>
      <c r="E2" s="180"/>
      <c r="F2" s="180"/>
      <c r="G2" s="180"/>
      <c r="H2" s="180"/>
      <c r="I2" s="180"/>
      <c r="J2" s="180"/>
      <c r="K2" s="344" t="s">
        <v>475</v>
      </c>
    </row>
    <row r="3" spans="1:12" s="186" customFormat="1" ht="15" x14ac:dyDescent="0.2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31"/>
      <c r="L3" s="358"/>
    </row>
    <row r="4" spans="1:12" s="186" customFormat="1" ht="15" x14ac:dyDescent="0.3">
      <c r="A4" s="107" t="s">
        <v>255</v>
      </c>
      <c r="B4" s="107"/>
      <c r="C4" s="107"/>
      <c r="D4" s="107"/>
      <c r="E4" s="107"/>
      <c r="F4" s="353"/>
      <c r="G4" s="181"/>
      <c r="H4" s="180"/>
      <c r="I4" s="180"/>
      <c r="J4" s="180"/>
      <c r="K4" s="180"/>
    </row>
    <row r="5" spans="1:12" ht="15" x14ac:dyDescent="0.3">
      <c r="A5" s="354"/>
      <c r="B5" s="354"/>
      <c r="C5" s="354"/>
      <c r="D5" s="355" t="s">
        <v>474</v>
      </c>
      <c r="E5" s="355"/>
      <c r="F5" s="355"/>
      <c r="G5" s="356"/>
      <c r="H5" s="357"/>
      <c r="I5" s="357"/>
      <c r="J5" s="357"/>
      <c r="K5" s="356"/>
    </row>
    <row r="6" spans="1:12" s="186" customFormat="1" ht="13.5" x14ac:dyDescent="0.2">
      <c r="A6" s="132"/>
      <c r="B6" s="132"/>
      <c r="C6" s="132"/>
      <c r="D6" s="359"/>
      <c r="E6" s="359"/>
      <c r="F6" s="359"/>
      <c r="G6" s="180"/>
      <c r="H6" s="180"/>
      <c r="I6" s="180"/>
      <c r="J6" s="180"/>
      <c r="K6" s="180"/>
    </row>
    <row r="7" spans="1:12" s="186" customFormat="1" ht="60" x14ac:dyDescent="0.2">
      <c r="A7" s="360" t="s">
        <v>64</v>
      </c>
      <c r="B7" s="360" t="s">
        <v>440</v>
      </c>
      <c r="C7" s="360" t="s">
        <v>229</v>
      </c>
      <c r="D7" s="361" t="s">
        <v>226</v>
      </c>
      <c r="E7" s="361" t="s">
        <v>227</v>
      </c>
      <c r="F7" s="361" t="s">
        <v>320</v>
      </c>
      <c r="G7" s="361" t="s">
        <v>228</v>
      </c>
      <c r="H7" s="361" t="s">
        <v>448</v>
      </c>
      <c r="I7" s="361" t="s">
        <v>225</v>
      </c>
      <c r="J7" s="361" t="s">
        <v>445</v>
      </c>
      <c r="K7" s="361" t="s">
        <v>446</v>
      </c>
    </row>
    <row r="8" spans="1:12" s="186" customFormat="1" ht="15" x14ac:dyDescent="0.2">
      <c r="A8" s="360">
        <v>1</v>
      </c>
      <c r="B8" s="360">
        <v>2</v>
      </c>
      <c r="C8" s="360">
        <v>3</v>
      </c>
      <c r="D8" s="361">
        <v>4</v>
      </c>
      <c r="E8" s="360">
        <v>5</v>
      </c>
      <c r="F8" s="361">
        <v>6</v>
      </c>
      <c r="G8" s="360">
        <v>7</v>
      </c>
      <c r="H8" s="361">
        <v>8</v>
      </c>
      <c r="I8" s="360">
        <v>9</v>
      </c>
      <c r="J8" s="360">
        <v>10</v>
      </c>
      <c r="K8" s="361">
        <v>11</v>
      </c>
    </row>
    <row r="9" spans="1:12" s="186" customFormat="1" ht="15" x14ac:dyDescent="0.2">
      <c r="A9" s="362">
        <v>1</v>
      </c>
      <c r="B9" s="362"/>
      <c r="C9" s="362"/>
      <c r="D9" s="363"/>
      <c r="E9" s="363"/>
      <c r="F9" s="363"/>
      <c r="G9" s="363"/>
      <c r="H9" s="363"/>
      <c r="I9" s="363"/>
      <c r="J9" s="363"/>
      <c r="K9" s="363"/>
    </row>
    <row r="10" spans="1:12" s="186" customFormat="1" ht="15" x14ac:dyDescent="0.2">
      <c r="A10" s="362">
        <v>2</v>
      </c>
      <c r="B10" s="362"/>
      <c r="C10" s="362"/>
      <c r="D10" s="363"/>
      <c r="E10" s="363"/>
      <c r="F10" s="363"/>
      <c r="G10" s="363"/>
      <c r="H10" s="363"/>
      <c r="I10" s="363"/>
      <c r="J10" s="363"/>
      <c r="K10" s="363"/>
    </row>
    <row r="11" spans="1:12" s="186" customFormat="1" ht="15" x14ac:dyDescent="0.2">
      <c r="A11" s="362">
        <v>3</v>
      </c>
      <c r="B11" s="362"/>
      <c r="C11" s="362"/>
      <c r="D11" s="363"/>
      <c r="E11" s="363"/>
      <c r="F11" s="363"/>
      <c r="G11" s="363"/>
      <c r="H11" s="363"/>
      <c r="I11" s="363"/>
      <c r="J11" s="363"/>
      <c r="K11" s="363"/>
    </row>
    <row r="12" spans="1:12" s="186" customFormat="1" ht="15" x14ac:dyDescent="0.2">
      <c r="A12" s="362">
        <v>4</v>
      </c>
      <c r="B12" s="362"/>
      <c r="C12" s="362"/>
      <c r="D12" s="363"/>
      <c r="E12" s="363"/>
      <c r="F12" s="363"/>
      <c r="G12" s="363"/>
      <c r="H12" s="363"/>
      <c r="I12" s="363"/>
      <c r="J12" s="363"/>
      <c r="K12" s="363"/>
    </row>
    <row r="13" spans="1:12" s="186" customFormat="1" ht="15" x14ac:dyDescent="0.2">
      <c r="A13" s="362">
        <v>5</v>
      </c>
      <c r="B13" s="362"/>
      <c r="C13" s="362"/>
      <c r="D13" s="363"/>
      <c r="E13" s="363"/>
      <c r="F13" s="363"/>
      <c r="G13" s="363"/>
      <c r="H13" s="363"/>
      <c r="I13" s="363"/>
      <c r="J13" s="363"/>
      <c r="K13" s="363"/>
    </row>
    <row r="14" spans="1:12" s="186" customFormat="1" ht="15" x14ac:dyDescent="0.2">
      <c r="A14" s="362">
        <v>6</v>
      </c>
      <c r="B14" s="362"/>
      <c r="C14" s="362"/>
      <c r="D14" s="363"/>
      <c r="E14" s="363"/>
      <c r="F14" s="363"/>
      <c r="G14" s="363"/>
      <c r="H14" s="363"/>
      <c r="I14" s="363"/>
      <c r="J14" s="363"/>
      <c r="K14" s="363"/>
    </row>
    <row r="15" spans="1:12" s="186" customFormat="1" ht="15" x14ac:dyDescent="0.2">
      <c r="A15" s="362">
        <v>7</v>
      </c>
      <c r="B15" s="362"/>
      <c r="C15" s="362"/>
      <c r="D15" s="363"/>
      <c r="E15" s="363"/>
      <c r="F15" s="363"/>
      <c r="G15" s="363"/>
      <c r="H15" s="363"/>
      <c r="I15" s="363"/>
      <c r="J15" s="363"/>
      <c r="K15" s="363"/>
    </row>
    <row r="16" spans="1:12" s="186" customFormat="1" ht="15" x14ac:dyDescent="0.2">
      <c r="A16" s="362">
        <v>8</v>
      </c>
      <c r="B16" s="362"/>
      <c r="C16" s="362"/>
      <c r="D16" s="363"/>
      <c r="E16" s="363"/>
      <c r="F16" s="363"/>
      <c r="G16" s="363"/>
      <c r="H16" s="363"/>
      <c r="I16" s="363"/>
      <c r="J16" s="363"/>
      <c r="K16" s="363"/>
    </row>
    <row r="17" spans="1:11" s="186" customFormat="1" ht="15" x14ac:dyDescent="0.2">
      <c r="A17" s="362">
        <v>9</v>
      </c>
      <c r="B17" s="362"/>
      <c r="C17" s="362"/>
      <c r="D17" s="363"/>
      <c r="E17" s="363"/>
      <c r="F17" s="363"/>
      <c r="G17" s="363"/>
      <c r="H17" s="363"/>
      <c r="I17" s="363"/>
      <c r="J17" s="363"/>
      <c r="K17" s="363"/>
    </row>
    <row r="18" spans="1:11" s="186" customFormat="1" ht="15" x14ac:dyDescent="0.2">
      <c r="A18" s="362">
        <v>10</v>
      </c>
      <c r="B18" s="362"/>
      <c r="C18" s="362"/>
      <c r="D18" s="363"/>
      <c r="E18" s="363"/>
      <c r="F18" s="363"/>
      <c r="G18" s="363"/>
      <c r="H18" s="363"/>
      <c r="I18" s="363"/>
      <c r="J18" s="363"/>
      <c r="K18" s="363"/>
    </row>
    <row r="19" spans="1:11" s="186" customFormat="1" ht="15" x14ac:dyDescent="0.2">
      <c r="A19" s="362">
        <v>11</v>
      </c>
      <c r="B19" s="362"/>
      <c r="C19" s="362"/>
      <c r="D19" s="363"/>
      <c r="E19" s="363"/>
      <c r="F19" s="363"/>
      <c r="G19" s="363"/>
      <c r="H19" s="363"/>
      <c r="I19" s="363"/>
      <c r="J19" s="363"/>
      <c r="K19" s="363"/>
    </row>
    <row r="20" spans="1:11" s="186" customFormat="1" ht="15" x14ac:dyDescent="0.2">
      <c r="A20" s="362">
        <v>12</v>
      </c>
      <c r="B20" s="362"/>
      <c r="C20" s="362"/>
      <c r="D20" s="363"/>
      <c r="E20" s="363"/>
      <c r="F20" s="363"/>
      <c r="G20" s="363"/>
      <c r="H20" s="363"/>
      <c r="I20" s="363"/>
      <c r="J20" s="363"/>
      <c r="K20" s="363"/>
    </row>
    <row r="21" spans="1:11" s="186" customFormat="1" ht="15" x14ac:dyDescent="0.2">
      <c r="A21" s="362">
        <v>13</v>
      </c>
      <c r="B21" s="362"/>
      <c r="C21" s="362"/>
      <c r="D21" s="363"/>
      <c r="E21" s="363"/>
      <c r="F21" s="363"/>
      <c r="G21" s="363"/>
      <c r="H21" s="363"/>
      <c r="I21" s="363"/>
      <c r="J21" s="363"/>
      <c r="K21" s="363"/>
    </row>
    <row r="22" spans="1:11" s="186" customFormat="1" ht="15" x14ac:dyDescent="0.2">
      <c r="A22" s="362">
        <v>14</v>
      </c>
      <c r="B22" s="362"/>
      <c r="C22" s="362"/>
      <c r="D22" s="363"/>
      <c r="E22" s="363"/>
      <c r="F22" s="363"/>
      <c r="G22" s="363"/>
      <c r="H22" s="363"/>
      <c r="I22" s="363"/>
      <c r="J22" s="363"/>
      <c r="K22" s="363"/>
    </row>
    <row r="23" spans="1:11" s="186" customFormat="1" ht="15" x14ac:dyDescent="0.2">
      <c r="A23" s="362">
        <v>15</v>
      </c>
      <c r="B23" s="362"/>
      <c r="C23" s="362"/>
      <c r="D23" s="363"/>
      <c r="E23" s="363"/>
      <c r="F23" s="363"/>
      <c r="G23" s="363"/>
      <c r="H23" s="363"/>
      <c r="I23" s="363"/>
      <c r="J23" s="363"/>
      <c r="K23" s="363"/>
    </row>
    <row r="24" spans="1:11" s="186" customFormat="1" ht="15" x14ac:dyDescent="0.2">
      <c r="A24" s="362">
        <v>16</v>
      </c>
      <c r="B24" s="362"/>
      <c r="C24" s="362"/>
      <c r="D24" s="363"/>
      <c r="E24" s="363"/>
      <c r="F24" s="363"/>
      <c r="G24" s="363"/>
      <c r="H24" s="363"/>
      <c r="I24" s="363"/>
      <c r="J24" s="363"/>
      <c r="K24" s="363"/>
    </row>
    <row r="25" spans="1:11" s="186" customFormat="1" ht="15" x14ac:dyDescent="0.2">
      <c r="A25" s="362">
        <v>17</v>
      </c>
      <c r="B25" s="362"/>
      <c r="C25" s="362"/>
      <c r="D25" s="363"/>
      <c r="E25" s="363"/>
      <c r="F25" s="363"/>
      <c r="G25" s="363"/>
      <c r="H25" s="363"/>
      <c r="I25" s="363"/>
      <c r="J25" s="363"/>
      <c r="K25" s="363"/>
    </row>
    <row r="26" spans="1:11" s="186" customFormat="1" ht="15" x14ac:dyDescent="0.2">
      <c r="A26" s="362">
        <v>18</v>
      </c>
      <c r="B26" s="362"/>
      <c r="C26" s="362"/>
      <c r="D26" s="363"/>
      <c r="E26" s="363"/>
      <c r="F26" s="363"/>
      <c r="G26" s="363"/>
      <c r="H26" s="363"/>
      <c r="I26" s="363"/>
      <c r="J26" s="363"/>
      <c r="K26" s="363"/>
    </row>
    <row r="27" spans="1:11" s="186" customFormat="1" ht="15" x14ac:dyDescent="0.2">
      <c r="A27" s="362" t="s">
        <v>259</v>
      </c>
      <c r="B27" s="362"/>
      <c r="C27" s="362"/>
      <c r="D27" s="363"/>
      <c r="E27" s="363"/>
      <c r="F27" s="363"/>
      <c r="G27" s="363"/>
      <c r="H27" s="363"/>
      <c r="I27" s="363"/>
      <c r="J27" s="363"/>
      <c r="K27" s="363"/>
    </row>
    <row r="28" spans="1:11" x14ac:dyDescent="0.2">
      <c r="A28" s="367"/>
      <c r="B28" s="367"/>
      <c r="C28" s="367"/>
      <c r="D28" s="367"/>
      <c r="E28" s="367"/>
      <c r="F28" s="367"/>
      <c r="G28" s="367"/>
      <c r="H28" s="367"/>
      <c r="I28" s="367"/>
      <c r="J28" s="367"/>
      <c r="K28" s="367"/>
    </row>
    <row r="29" spans="1:11" x14ac:dyDescent="0.2">
      <c r="A29" s="367"/>
      <c r="B29" s="367"/>
      <c r="C29" s="367"/>
      <c r="D29" s="367"/>
      <c r="E29" s="367"/>
      <c r="F29" s="367"/>
      <c r="G29" s="367"/>
      <c r="H29" s="367"/>
      <c r="I29" s="367"/>
      <c r="J29" s="367"/>
      <c r="K29" s="367"/>
    </row>
    <row r="30" spans="1:11" x14ac:dyDescent="0.2">
      <c r="A30" s="368"/>
      <c r="B30" s="368"/>
      <c r="C30" s="368"/>
      <c r="D30" s="367"/>
      <c r="E30" s="367"/>
      <c r="F30" s="367"/>
      <c r="G30" s="367"/>
      <c r="H30" s="367"/>
      <c r="I30" s="367"/>
      <c r="J30" s="367"/>
      <c r="K30" s="367"/>
    </row>
    <row r="31" spans="1:11" ht="15" x14ac:dyDescent="0.3">
      <c r="A31" s="369"/>
      <c r="B31" s="369"/>
      <c r="C31" s="369"/>
      <c r="D31" s="370" t="s">
        <v>96</v>
      </c>
      <c r="E31" s="369"/>
      <c r="F31" s="369"/>
      <c r="G31" s="371"/>
      <c r="H31" s="369"/>
      <c r="I31" s="369"/>
      <c r="J31" s="369"/>
      <c r="K31" s="369"/>
    </row>
    <row r="32" spans="1:11" ht="15" x14ac:dyDescent="0.3">
      <c r="A32" s="369"/>
      <c r="B32" s="369"/>
      <c r="C32" s="369"/>
      <c r="D32" s="369"/>
      <c r="E32" s="372"/>
      <c r="F32" s="369"/>
      <c r="H32" s="372"/>
      <c r="I32" s="372"/>
      <c r="J32" s="373"/>
    </row>
    <row r="33" spans="4:9" ht="15" x14ac:dyDescent="0.3">
      <c r="D33" s="369"/>
      <c r="E33" s="374" t="s">
        <v>249</v>
      </c>
      <c r="F33" s="369"/>
      <c r="H33" s="375" t="s">
        <v>254</v>
      </c>
      <c r="I33" s="375"/>
    </row>
    <row r="34" spans="4:9" ht="15" x14ac:dyDescent="0.3">
      <c r="D34" s="369"/>
      <c r="E34" s="376" t="s">
        <v>127</v>
      </c>
      <c r="F34" s="369"/>
      <c r="H34" s="369" t="s">
        <v>250</v>
      </c>
      <c r="I34" s="369"/>
    </row>
    <row r="35" spans="4:9" ht="15" x14ac:dyDescent="0.3">
      <c r="D35" s="369"/>
      <c r="E35" s="376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8" sqref="L8"/>
    </sheetView>
  </sheetViews>
  <sheetFormatPr defaultRowHeight="12.75" x14ac:dyDescent="0.2"/>
  <cols>
    <col min="1" max="1" width="11.7109375" style="171" customWidth="1"/>
    <col min="2" max="2" width="21.5703125" style="171" customWidth="1"/>
    <col min="3" max="3" width="19.140625" style="171" customWidth="1"/>
    <col min="4" max="4" width="23.7109375" style="171" customWidth="1"/>
    <col min="5" max="6" width="16.5703125" style="171" bestFit="1" customWidth="1"/>
    <col min="7" max="7" width="17" style="171" customWidth="1"/>
    <col min="8" max="8" width="19" style="171" customWidth="1"/>
    <col min="9" max="9" width="24.42578125" style="171" customWidth="1"/>
    <col min="10" max="16384" width="9.140625" style="171"/>
  </cols>
  <sheetData>
    <row r="1" spans="1:13" customFormat="1" ht="15" x14ac:dyDescent="0.2">
      <c r="A1" s="127" t="s">
        <v>392</v>
      </c>
      <c r="B1" s="128"/>
      <c r="C1" s="128"/>
      <c r="D1" s="128"/>
      <c r="E1" s="128"/>
      <c r="F1" s="128"/>
      <c r="G1" s="128"/>
      <c r="H1" s="134"/>
      <c r="I1" s="71" t="s">
        <v>97</v>
      </c>
    </row>
    <row r="2" spans="1:13" customFormat="1" ht="15" x14ac:dyDescent="0.3">
      <c r="A2" s="98" t="s">
        <v>128</v>
      </c>
      <c r="B2" s="128"/>
      <c r="C2" s="128"/>
      <c r="D2" s="128"/>
      <c r="E2" s="128"/>
      <c r="F2" s="128"/>
      <c r="G2" s="128"/>
      <c r="H2" s="134"/>
      <c r="I2" s="190" t="s">
        <v>475</v>
      </c>
    </row>
    <row r="3" spans="1:13" customFormat="1" ht="15" x14ac:dyDescent="0.2">
      <c r="A3" s="128"/>
      <c r="B3" s="128"/>
      <c r="C3" s="128"/>
      <c r="D3" s="128"/>
      <c r="E3" s="128"/>
      <c r="F3" s="128"/>
      <c r="G3" s="128"/>
      <c r="H3" s="131"/>
      <c r="I3" s="131"/>
      <c r="M3" s="171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128"/>
      <c r="E4" s="128"/>
      <c r="F4" s="128"/>
      <c r="G4" s="128"/>
      <c r="H4" s="128"/>
      <c r="I4" s="136"/>
    </row>
    <row r="5" spans="1:13" ht="15" x14ac:dyDescent="0.3">
      <c r="A5" s="191"/>
      <c r="B5" s="73"/>
      <c r="C5" s="73"/>
      <c r="D5" s="193" t="s">
        <v>474</v>
      </c>
      <c r="E5" s="193"/>
      <c r="F5" s="193"/>
      <c r="G5" s="193"/>
      <c r="H5" s="193"/>
      <c r="I5" s="192"/>
    </row>
    <row r="6" spans="1:13" customFormat="1" ht="13.5" x14ac:dyDescent="0.2">
      <c r="A6" s="132"/>
      <c r="B6" s="133"/>
      <c r="C6" s="133"/>
      <c r="D6" s="128"/>
      <c r="E6" s="128"/>
      <c r="F6" s="128"/>
      <c r="G6" s="128"/>
      <c r="H6" s="128"/>
      <c r="I6" s="128"/>
    </row>
    <row r="7" spans="1:13" customFormat="1" ht="75" x14ac:dyDescent="0.2">
      <c r="A7" s="137" t="s">
        <v>64</v>
      </c>
      <c r="B7" s="126" t="s">
        <v>345</v>
      </c>
      <c r="C7" s="126" t="s">
        <v>346</v>
      </c>
      <c r="D7" s="126" t="s">
        <v>351</v>
      </c>
      <c r="E7" s="126" t="s">
        <v>352</v>
      </c>
      <c r="F7" s="126" t="s">
        <v>347</v>
      </c>
      <c r="G7" s="126" t="s">
        <v>348</v>
      </c>
      <c r="H7" s="126" t="s">
        <v>359</v>
      </c>
      <c r="I7" s="126" t="s">
        <v>349</v>
      </c>
    </row>
    <row r="8" spans="1:13" customFormat="1" ht="15" x14ac:dyDescent="0.2">
      <c r="A8" s="124">
        <v>1</v>
      </c>
      <c r="B8" s="124">
        <v>2</v>
      </c>
      <c r="C8" s="126">
        <v>3</v>
      </c>
      <c r="D8" s="124">
        <v>6</v>
      </c>
      <c r="E8" s="126">
        <v>7</v>
      </c>
      <c r="F8" s="124">
        <v>8</v>
      </c>
      <c r="G8" s="124">
        <v>9</v>
      </c>
      <c r="H8" s="124">
        <v>10</v>
      </c>
      <c r="I8" s="126">
        <v>11</v>
      </c>
    </row>
    <row r="9" spans="1:13" customFormat="1" ht="30" x14ac:dyDescent="0.2">
      <c r="A9" s="60">
        <v>1</v>
      </c>
      <c r="B9" s="26" t="s">
        <v>565</v>
      </c>
      <c r="C9" s="26"/>
      <c r="D9" s="26">
        <v>500</v>
      </c>
      <c r="E9" s="26">
        <v>1001060855</v>
      </c>
      <c r="F9" s="189" t="s">
        <v>566</v>
      </c>
      <c r="G9" s="189" t="s">
        <v>548</v>
      </c>
      <c r="H9" s="189"/>
      <c r="I9" s="26"/>
    </row>
    <row r="10" spans="1:13" customFormat="1" ht="30" x14ac:dyDescent="0.2">
      <c r="A10" s="60">
        <v>2</v>
      </c>
      <c r="B10" s="26" t="s">
        <v>565</v>
      </c>
      <c r="C10" s="26"/>
      <c r="D10" s="26">
        <v>500</v>
      </c>
      <c r="E10" s="26">
        <v>1006011079</v>
      </c>
      <c r="F10" s="189" t="s">
        <v>507</v>
      </c>
      <c r="G10" s="189" t="s">
        <v>529</v>
      </c>
      <c r="H10" s="189"/>
      <c r="I10" s="26"/>
    </row>
    <row r="11" spans="1:13" customFormat="1" ht="30" x14ac:dyDescent="0.2">
      <c r="A11" s="60">
        <v>3</v>
      </c>
      <c r="B11" s="26" t="s">
        <v>565</v>
      </c>
      <c r="C11" s="26"/>
      <c r="D11" s="26">
        <v>500</v>
      </c>
      <c r="E11" s="26">
        <v>1010011415</v>
      </c>
      <c r="F11" s="189" t="s">
        <v>527</v>
      </c>
      <c r="G11" s="189" t="s">
        <v>544</v>
      </c>
      <c r="H11" s="189"/>
      <c r="I11" s="26"/>
    </row>
    <row r="12" spans="1:13" customFormat="1" ht="15" x14ac:dyDescent="0.2">
      <c r="A12" s="60">
        <v>4</v>
      </c>
      <c r="B12" s="26"/>
      <c r="C12" s="26"/>
      <c r="D12" s="26">
        <v>500</v>
      </c>
      <c r="E12" s="26">
        <v>1001068148</v>
      </c>
      <c r="F12" s="189" t="s">
        <v>567</v>
      </c>
      <c r="G12" s="189" t="s">
        <v>547</v>
      </c>
      <c r="H12" s="189"/>
      <c r="I12" s="26"/>
    </row>
    <row r="13" spans="1:13" customFormat="1" ht="15" x14ac:dyDescent="0.2">
      <c r="A13" s="60">
        <v>5</v>
      </c>
      <c r="B13" s="26"/>
      <c r="C13" s="26"/>
      <c r="D13" s="26"/>
      <c r="E13" s="26"/>
      <c r="F13" s="189"/>
      <c r="G13" s="189"/>
      <c r="H13" s="189"/>
      <c r="I13" s="26"/>
    </row>
    <row r="14" spans="1:13" customFormat="1" ht="15" x14ac:dyDescent="0.2">
      <c r="A14" s="60">
        <v>6</v>
      </c>
      <c r="B14" s="26"/>
      <c r="C14" s="26"/>
      <c r="D14" s="26"/>
      <c r="E14" s="26"/>
      <c r="F14" s="189"/>
      <c r="G14" s="189"/>
      <c r="H14" s="189"/>
      <c r="I14" s="26"/>
    </row>
    <row r="15" spans="1:13" customFormat="1" ht="15" x14ac:dyDescent="0.2">
      <c r="A15" s="60">
        <v>7</v>
      </c>
      <c r="B15" s="26"/>
      <c r="C15" s="26"/>
      <c r="D15" s="26"/>
      <c r="E15" s="26"/>
      <c r="F15" s="189"/>
      <c r="G15" s="189"/>
      <c r="H15" s="189"/>
      <c r="I15" s="26"/>
    </row>
    <row r="16" spans="1:13" customFormat="1" ht="15" x14ac:dyDescent="0.2">
      <c r="A16" s="60">
        <v>8</v>
      </c>
      <c r="B16" s="26"/>
      <c r="C16" s="26"/>
      <c r="D16" s="26"/>
      <c r="E16" s="26"/>
      <c r="F16" s="189"/>
      <c r="G16" s="189"/>
      <c r="H16" s="189"/>
      <c r="I16" s="26"/>
    </row>
    <row r="17" spans="1:9" customFormat="1" ht="15" x14ac:dyDescent="0.2">
      <c r="A17" s="60">
        <v>9</v>
      </c>
      <c r="B17" s="26"/>
      <c r="C17" s="26"/>
      <c r="D17" s="26"/>
      <c r="E17" s="26"/>
      <c r="F17" s="189"/>
      <c r="G17" s="189"/>
      <c r="H17" s="189"/>
      <c r="I17" s="26"/>
    </row>
    <row r="18" spans="1:9" customFormat="1" ht="15" x14ac:dyDescent="0.2">
      <c r="A18" s="60">
        <v>10</v>
      </c>
      <c r="B18" s="26"/>
      <c r="C18" s="26"/>
      <c r="D18" s="26"/>
      <c r="E18" s="26"/>
      <c r="F18" s="189"/>
      <c r="G18" s="189"/>
      <c r="H18" s="189"/>
      <c r="I18" s="26"/>
    </row>
    <row r="19" spans="1:9" customFormat="1" ht="15" x14ac:dyDescent="0.2">
      <c r="A19" s="60">
        <v>11</v>
      </c>
      <c r="B19" s="26"/>
      <c r="C19" s="26"/>
      <c r="D19" s="26"/>
      <c r="E19" s="26"/>
      <c r="F19" s="189"/>
      <c r="G19" s="189"/>
      <c r="H19" s="189"/>
      <c r="I19" s="26"/>
    </row>
    <row r="20" spans="1:9" customFormat="1" ht="15" x14ac:dyDescent="0.2">
      <c r="A20" s="60">
        <v>12</v>
      </c>
      <c r="B20" s="26"/>
      <c r="C20" s="26"/>
      <c r="D20" s="26"/>
      <c r="E20" s="26"/>
      <c r="F20" s="189"/>
      <c r="G20" s="189"/>
      <c r="H20" s="189"/>
      <c r="I20" s="26"/>
    </row>
    <row r="21" spans="1:9" customFormat="1" ht="15" x14ac:dyDescent="0.2">
      <c r="A21" s="60">
        <v>13</v>
      </c>
      <c r="B21" s="26"/>
      <c r="C21" s="26"/>
      <c r="D21" s="26"/>
      <c r="E21" s="26"/>
      <c r="F21" s="189"/>
      <c r="G21" s="189"/>
      <c r="H21" s="189"/>
      <c r="I21" s="26"/>
    </row>
    <row r="22" spans="1:9" customFormat="1" ht="15" x14ac:dyDescent="0.2">
      <c r="A22" s="60">
        <v>14</v>
      </c>
      <c r="B22" s="26"/>
      <c r="C22" s="26"/>
      <c r="D22" s="26"/>
      <c r="E22" s="26"/>
      <c r="F22" s="189"/>
      <c r="G22" s="189"/>
      <c r="H22" s="189"/>
      <c r="I22" s="26"/>
    </row>
    <row r="23" spans="1:9" customFormat="1" ht="15" x14ac:dyDescent="0.2">
      <c r="A23" s="60">
        <v>15</v>
      </c>
      <c r="B23" s="26"/>
      <c r="C23" s="26"/>
      <c r="D23" s="26"/>
      <c r="E23" s="26"/>
      <c r="F23" s="189"/>
      <c r="G23" s="189"/>
      <c r="H23" s="189"/>
      <c r="I23" s="26"/>
    </row>
    <row r="24" spans="1:9" customFormat="1" ht="15" x14ac:dyDescent="0.2">
      <c r="A24" s="60">
        <v>16</v>
      </c>
      <c r="B24" s="26"/>
      <c r="C24" s="26"/>
      <c r="D24" s="26"/>
      <c r="E24" s="26"/>
      <c r="F24" s="189"/>
      <c r="G24" s="189"/>
      <c r="H24" s="189"/>
      <c r="I24" s="26"/>
    </row>
    <row r="25" spans="1:9" customFormat="1" ht="15" x14ac:dyDescent="0.2">
      <c r="A25" s="60">
        <v>17</v>
      </c>
      <c r="B25" s="26"/>
      <c r="C25" s="26"/>
      <c r="D25" s="26"/>
      <c r="E25" s="26"/>
      <c r="F25" s="189"/>
      <c r="G25" s="189"/>
      <c r="H25" s="189"/>
      <c r="I25" s="26"/>
    </row>
    <row r="26" spans="1:9" customFormat="1" ht="15" x14ac:dyDescent="0.2">
      <c r="A26" s="60">
        <v>18</v>
      </c>
      <c r="B26" s="26"/>
      <c r="C26" s="26"/>
      <c r="D26" s="26"/>
      <c r="E26" s="26"/>
      <c r="F26" s="189"/>
      <c r="G26" s="189"/>
      <c r="H26" s="189"/>
      <c r="I26" s="26"/>
    </row>
    <row r="27" spans="1:9" customFormat="1" ht="15" x14ac:dyDescent="0.2">
      <c r="A27" s="60" t="s">
        <v>259</v>
      </c>
      <c r="B27" s="26"/>
      <c r="C27" s="26"/>
      <c r="D27" s="26"/>
      <c r="E27" s="26"/>
      <c r="F27" s="189"/>
      <c r="G27" s="189"/>
      <c r="H27" s="189"/>
      <c r="I27" s="26"/>
    </row>
    <row r="28" spans="1:9" x14ac:dyDescent="0.2">
      <c r="A28" s="195"/>
      <c r="B28" s="195"/>
      <c r="C28" s="195"/>
      <c r="D28" s="195"/>
      <c r="E28" s="195"/>
      <c r="F28" s="195"/>
      <c r="G28" s="195"/>
      <c r="H28" s="195"/>
      <c r="I28" s="195"/>
    </row>
    <row r="29" spans="1:9" x14ac:dyDescent="0.2">
      <c r="A29" s="195"/>
      <c r="B29" s="195"/>
      <c r="C29" s="195"/>
      <c r="D29" s="195"/>
      <c r="E29" s="195"/>
      <c r="F29" s="195"/>
      <c r="G29" s="195"/>
      <c r="H29" s="195"/>
      <c r="I29" s="195"/>
    </row>
    <row r="30" spans="1:9" x14ac:dyDescent="0.2">
      <c r="A30" s="196"/>
      <c r="B30" s="195"/>
      <c r="C30" s="195"/>
      <c r="D30" s="195"/>
      <c r="E30" s="195"/>
      <c r="F30" s="195"/>
      <c r="G30" s="195"/>
      <c r="H30" s="195"/>
      <c r="I30" s="195"/>
    </row>
    <row r="31" spans="1:9" ht="15" x14ac:dyDescent="0.3">
      <c r="A31" s="170"/>
      <c r="B31" s="172" t="s">
        <v>96</v>
      </c>
      <c r="C31" s="170"/>
      <c r="D31" s="170"/>
      <c r="E31" s="173"/>
      <c r="F31" s="170"/>
      <c r="G31" s="170"/>
      <c r="H31" s="170"/>
      <c r="I31" s="170"/>
    </row>
    <row r="32" spans="1:9" ht="15" x14ac:dyDescent="0.3">
      <c r="A32" s="170"/>
      <c r="B32" s="170"/>
      <c r="C32" s="174"/>
      <c r="D32" s="170"/>
      <c r="F32" s="174"/>
      <c r="G32" s="200"/>
    </row>
    <row r="33" spans="2:6" ht="15" x14ac:dyDescent="0.3">
      <c r="B33" s="170"/>
      <c r="C33" s="176" t="s">
        <v>249</v>
      </c>
      <c r="D33" s="170"/>
      <c r="F33" s="177" t="s">
        <v>254</v>
      </c>
    </row>
    <row r="34" spans="2:6" ht="15" x14ac:dyDescent="0.3">
      <c r="B34" s="170"/>
      <c r="C34" s="178" t="s">
        <v>127</v>
      </c>
      <c r="D34" s="170"/>
      <c r="F34" s="170" t="s">
        <v>250</v>
      </c>
    </row>
    <row r="35" spans="2:6" ht="15" x14ac:dyDescent="0.3">
      <c r="B35" s="170"/>
      <c r="C35" s="178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40" sqref="I40"/>
    </sheetView>
  </sheetViews>
  <sheetFormatPr defaultRowHeight="15" x14ac:dyDescent="0.3"/>
  <cols>
    <col min="1" max="1" width="10" style="170" customWidth="1"/>
    <col min="2" max="2" width="20.28515625" style="170" customWidth="1"/>
    <col min="3" max="3" width="30" style="170" customWidth="1"/>
    <col min="4" max="4" width="29" style="170" customWidth="1"/>
    <col min="5" max="5" width="22.5703125" style="170" customWidth="1"/>
    <col min="6" max="6" width="20" style="170" customWidth="1"/>
    <col min="7" max="7" width="29.28515625" style="170" customWidth="1"/>
    <col min="8" max="8" width="27.140625" style="170" customWidth="1"/>
    <col min="9" max="9" width="26.42578125" style="170" customWidth="1"/>
    <col min="10" max="10" width="0.5703125" style="170" customWidth="1"/>
    <col min="11" max="16384" width="9.140625" style="170"/>
  </cols>
  <sheetData>
    <row r="1" spans="1:10" x14ac:dyDescent="0.3">
      <c r="A1" s="67" t="s">
        <v>360</v>
      </c>
      <c r="B1" s="69"/>
      <c r="C1" s="69"/>
      <c r="D1" s="69"/>
      <c r="E1" s="69"/>
      <c r="F1" s="69"/>
      <c r="G1" s="69"/>
      <c r="H1" s="69"/>
      <c r="I1" s="150" t="s">
        <v>184</v>
      </c>
      <c r="J1" s="151"/>
    </row>
    <row r="2" spans="1:10" x14ac:dyDescent="0.3">
      <c r="A2" s="69" t="s">
        <v>128</v>
      </c>
      <c r="B2" s="69"/>
      <c r="C2" s="69"/>
      <c r="D2" s="69"/>
      <c r="E2" s="69"/>
      <c r="F2" s="69"/>
      <c r="G2" s="69"/>
      <c r="H2" s="69"/>
      <c r="I2" s="152" t="s">
        <v>475</v>
      </c>
      <c r="J2" s="151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51"/>
    </row>
    <row r="4" spans="1:10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7"/>
    </row>
    <row r="5" spans="1:10" x14ac:dyDescent="0.3">
      <c r="A5" s="191"/>
      <c r="B5" s="191"/>
      <c r="C5" s="191"/>
      <c r="D5" s="191" t="s">
        <v>474</v>
      </c>
      <c r="E5" s="191"/>
      <c r="F5" s="191"/>
      <c r="G5" s="191"/>
      <c r="H5" s="191"/>
      <c r="I5" s="191"/>
      <c r="J5" s="177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7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8"/>
    </row>
    <row r="8" spans="1:10" ht="63.75" customHeight="1" x14ac:dyDescent="0.3">
      <c r="A8" s="153" t="s">
        <v>64</v>
      </c>
      <c r="B8" s="336" t="s">
        <v>342</v>
      </c>
      <c r="C8" s="337" t="s">
        <v>378</v>
      </c>
      <c r="D8" s="337" t="s">
        <v>379</v>
      </c>
      <c r="E8" s="337" t="s">
        <v>343</v>
      </c>
      <c r="F8" s="337" t="s">
        <v>356</v>
      </c>
      <c r="G8" s="337" t="s">
        <v>357</v>
      </c>
      <c r="H8" s="337" t="s">
        <v>380</v>
      </c>
      <c r="I8" s="154" t="s">
        <v>358</v>
      </c>
      <c r="J8" s="98"/>
    </row>
    <row r="9" spans="1:10" x14ac:dyDescent="0.3">
      <c r="A9" s="156">
        <v>1</v>
      </c>
      <c r="B9" s="183"/>
      <c r="C9" s="161" t="s">
        <v>568</v>
      </c>
      <c r="D9" s="161"/>
      <c r="E9" s="160"/>
      <c r="F9" s="160"/>
      <c r="G9" s="160"/>
      <c r="H9" s="160"/>
      <c r="I9" s="160">
        <v>2827</v>
      </c>
      <c r="J9" s="98"/>
    </row>
    <row r="10" spans="1:10" ht="30" x14ac:dyDescent="0.3">
      <c r="A10" s="156">
        <v>2</v>
      </c>
      <c r="B10" s="183" t="s">
        <v>569</v>
      </c>
      <c r="C10" s="161" t="s">
        <v>573</v>
      </c>
      <c r="D10" s="161">
        <v>1001060855</v>
      </c>
      <c r="E10" s="160" t="s">
        <v>565</v>
      </c>
      <c r="F10" s="160">
        <v>500</v>
      </c>
      <c r="G10" s="160"/>
      <c r="H10" s="160"/>
      <c r="I10" s="160">
        <v>500</v>
      </c>
      <c r="J10" s="98"/>
    </row>
    <row r="11" spans="1:10" ht="30" x14ac:dyDescent="0.3">
      <c r="A11" s="156">
        <v>3</v>
      </c>
      <c r="B11" s="183" t="s">
        <v>570</v>
      </c>
      <c r="C11" s="161" t="s">
        <v>574</v>
      </c>
      <c r="D11" s="161">
        <v>1006011079</v>
      </c>
      <c r="E11" s="160" t="s">
        <v>565</v>
      </c>
      <c r="F11" s="160">
        <v>500</v>
      </c>
      <c r="G11" s="160"/>
      <c r="H11" s="160"/>
      <c r="I11" s="160">
        <v>500</v>
      </c>
      <c r="J11" s="98"/>
    </row>
    <row r="12" spans="1:10" ht="30" x14ac:dyDescent="0.3">
      <c r="A12" s="156">
        <v>4</v>
      </c>
      <c r="B12" s="183" t="s">
        <v>571</v>
      </c>
      <c r="C12" s="161" t="s">
        <v>562</v>
      </c>
      <c r="D12" s="161">
        <v>101001415</v>
      </c>
      <c r="E12" s="160" t="s">
        <v>565</v>
      </c>
      <c r="F12" s="160">
        <v>500</v>
      </c>
      <c r="G12" s="160"/>
      <c r="H12" s="160"/>
      <c r="I12" s="160">
        <v>500</v>
      </c>
      <c r="J12" s="98"/>
    </row>
    <row r="13" spans="1:10" ht="30" x14ac:dyDescent="0.3">
      <c r="A13" s="156">
        <v>5</v>
      </c>
      <c r="B13" s="183" t="s">
        <v>569</v>
      </c>
      <c r="C13" s="161" t="s">
        <v>575</v>
      </c>
      <c r="D13" s="161">
        <v>1001068148</v>
      </c>
      <c r="E13" s="160" t="s">
        <v>565</v>
      </c>
      <c r="F13" s="160">
        <v>500</v>
      </c>
      <c r="G13" s="160"/>
      <c r="H13" s="160"/>
      <c r="I13" s="160">
        <v>500</v>
      </c>
      <c r="J13" s="98"/>
    </row>
    <row r="14" spans="1:10" ht="30" x14ac:dyDescent="0.3">
      <c r="A14" s="156">
        <v>6</v>
      </c>
      <c r="B14" s="183" t="s">
        <v>572</v>
      </c>
      <c r="C14" s="161" t="s">
        <v>563</v>
      </c>
      <c r="D14" s="161">
        <v>16001003970</v>
      </c>
      <c r="E14" s="160" t="s">
        <v>578</v>
      </c>
      <c r="F14" s="160">
        <v>420</v>
      </c>
      <c r="G14" s="160"/>
      <c r="H14" s="160">
        <v>420</v>
      </c>
      <c r="I14" s="160">
        <v>420</v>
      </c>
      <c r="J14" s="98"/>
    </row>
    <row r="15" spans="1:10" x14ac:dyDescent="0.3">
      <c r="A15" s="156">
        <v>7</v>
      </c>
      <c r="B15" s="183"/>
      <c r="C15" s="161" t="s">
        <v>564</v>
      </c>
      <c r="D15" s="161">
        <v>31001017637</v>
      </c>
      <c r="E15" s="160" t="s">
        <v>579</v>
      </c>
      <c r="F15" s="160">
        <v>480</v>
      </c>
      <c r="G15" s="160"/>
      <c r="H15" s="160">
        <v>480</v>
      </c>
      <c r="I15" s="160">
        <v>480</v>
      </c>
      <c r="J15" s="98"/>
    </row>
    <row r="16" spans="1:10" x14ac:dyDescent="0.3">
      <c r="A16" s="156">
        <v>8</v>
      </c>
      <c r="B16" s="183"/>
      <c r="C16" s="161" t="s">
        <v>576</v>
      </c>
      <c r="D16" s="161">
        <v>402026829</v>
      </c>
      <c r="E16" s="160" t="s">
        <v>580</v>
      </c>
      <c r="F16" s="160">
        <v>17600</v>
      </c>
      <c r="G16" s="160"/>
      <c r="H16" s="160">
        <v>17600</v>
      </c>
      <c r="I16" s="160">
        <v>17600</v>
      </c>
      <c r="J16" s="98"/>
    </row>
    <row r="17" spans="1:10" ht="45" x14ac:dyDescent="0.3">
      <c r="A17" s="156">
        <v>9</v>
      </c>
      <c r="B17" s="183"/>
      <c r="C17" s="161" t="s">
        <v>577</v>
      </c>
      <c r="D17" s="161">
        <v>400003991</v>
      </c>
      <c r="E17" s="160" t="s">
        <v>581</v>
      </c>
      <c r="F17" s="160">
        <v>600</v>
      </c>
      <c r="G17" s="160"/>
      <c r="H17" s="160">
        <v>600</v>
      </c>
      <c r="I17" s="160">
        <v>600</v>
      </c>
      <c r="J17" s="98"/>
    </row>
    <row r="18" spans="1:10" x14ac:dyDescent="0.3">
      <c r="A18" s="156">
        <v>10</v>
      </c>
      <c r="B18" s="183"/>
      <c r="C18" s="161"/>
      <c r="D18" s="161"/>
      <c r="E18" s="160"/>
      <c r="F18" s="160"/>
      <c r="G18" s="160"/>
      <c r="H18" s="160"/>
      <c r="I18" s="160"/>
      <c r="J18" s="98"/>
    </row>
    <row r="19" spans="1:10" x14ac:dyDescent="0.3">
      <c r="A19" s="156">
        <v>11</v>
      </c>
      <c r="B19" s="183"/>
      <c r="C19" s="161"/>
      <c r="D19" s="161"/>
      <c r="E19" s="160"/>
      <c r="F19" s="160"/>
      <c r="G19" s="160"/>
      <c r="H19" s="160"/>
      <c r="I19" s="160"/>
      <c r="J19" s="98"/>
    </row>
    <row r="20" spans="1:10" x14ac:dyDescent="0.3">
      <c r="A20" s="156">
        <v>12</v>
      </c>
      <c r="B20" s="183"/>
      <c r="C20" s="161"/>
      <c r="D20" s="161"/>
      <c r="E20" s="160"/>
      <c r="F20" s="160"/>
      <c r="G20" s="160"/>
      <c r="H20" s="160"/>
      <c r="I20" s="160"/>
      <c r="J20" s="98"/>
    </row>
    <row r="21" spans="1:10" x14ac:dyDescent="0.3">
      <c r="A21" s="156">
        <v>13</v>
      </c>
      <c r="B21" s="183"/>
      <c r="C21" s="161"/>
      <c r="D21" s="161"/>
      <c r="E21" s="160"/>
      <c r="F21" s="160"/>
      <c r="G21" s="160"/>
      <c r="H21" s="160"/>
      <c r="I21" s="160"/>
      <c r="J21" s="98"/>
    </row>
    <row r="22" spans="1:10" x14ac:dyDescent="0.3">
      <c r="A22" s="156">
        <v>14</v>
      </c>
      <c r="B22" s="183"/>
      <c r="C22" s="161"/>
      <c r="D22" s="161"/>
      <c r="E22" s="160"/>
      <c r="F22" s="160"/>
      <c r="G22" s="160"/>
      <c r="H22" s="160"/>
      <c r="I22" s="160"/>
      <c r="J22" s="98"/>
    </row>
    <row r="23" spans="1:10" x14ac:dyDescent="0.3">
      <c r="A23" s="156">
        <v>15</v>
      </c>
      <c r="B23" s="183"/>
      <c r="C23" s="161"/>
      <c r="D23" s="161"/>
      <c r="E23" s="160"/>
      <c r="F23" s="160"/>
      <c r="G23" s="160"/>
      <c r="H23" s="160"/>
      <c r="I23" s="160"/>
      <c r="J23" s="98"/>
    </row>
    <row r="24" spans="1:10" x14ac:dyDescent="0.3">
      <c r="A24" s="156">
        <v>16</v>
      </c>
      <c r="B24" s="183"/>
      <c r="C24" s="161"/>
      <c r="D24" s="161"/>
      <c r="E24" s="160"/>
      <c r="F24" s="160"/>
      <c r="G24" s="160"/>
      <c r="H24" s="160"/>
      <c r="I24" s="160"/>
      <c r="J24" s="98"/>
    </row>
    <row r="25" spans="1:10" x14ac:dyDescent="0.3">
      <c r="A25" s="156">
        <v>17</v>
      </c>
      <c r="B25" s="183"/>
      <c r="C25" s="161"/>
      <c r="D25" s="161"/>
      <c r="E25" s="160"/>
      <c r="F25" s="160"/>
      <c r="G25" s="160"/>
      <c r="H25" s="160"/>
      <c r="I25" s="160"/>
      <c r="J25" s="98"/>
    </row>
    <row r="26" spans="1:10" x14ac:dyDescent="0.3">
      <c r="A26" s="156">
        <v>18</v>
      </c>
      <c r="B26" s="183"/>
      <c r="C26" s="161"/>
      <c r="D26" s="161"/>
      <c r="E26" s="160"/>
      <c r="F26" s="160"/>
      <c r="G26" s="160"/>
      <c r="H26" s="160"/>
      <c r="I26" s="160"/>
      <c r="J26" s="98"/>
    </row>
    <row r="27" spans="1:10" x14ac:dyDescent="0.3">
      <c r="A27" s="156">
        <v>19</v>
      </c>
      <c r="B27" s="183"/>
      <c r="C27" s="161"/>
      <c r="D27" s="161"/>
      <c r="E27" s="160"/>
      <c r="F27" s="160"/>
      <c r="G27" s="160"/>
      <c r="H27" s="160"/>
      <c r="I27" s="160"/>
      <c r="J27" s="98"/>
    </row>
    <row r="28" spans="1:10" x14ac:dyDescent="0.3">
      <c r="A28" s="156">
        <v>20</v>
      </c>
      <c r="B28" s="183"/>
      <c r="C28" s="161"/>
      <c r="D28" s="161"/>
      <c r="E28" s="160"/>
      <c r="F28" s="160"/>
      <c r="G28" s="160"/>
      <c r="H28" s="160"/>
      <c r="I28" s="160"/>
      <c r="J28" s="98"/>
    </row>
    <row r="29" spans="1:10" x14ac:dyDescent="0.3">
      <c r="A29" s="156">
        <v>21</v>
      </c>
      <c r="B29" s="183"/>
      <c r="C29" s="164"/>
      <c r="D29" s="164"/>
      <c r="E29" s="163"/>
      <c r="F29" s="163"/>
      <c r="G29" s="163"/>
      <c r="H29" s="230"/>
      <c r="I29" s="160"/>
      <c r="J29" s="98"/>
    </row>
    <row r="30" spans="1:10" x14ac:dyDescent="0.3">
      <c r="A30" s="156">
        <v>22</v>
      </c>
      <c r="B30" s="183"/>
      <c r="C30" s="164"/>
      <c r="D30" s="164"/>
      <c r="E30" s="163"/>
      <c r="F30" s="163"/>
      <c r="G30" s="163"/>
      <c r="H30" s="230"/>
      <c r="I30" s="160"/>
      <c r="J30" s="98"/>
    </row>
    <row r="31" spans="1:10" x14ac:dyDescent="0.3">
      <c r="A31" s="156">
        <v>23</v>
      </c>
      <c r="B31" s="183"/>
      <c r="C31" s="164"/>
      <c r="D31" s="164"/>
      <c r="E31" s="163"/>
      <c r="F31" s="163"/>
      <c r="G31" s="163"/>
      <c r="H31" s="230"/>
      <c r="I31" s="160"/>
      <c r="J31" s="98"/>
    </row>
    <row r="32" spans="1:10" x14ac:dyDescent="0.3">
      <c r="A32" s="156">
        <v>24</v>
      </c>
      <c r="B32" s="183"/>
      <c r="C32" s="164"/>
      <c r="D32" s="164"/>
      <c r="E32" s="163"/>
      <c r="F32" s="163"/>
      <c r="G32" s="163"/>
      <c r="H32" s="230"/>
      <c r="I32" s="160"/>
      <c r="J32" s="98"/>
    </row>
    <row r="33" spans="1:12" x14ac:dyDescent="0.3">
      <c r="A33" s="156">
        <v>25</v>
      </c>
      <c r="B33" s="183"/>
      <c r="C33" s="164"/>
      <c r="D33" s="164"/>
      <c r="E33" s="163"/>
      <c r="F33" s="163"/>
      <c r="G33" s="163"/>
      <c r="H33" s="230"/>
      <c r="I33" s="160"/>
      <c r="J33" s="98"/>
    </row>
    <row r="34" spans="1:12" x14ac:dyDescent="0.3">
      <c r="A34" s="156">
        <v>26</v>
      </c>
      <c r="B34" s="183"/>
      <c r="C34" s="164"/>
      <c r="D34" s="164"/>
      <c r="E34" s="163"/>
      <c r="F34" s="163"/>
      <c r="G34" s="163"/>
      <c r="H34" s="230"/>
      <c r="I34" s="160"/>
      <c r="J34" s="98"/>
    </row>
    <row r="35" spans="1:12" x14ac:dyDescent="0.3">
      <c r="A35" s="156">
        <v>27</v>
      </c>
      <c r="B35" s="183"/>
      <c r="C35" s="164"/>
      <c r="D35" s="164"/>
      <c r="E35" s="163"/>
      <c r="F35" s="163"/>
      <c r="G35" s="163"/>
      <c r="H35" s="230"/>
      <c r="I35" s="160"/>
      <c r="J35" s="98"/>
    </row>
    <row r="36" spans="1:12" x14ac:dyDescent="0.3">
      <c r="A36" s="156">
        <v>28</v>
      </c>
      <c r="B36" s="183"/>
      <c r="C36" s="164"/>
      <c r="D36" s="164"/>
      <c r="E36" s="163"/>
      <c r="F36" s="163"/>
      <c r="G36" s="163"/>
      <c r="H36" s="230"/>
      <c r="I36" s="160"/>
      <c r="J36" s="98"/>
    </row>
    <row r="37" spans="1:12" x14ac:dyDescent="0.3">
      <c r="A37" s="156">
        <v>29</v>
      </c>
      <c r="B37" s="183"/>
      <c r="C37" s="164"/>
      <c r="D37" s="164"/>
      <c r="E37" s="163"/>
      <c r="F37" s="163"/>
      <c r="G37" s="163"/>
      <c r="H37" s="230"/>
      <c r="I37" s="160"/>
      <c r="J37" s="98"/>
    </row>
    <row r="38" spans="1:12" x14ac:dyDescent="0.3">
      <c r="A38" s="156" t="s">
        <v>259</v>
      </c>
      <c r="B38" s="183"/>
      <c r="C38" s="164"/>
      <c r="D38" s="164"/>
      <c r="E38" s="163"/>
      <c r="F38" s="163"/>
      <c r="G38" s="231"/>
      <c r="H38" s="236" t="s">
        <v>582</v>
      </c>
      <c r="I38" s="342">
        <f>SUM(I9:I37)</f>
        <v>23927</v>
      </c>
      <c r="J38" s="98"/>
    </row>
    <row r="40" spans="1:12" x14ac:dyDescent="0.3">
      <c r="A40" s="170" t="s">
        <v>393</v>
      </c>
    </row>
    <row r="42" spans="1:12" x14ac:dyDescent="0.3">
      <c r="B42" s="172" t="s">
        <v>96</v>
      </c>
      <c r="F42" s="173"/>
    </row>
    <row r="43" spans="1:12" x14ac:dyDescent="0.3">
      <c r="F43" s="171"/>
      <c r="I43" s="171"/>
      <c r="J43" s="171"/>
      <c r="K43" s="171"/>
      <c r="L43" s="171"/>
    </row>
    <row r="44" spans="1:12" x14ac:dyDescent="0.3">
      <c r="C44" s="174"/>
      <c r="F44" s="174"/>
      <c r="G44" s="174"/>
      <c r="H44" s="177"/>
      <c r="I44" s="175"/>
      <c r="J44" s="171"/>
      <c r="K44" s="171"/>
      <c r="L44" s="171"/>
    </row>
    <row r="45" spans="1:12" x14ac:dyDescent="0.3">
      <c r="A45" s="171"/>
      <c r="C45" s="176" t="s">
        <v>249</v>
      </c>
      <c r="F45" s="177" t="s">
        <v>254</v>
      </c>
      <c r="G45" s="176"/>
      <c r="H45" s="176"/>
      <c r="I45" s="175"/>
      <c r="J45" s="171"/>
      <c r="K45" s="171"/>
      <c r="L45" s="171"/>
    </row>
    <row r="46" spans="1:12" x14ac:dyDescent="0.3">
      <c r="A46" s="171"/>
      <c r="C46" s="178" t="s">
        <v>127</v>
      </c>
      <c r="F46" s="170" t="s">
        <v>250</v>
      </c>
      <c r="I46" s="171"/>
      <c r="J46" s="171"/>
      <c r="K46" s="171"/>
      <c r="L46" s="171"/>
    </row>
    <row r="47" spans="1:12" s="171" customFormat="1" x14ac:dyDescent="0.3">
      <c r="B47" s="170"/>
      <c r="C47" s="178"/>
      <c r="G47" s="178"/>
      <c r="H47" s="178"/>
    </row>
    <row r="48" spans="1:12" s="171" customFormat="1" ht="12.75" x14ac:dyDescent="0.2"/>
    <row r="49" s="171" customFormat="1" ht="12.75" x14ac:dyDescent="0.2"/>
    <row r="50" s="171" customFormat="1" ht="12.75" x14ac:dyDescent="0.2"/>
    <row r="51" s="17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zoomScaleNormal="100" zoomScaleSheetLayoutView="100" workbookViewId="0">
      <selection activeCell="F11" sqref="F11"/>
    </sheetView>
  </sheetViews>
  <sheetFormatPr defaultRowHeight="12.75" x14ac:dyDescent="0.2"/>
  <cols>
    <col min="1" max="1" width="7.28515625" style="186" customWidth="1"/>
    <col min="2" max="2" width="57.28515625" style="186" customWidth="1"/>
    <col min="3" max="3" width="24.140625" style="186" customWidth="1"/>
    <col min="4" max="16384" width="9.140625" style="186"/>
  </cols>
  <sheetData>
    <row r="1" spans="1:3" s="6" customFormat="1" ht="18.75" customHeight="1" x14ac:dyDescent="0.3">
      <c r="A1" s="462" t="s">
        <v>454</v>
      </c>
      <c r="B1" s="462"/>
      <c r="C1" s="347" t="s">
        <v>97</v>
      </c>
    </row>
    <row r="2" spans="1:3" s="6" customFormat="1" ht="15" x14ac:dyDescent="0.3">
      <c r="A2" s="462"/>
      <c r="B2" s="462"/>
      <c r="C2" s="400" t="s">
        <v>475</v>
      </c>
    </row>
    <row r="3" spans="1:3" s="6" customFormat="1" ht="15" x14ac:dyDescent="0.3">
      <c r="A3" s="381" t="s">
        <v>128</v>
      </c>
      <c r="B3" s="345"/>
      <c r="C3" s="346"/>
    </row>
    <row r="4" spans="1:3" s="6" customFormat="1" ht="15" x14ac:dyDescent="0.3">
      <c r="A4" s="107"/>
      <c r="B4" s="345"/>
      <c r="C4" s="346"/>
    </row>
    <row r="5" spans="1:3" s="21" customFormat="1" ht="15" x14ac:dyDescent="0.3">
      <c r="A5" s="463" t="s">
        <v>255</v>
      </c>
      <c r="B5" s="463"/>
      <c r="C5" s="107"/>
    </row>
    <row r="6" spans="1:3" s="21" customFormat="1" ht="15" x14ac:dyDescent="0.3">
      <c r="A6" s="464" t="s">
        <v>474</v>
      </c>
      <c r="B6" s="464"/>
      <c r="C6" s="107"/>
    </row>
    <row r="7" spans="1:3" x14ac:dyDescent="0.2">
      <c r="A7" s="382"/>
      <c r="B7" s="382"/>
      <c r="C7" s="382"/>
    </row>
    <row r="8" spans="1:3" x14ac:dyDescent="0.2">
      <c r="A8" s="382"/>
      <c r="B8" s="382"/>
      <c r="C8" s="382"/>
    </row>
    <row r="9" spans="1:3" ht="30" customHeight="1" x14ac:dyDescent="0.2">
      <c r="A9" s="383" t="s">
        <v>64</v>
      </c>
      <c r="B9" s="383" t="s">
        <v>11</v>
      </c>
      <c r="C9" s="384" t="s">
        <v>9</v>
      </c>
    </row>
    <row r="10" spans="1:3" ht="15" x14ac:dyDescent="0.3">
      <c r="A10" s="385">
        <v>1</v>
      </c>
      <c r="B10" s="386" t="s">
        <v>57</v>
      </c>
      <c r="C10" s="403">
        <f>'ფორმა N4'!D11+'ფორმა N5'!D9</f>
        <v>40077</v>
      </c>
    </row>
    <row r="11" spans="1:3" ht="15" x14ac:dyDescent="0.3">
      <c r="A11" s="388">
        <v>1.1000000000000001</v>
      </c>
      <c r="B11" s="386" t="s">
        <v>455</v>
      </c>
      <c r="C11" s="404">
        <f>'ფორმა N4'!D39+'ფორმა N5'!D37</f>
        <v>400</v>
      </c>
    </row>
    <row r="12" spans="1:3" ht="15" x14ac:dyDescent="0.3">
      <c r="A12" s="389" t="s">
        <v>30</v>
      </c>
      <c r="B12" s="386" t="s">
        <v>456</v>
      </c>
      <c r="C12" s="404">
        <f>'ფორმა N4'!D40+'ფორმა N5'!D38</f>
        <v>0</v>
      </c>
    </row>
    <row r="13" spans="1:3" ht="15" x14ac:dyDescent="0.3">
      <c r="A13" s="388">
        <v>1.2</v>
      </c>
      <c r="B13" s="386" t="s">
        <v>58</v>
      </c>
      <c r="C13" s="404">
        <f>'ფორმა N4'!D12+'ფორმა N5'!D10</f>
        <v>32445</v>
      </c>
    </row>
    <row r="14" spans="1:3" ht="15" x14ac:dyDescent="0.3">
      <c r="A14" s="388">
        <v>1.3</v>
      </c>
      <c r="B14" s="386" t="s">
        <v>457</v>
      </c>
      <c r="C14" s="404">
        <f>'ფორმა N4'!D17+'ფორმა N5'!D15</f>
        <v>0</v>
      </c>
    </row>
    <row r="15" spans="1:3" ht="15" x14ac:dyDescent="0.2">
      <c r="A15" s="465"/>
      <c r="B15" s="465"/>
      <c r="C15" s="465"/>
    </row>
    <row r="16" spans="1:3" ht="30" customHeight="1" x14ac:dyDescent="0.2">
      <c r="A16" s="383" t="s">
        <v>64</v>
      </c>
      <c r="B16" s="383" t="s">
        <v>230</v>
      </c>
      <c r="C16" s="384" t="s">
        <v>67</v>
      </c>
    </row>
    <row r="17" spans="1:4" ht="15" x14ac:dyDescent="0.3">
      <c r="A17" s="385">
        <v>2</v>
      </c>
      <c r="B17" s="386" t="s">
        <v>458</v>
      </c>
      <c r="C17" s="387">
        <f>'ფორმა N2'!D9+'ფორმა N2'!C26+'ფორმა N3'!D9+'ფორმა N3'!C26</f>
        <v>39401</v>
      </c>
    </row>
    <row r="18" spans="1:4" ht="15" x14ac:dyDescent="0.3">
      <c r="A18" s="390">
        <v>2.1</v>
      </c>
      <c r="B18" s="386" t="s">
        <v>459</v>
      </c>
      <c r="C18" s="386">
        <f>'ფორმა N2'!D17+'ფორმა N3'!D17</f>
        <v>39401</v>
      </c>
    </row>
    <row r="19" spans="1:4" ht="15" x14ac:dyDescent="0.3">
      <c r="A19" s="390">
        <v>2.2000000000000002</v>
      </c>
      <c r="B19" s="386" t="s">
        <v>460</v>
      </c>
      <c r="C19" s="386">
        <f>'ფორმა N2'!D18+'ფორმა N3'!D18</f>
        <v>0</v>
      </c>
    </row>
    <row r="20" spans="1:4" ht="15" x14ac:dyDescent="0.3">
      <c r="A20" s="390">
        <v>2.2999999999999998</v>
      </c>
      <c r="B20" s="386" t="s">
        <v>461</v>
      </c>
      <c r="C20" s="391">
        <f>SUM(C21:C25)</f>
        <v>1331</v>
      </c>
    </row>
    <row r="21" spans="1:4" ht="15" x14ac:dyDescent="0.3">
      <c r="A21" s="389" t="s">
        <v>462</v>
      </c>
      <c r="B21" s="392" t="s">
        <v>463</v>
      </c>
      <c r="C21" s="386">
        <f>'ფორმა N2'!D13+'ფორმა N3'!D13</f>
        <v>1331</v>
      </c>
    </row>
    <row r="22" spans="1:4" ht="15" x14ac:dyDescent="0.3">
      <c r="A22" s="389" t="s">
        <v>464</v>
      </c>
      <c r="B22" s="392" t="s">
        <v>465</v>
      </c>
      <c r="C22" s="386">
        <f>'ფორმა N2'!C27+'ფორმა N3'!C27</f>
        <v>0</v>
      </c>
    </row>
    <row r="23" spans="1:4" ht="15" x14ac:dyDescent="0.3">
      <c r="A23" s="389" t="s">
        <v>466</v>
      </c>
      <c r="B23" s="392" t="s">
        <v>467</v>
      </c>
      <c r="C23" s="386">
        <f>'ფორმა N2'!D14+'ფორმა N3'!D14</f>
        <v>0</v>
      </c>
    </row>
    <row r="24" spans="1:4" ht="15" x14ac:dyDescent="0.3">
      <c r="A24" s="389" t="s">
        <v>468</v>
      </c>
      <c r="B24" s="392" t="s">
        <v>469</v>
      </c>
      <c r="C24" s="386">
        <f>'ფორმა N2'!C31+'ფორმა N3'!C31</f>
        <v>0</v>
      </c>
    </row>
    <row r="25" spans="1:4" ht="15" x14ac:dyDescent="0.3">
      <c r="A25" s="389" t="s">
        <v>470</v>
      </c>
      <c r="B25" s="392" t="s">
        <v>471</v>
      </c>
      <c r="C25" s="386">
        <f>'ფორმა N2'!D11+'ფორმა N3'!D11</f>
        <v>0</v>
      </c>
    </row>
    <row r="26" spans="1:4" ht="15" x14ac:dyDescent="0.3">
      <c r="A26" s="393"/>
      <c r="B26" s="394"/>
      <c r="C26" s="395"/>
    </row>
    <row r="27" spans="1:4" ht="15" x14ac:dyDescent="0.3">
      <c r="A27" s="393"/>
      <c r="B27" s="394"/>
      <c r="C27" s="395"/>
    </row>
    <row r="28" spans="1:4" ht="15" x14ac:dyDescent="0.3">
      <c r="A28" s="21"/>
      <c r="B28" s="21"/>
      <c r="C28" s="21"/>
      <c r="D28" s="396"/>
    </row>
    <row r="29" spans="1:4" ht="15" x14ac:dyDescent="0.3">
      <c r="A29" s="184" t="s">
        <v>96</v>
      </c>
      <c r="B29" s="21"/>
      <c r="C29" s="21"/>
      <c r="D29" s="396"/>
    </row>
    <row r="30" spans="1:4" ht="15" x14ac:dyDescent="0.3">
      <c r="A30" s="21"/>
      <c r="B30" s="21"/>
      <c r="C30" s="21"/>
      <c r="D30" s="396"/>
    </row>
    <row r="31" spans="1:4" ht="15" x14ac:dyDescent="0.3">
      <c r="A31" s="21"/>
      <c r="B31" s="21"/>
      <c r="C31" s="21"/>
      <c r="D31" s="397"/>
    </row>
    <row r="32" spans="1:4" ht="15" x14ac:dyDescent="0.3">
      <c r="B32" s="184" t="s">
        <v>252</v>
      </c>
      <c r="C32" s="21"/>
      <c r="D32" s="397"/>
    </row>
    <row r="33" spans="2:4" ht="15" x14ac:dyDescent="0.3">
      <c r="B33" s="21" t="s">
        <v>251</v>
      </c>
      <c r="C33" s="21"/>
      <c r="D33" s="397"/>
    </row>
    <row r="34" spans="2:4" x14ac:dyDescent="0.2">
      <c r="B34" s="398" t="s">
        <v>127</v>
      </c>
      <c r="D34" s="399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I14" sqref="I1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7" t="s">
        <v>282</v>
      </c>
      <c r="B1" s="69"/>
      <c r="C1" s="441" t="s">
        <v>97</v>
      </c>
      <c r="D1" s="441"/>
      <c r="E1" s="101"/>
    </row>
    <row r="2" spans="1:7" x14ac:dyDescent="0.3">
      <c r="A2" s="69" t="s">
        <v>128</v>
      </c>
      <c r="B2" s="69"/>
      <c r="C2" s="440" t="s">
        <v>475</v>
      </c>
      <c r="D2" s="440"/>
      <c r="E2" s="101"/>
    </row>
    <row r="3" spans="1:7" x14ac:dyDescent="0.3">
      <c r="A3" s="67"/>
      <c r="B3" s="69"/>
      <c r="C3" s="68"/>
      <c r="D3" s="68"/>
      <c r="E3" s="101"/>
    </row>
    <row r="4" spans="1:7" x14ac:dyDescent="0.3">
      <c r="A4" s="70" t="s">
        <v>255</v>
      </c>
      <c r="B4" s="95"/>
      <c r="C4" s="96"/>
      <c r="D4" s="69"/>
      <c r="E4" s="101"/>
    </row>
    <row r="5" spans="1:7" x14ac:dyDescent="0.3">
      <c r="A5" s="341"/>
      <c r="B5" s="12" t="s">
        <v>474</v>
      </c>
      <c r="C5" s="12"/>
      <c r="E5" s="101"/>
    </row>
    <row r="6" spans="1:7" x14ac:dyDescent="0.3">
      <c r="A6" s="97"/>
      <c r="B6" s="97"/>
      <c r="C6" s="97"/>
      <c r="D6" s="98"/>
      <c r="E6" s="101"/>
    </row>
    <row r="7" spans="1:7" x14ac:dyDescent="0.3">
      <c r="A7" s="69"/>
      <c r="B7" s="69"/>
      <c r="C7" s="69"/>
      <c r="D7" s="69"/>
      <c r="E7" s="101"/>
    </row>
    <row r="8" spans="1:7" s="6" customFormat="1" ht="39" customHeight="1" x14ac:dyDescent="0.3">
      <c r="A8" s="99" t="s">
        <v>64</v>
      </c>
      <c r="B8" s="72" t="s">
        <v>230</v>
      </c>
      <c r="C8" s="72" t="s">
        <v>66</v>
      </c>
      <c r="D8" s="72" t="s">
        <v>67</v>
      </c>
      <c r="E8" s="101"/>
    </row>
    <row r="9" spans="1:7" s="7" customFormat="1" ht="16.5" customHeight="1" x14ac:dyDescent="0.3">
      <c r="A9" s="208">
        <v>1</v>
      </c>
      <c r="B9" s="208" t="s">
        <v>65</v>
      </c>
      <c r="C9" s="78">
        <f>SUM(C10,C26)</f>
        <v>0</v>
      </c>
      <c r="D9" s="78">
        <f>SUM(D10,D26)</f>
        <v>0</v>
      </c>
      <c r="E9" s="101"/>
    </row>
    <row r="10" spans="1:7" s="7" customFormat="1" ht="16.5" customHeight="1" x14ac:dyDescent="0.3">
      <c r="A10" s="80">
        <v>1.1000000000000001</v>
      </c>
      <c r="B10" s="80" t="s">
        <v>69</v>
      </c>
      <c r="C10" s="78">
        <f>SUM(C11,C12,C16,C19,C25,C26)</f>
        <v>0</v>
      </c>
      <c r="D10" s="78">
        <f>SUM(D11,D12,D16,D19,D24,D25)</f>
        <v>0</v>
      </c>
      <c r="E10" s="101"/>
    </row>
    <row r="11" spans="1:7" s="9" customFormat="1" ht="16.5" customHeight="1" x14ac:dyDescent="0.3">
      <c r="A11" s="81" t="s">
        <v>30</v>
      </c>
      <c r="B11" s="81" t="s">
        <v>68</v>
      </c>
      <c r="C11" s="8"/>
      <c r="D11" s="8"/>
      <c r="E11" s="101"/>
    </row>
    <row r="12" spans="1:7" s="10" customFormat="1" ht="16.5" customHeight="1" x14ac:dyDescent="0.3">
      <c r="A12" s="81" t="s">
        <v>31</v>
      </c>
      <c r="B12" s="81" t="s">
        <v>288</v>
      </c>
      <c r="C12" s="100">
        <f>SUM(C14:C15)</f>
        <v>0</v>
      </c>
      <c r="D12" s="100">
        <f>SUM(D14:D15)</f>
        <v>0</v>
      </c>
      <c r="E12" s="101"/>
      <c r="G12" s="61"/>
    </row>
    <row r="13" spans="1:7" s="3" customFormat="1" ht="16.5" customHeight="1" x14ac:dyDescent="0.3">
      <c r="A13" s="90" t="s">
        <v>70</v>
      </c>
      <c r="B13" s="90" t="s">
        <v>291</v>
      </c>
      <c r="C13" s="8"/>
      <c r="D13" s="8"/>
      <c r="E13" s="101"/>
    </row>
    <row r="14" spans="1:7" s="3" customFormat="1" ht="16.5" customHeight="1" x14ac:dyDescent="0.3">
      <c r="A14" s="90" t="s">
        <v>434</v>
      </c>
      <c r="B14" s="90" t="s">
        <v>433</v>
      </c>
      <c r="C14" s="8"/>
      <c r="D14" s="8"/>
      <c r="E14" s="101"/>
    </row>
    <row r="15" spans="1:7" s="3" customFormat="1" ht="16.5" customHeight="1" x14ac:dyDescent="0.3">
      <c r="A15" s="90" t="s">
        <v>435</v>
      </c>
      <c r="B15" s="90" t="s">
        <v>86</v>
      </c>
      <c r="C15" s="8"/>
      <c r="D15" s="8"/>
      <c r="E15" s="101"/>
    </row>
    <row r="16" spans="1:7" s="3" customFormat="1" ht="16.5" customHeight="1" x14ac:dyDescent="0.3">
      <c r="A16" s="81" t="s">
        <v>71</v>
      </c>
      <c r="B16" s="81" t="s">
        <v>72</v>
      </c>
      <c r="C16" s="100">
        <f>SUM(C17:C18)</f>
        <v>0</v>
      </c>
      <c r="D16" s="100">
        <f>SUM(D17:D18)</f>
        <v>0</v>
      </c>
      <c r="E16" s="101"/>
    </row>
    <row r="17" spans="1:5" s="3" customFormat="1" ht="16.5" customHeight="1" x14ac:dyDescent="0.3">
      <c r="A17" s="90" t="s">
        <v>73</v>
      </c>
      <c r="B17" s="90" t="s">
        <v>75</v>
      </c>
      <c r="C17" s="8"/>
      <c r="D17" s="8"/>
      <c r="E17" s="101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1"/>
    </row>
    <row r="19" spans="1:5" s="3" customFormat="1" ht="16.5" customHeight="1" x14ac:dyDescent="0.3">
      <c r="A19" s="81" t="s">
        <v>76</v>
      </c>
      <c r="B19" s="81" t="s">
        <v>369</v>
      </c>
      <c r="C19" s="100">
        <f>SUM(C20:C23)</f>
        <v>0</v>
      </c>
      <c r="D19" s="100">
        <f>SUM(D20:D23)</f>
        <v>0</v>
      </c>
      <c r="E19" s="101"/>
    </row>
    <row r="20" spans="1:5" s="3" customFormat="1" ht="16.5" customHeight="1" x14ac:dyDescent="0.3">
      <c r="A20" s="90" t="s">
        <v>77</v>
      </c>
      <c r="B20" s="90" t="s">
        <v>78</v>
      </c>
      <c r="C20" s="8"/>
      <c r="D20" s="8"/>
      <c r="E20" s="101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1"/>
    </row>
    <row r="22" spans="1:5" s="3" customFormat="1" ht="16.5" customHeight="1" x14ac:dyDescent="0.3">
      <c r="A22" s="90" t="s">
        <v>82</v>
      </c>
      <c r="B22" s="90" t="s">
        <v>80</v>
      </c>
      <c r="C22" s="8"/>
      <c r="D22" s="8"/>
      <c r="E22" s="101"/>
    </row>
    <row r="23" spans="1:5" s="3" customFormat="1" ht="16.5" customHeight="1" x14ac:dyDescent="0.3">
      <c r="A23" s="90" t="s">
        <v>83</v>
      </c>
      <c r="B23" s="90" t="s">
        <v>381</v>
      </c>
      <c r="C23" s="8"/>
      <c r="D23" s="8"/>
      <c r="E23" s="101"/>
    </row>
    <row r="24" spans="1:5" s="3" customFormat="1" ht="16.5" customHeight="1" x14ac:dyDescent="0.3">
      <c r="A24" s="81" t="s">
        <v>84</v>
      </c>
      <c r="B24" s="81" t="s">
        <v>382</v>
      </c>
      <c r="C24" s="232"/>
      <c r="D24" s="8"/>
      <c r="E24" s="101"/>
    </row>
    <row r="25" spans="1:5" s="3" customFormat="1" x14ac:dyDescent="0.3">
      <c r="A25" s="81" t="s">
        <v>232</v>
      </c>
      <c r="B25" s="81" t="s">
        <v>388</v>
      </c>
      <c r="C25" s="8"/>
      <c r="D25" s="8"/>
      <c r="E25" s="101"/>
    </row>
    <row r="26" spans="1:5" ht="16.5" customHeight="1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1"/>
    </row>
    <row r="27" spans="1:5" ht="16.5" customHeight="1" x14ac:dyDescent="0.3">
      <c r="A27" s="81" t="s">
        <v>32</v>
      </c>
      <c r="B27" s="81" t="s">
        <v>291</v>
      </c>
      <c r="C27" s="100">
        <f>SUM(C28:C30)</f>
        <v>0</v>
      </c>
      <c r="D27" s="100">
        <f>SUM(D28:D30)</f>
        <v>0</v>
      </c>
      <c r="E27" s="101"/>
    </row>
    <row r="28" spans="1:5" x14ac:dyDescent="0.3">
      <c r="A28" s="216" t="s">
        <v>87</v>
      </c>
      <c r="B28" s="216" t="s">
        <v>289</v>
      </c>
      <c r="C28" s="8"/>
      <c r="D28" s="8"/>
      <c r="E28" s="101"/>
    </row>
    <row r="29" spans="1:5" x14ac:dyDescent="0.3">
      <c r="A29" s="216" t="s">
        <v>88</v>
      </c>
      <c r="B29" s="216" t="s">
        <v>292</v>
      </c>
      <c r="C29" s="8"/>
      <c r="D29" s="8"/>
      <c r="E29" s="101"/>
    </row>
    <row r="30" spans="1:5" x14ac:dyDescent="0.3">
      <c r="A30" s="216" t="s">
        <v>390</v>
      </c>
      <c r="B30" s="216" t="s">
        <v>290</v>
      </c>
      <c r="C30" s="8"/>
      <c r="D30" s="8"/>
      <c r="E30" s="101"/>
    </row>
    <row r="31" spans="1:5" x14ac:dyDescent="0.3">
      <c r="A31" s="81" t="s">
        <v>33</v>
      </c>
      <c r="B31" s="81" t="s">
        <v>433</v>
      </c>
      <c r="C31" s="100">
        <f>SUM(C32:C34)</f>
        <v>0</v>
      </c>
      <c r="D31" s="100">
        <f>SUM(D32:D34)</f>
        <v>0</v>
      </c>
      <c r="E31" s="101"/>
    </row>
    <row r="32" spans="1:5" x14ac:dyDescent="0.3">
      <c r="A32" s="216" t="s">
        <v>12</v>
      </c>
      <c r="B32" s="216" t="s">
        <v>436</v>
      </c>
      <c r="C32" s="8"/>
      <c r="D32" s="8"/>
      <c r="E32" s="101"/>
    </row>
    <row r="33" spans="1:9" x14ac:dyDescent="0.3">
      <c r="A33" s="216" t="s">
        <v>13</v>
      </c>
      <c r="B33" s="216" t="s">
        <v>437</v>
      </c>
      <c r="C33" s="8"/>
      <c r="D33" s="8"/>
      <c r="E33" s="101"/>
    </row>
    <row r="34" spans="1:9" x14ac:dyDescent="0.3">
      <c r="A34" s="216" t="s">
        <v>262</v>
      </c>
      <c r="B34" s="216" t="s">
        <v>438</v>
      </c>
      <c r="C34" s="8"/>
      <c r="D34" s="8"/>
      <c r="E34" s="101"/>
    </row>
    <row r="35" spans="1:9" x14ac:dyDescent="0.3">
      <c r="A35" s="81" t="s">
        <v>34</v>
      </c>
      <c r="B35" s="229" t="s">
        <v>387</v>
      </c>
      <c r="C35" s="8"/>
      <c r="D35" s="8"/>
      <c r="E35" s="101"/>
    </row>
    <row r="36" spans="1:9" x14ac:dyDescent="0.3">
      <c r="D36" s="27"/>
      <c r="E36" s="102"/>
      <c r="F36" s="27"/>
    </row>
    <row r="37" spans="1:9" x14ac:dyDescent="0.3">
      <c r="A37" s="1"/>
      <c r="D37" s="27"/>
      <c r="E37" s="102"/>
      <c r="F37" s="27"/>
    </row>
    <row r="38" spans="1:9" x14ac:dyDescent="0.3">
      <c r="D38" s="27"/>
      <c r="E38" s="102"/>
      <c r="F38" s="27"/>
    </row>
    <row r="39" spans="1:9" x14ac:dyDescent="0.3">
      <c r="D39" s="27"/>
      <c r="E39" s="102"/>
      <c r="F39" s="27"/>
    </row>
    <row r="40" spans="1:9" x14ac:dyDescent="0.3">
      <c r="A40" s="62" t="s">
        <v>96</v>
      </c>
      <c r="D40" s="27"/>
      <c r="E40" s="102"/>
      <c r="F40" s="27"/>
    </row>
    <row r="41" spans="1:9" x14ac:dyDescent="0.3">
      <c r="D41" s="27"/>
      <c r="E41" s="103"/>
      <c r="F41" s="103"/>
      <c r="G41"/>
      <c r="H41"/>
      <c r="I41"/>
    </row>
    <row r="42" spans="1:9" x14ac:dyDescent="0.3">
      <c r="D42" s="104"/>
      <c r="E42" s="103"/>
      <c r="F42" s="103"/>
      <c r="G42"/>
      <c r="H42"/>
      <c r="I42"/>
    </row>
    <row r="43" spans="1:9" x14ac:dyDescent="0.3">
      <c r="A43"/>
      <c r="B43" s="62" t="s">
        <v>252</v>
      </c>
      <c r="D43" s="104"/>
      <c r="E43" s="103"/>
      <c r="F43" s="103"/>
      <c r="G43"/>
      <c r="H43"/>
      <c r="I43"/>
    </row>
    <row r="44" spans="1:9" x14ac:dyDescent="0.3">
      <c r="A44"/>
      <c r="B44" s="2" t="s">
        <v>251</v>
      </c>
      <c r="D44" s="104"/>
      <c r="E44" s="103"/>
      <c r="F44" s="103"/>
      <c r="G44"/>
      <c r="H44"/>
      <c r="I44"/>
    </row>
    <row r="45" spans="1:9" customFormat="1" ht="12.75" x14ac:dyDescent="0.2">
      <c r="B45" s="59" t="s">
        <v>127</v>
      </c>
      <c r="D45" s="103"/>
      <c r="E45" s="103"/>
      <c r="F45" s="103"/>
    </row>
    <row r="46" spans="1:9" x14ac:dyDescent="0.3">
      <c r="D46" s="27"/>
      <c r="E46" s="10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205</v>
      </c>
      <c r="C1" t="s">
        <v>185</v>
      </c>
      <c r="E1" t="s">
        <v>212</v>
      </c>
      <c r="G1" t="s">
        <v>221</v>
      </c>
    </row>
    <row r="2" spans="1:7" ht="15" x14ac:dyDescent="0.2">
      <c r="A2" s="56">
        <v>40907</v>
      </c>
      <c r="C2" t="s">
        <v>186</v>
      </c>
      <c r="E2" t="s">
        <v>217</v>
      </c>
      <c r="G2" s="58" t="s">
        <v>222</v>
      </c>
    </row>
    <row r="3" spans="1:7" ht="15" x14ac:dyDescent="0.2">
      <c r="A3" s="56">
        <v>40908</v>
      </c>
      <c r="C3" t="s">
        <v>187</v>
      </c>
      <c r="E3" t="s">
        <v>218</v>
      </c>
      <c r="G3" s="58" t="s">
        <v>223</v>
      </c>
    </row>
    <row r="4" spans="1:7" ht="15" x14ac:dyDescent="0.2">
      <c r="A4" s="56">
        <v>40909</v>
      </c>
      <c r="C4" t="s">
        <v>188</v>
      </c>
      <c r="E4" t="s">
        <v>219</v>
      </c>
      <c r="G4" s="58" t="s">
        <v>224</v>
      </c>
    </row>
    <row r="5" spans="1:7" x14ac:dyDescent="0.2">
      <c r="A5" s="56">
        <v>40910</v>
      </c>
      <c r="C5" t="s">
        <v>189</v>
      </c>
      <c r="E5" t="s">
        <v>220</v>
      </c>
    </row>
    <row r="6" spans="1:7" x14ac:dyDescent="0.2">
      <c r="A6" s="56">
        <v>40911</v>
      </c>
      <c r="C6" t="s">
        <v>190</v>
      </c>
    </row>
    <row r="7" spans="1:7" x14ac:dyDescent="0.2">
      <c r="A7" s="56">
        <v>40912</v>
      </c>
      <c r="C7" t="s">
        <v>191</v>
      </c>
    </row>
    <row r="8" spans="1:7" x14ac:dyDescent="0.2">
      <c r="A8" s="56">
        <v>40913</v>
      </c>
      <c r="C8" t="s">
        <v>192</v>
      </c>
    </row>
    <row r="9" spans="1:7" x14ac:dyDescent="0.2">
      <c r="A9" s="56">
        <v>40914</v>
      </c>
      <c r="C9" t="s">
        <v>193</v>
      </c>
    </row>
    <row r="10" spans="1:7" x14ac:dyDescent="0.2">
      <c r="A10" s="56">
        <v>40915</v>
      </c>
      <c r="C10" t="s">
        <v>194</v>
      </c>
    </row>
    <row r="11" spans="1:7" x14ac:dyDescent="0.2">
      <c r="A11" s="56">
        <v>40916</v>
      </c>
      <c r="C11" t="s">
        <v>195</v>
      </c>
    </row>
    <row r="12" spans="1:7" x14ac:dyDescent="0.2">
      <c r="A12" s="56">
        <v>40917</v>
      </c>
      <c r="C12" t="s">
        <v>196</v>
      </c>
    </row>
    <row r="13" spans="1:7" x14ac:dyDescent="0.2">
      <c r="A13" s="56">
        <v>40918</v>
      </c>
      <c r="C13" t="s">
        <v>197</v>
      </c>
    </row>
    <row r="14" spans="1:7" x14ac:dyDescent="0.2">
      <c r="A14" s="56">
        <v>40919</v>
      </c>
      <c r="C14" t="s">
        <v>198</v>
      </c>
    </row>
    <row r="15" spans="1:7" x14ac:dyDescent="0.2">
      <c r="A15" s="56">
        <v>40920</v>
      </c>
      <c r="C15" t="s">
        <v>199</v>
      </c>
    </row>
    <row r="16" spans="1:7" x14ac:dyDescent="0.2">
      <c r="A16" s="56">
        <v>40921</v>
      </c>
      <c r="C16" t="s">
        <v>200</v>
      </c>
    </row>
    <row r="17" spans="1:3" x14ac:dyDescent="0.2">
      <c r="A17" s="56">
        <v>40922</v>
      </c>
      <c r="C17" t="s">
        <v>201</v>
      </c>
    </row>
    <row r="18" spans="1:3" x14ac:dyDescent="0.2">
      <c r="A18" s="56">
        <v>40923</v>
      </c>
      <c r="C18" t="s">
        <v>202</v>
      </c>
    </row>
    <row r="19" spans="1:3" x14ac:dyDescent="0.2">
      <c r="A19" s="56">
        <v>40924</v>
      </c>
      <c r="C19" t="s">
        <v>203</v>
      </c>
    </row>
    <row r="20" spans="1:3" x14ac:dyDescent="0.2">
      <c r="A20" s="56">
        <v>40925</v>
      </c>
      <c r="C20" t="s">
        <v>204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J19" sqref="J19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253</v>
      </c>
      <c r="B1" s="221"/>
      <c r="C1" s="441" t="s">
        <v>97</v>
      </c>
      <c r="D1" s="441"/>
      <c r="E1" s="106"/>
    </row>
    <row r="2" spans="1:12" s="6" customFormat="1" x14ac:dyDescent="0.3">
      <c r="A2" s="69" t="s">
        <v>128</v>
      </c>
      <c r="B2" s="221"/>
      <c r="C2" s="442" t="s">
        <v>475</v>
      </c>
      <c r="D2" s="442"/>
      <c r="E2" s="106"/>
    </row>
    <row r="3" spans="1:12" s="6" customFormat="1" x14ac:dyDescent="0.3">
      <c r="A3" s="69"/>
      <c r="B3" s="221"/>
      <c r="C3" s="68"/>
      <c r="D3" s="68"/>
      <c r="E3" s="106"/>
    </row>
    <row r="4" spans="1:12" s="2" customFormat="1" x14ac:dyDescent="0.3">
      <c r="A4" s="70" t="str">
        <f>'ფორმა N2'!A4</f>
        <v>ანგარიშვალდებული პირის დასახელება:</v>
      </c>
      <c r="B4" s="222"/>
      <c r="C4" s="69"/>
      <c r="D4" s="69"/>
      <c r="E4" s="101"/>
      <c r="L4" s="6"/>
    </row>
    <row r="5" spans="1:12" s="2" customFormat="1" x14ac:dyDescent="0.3">
      <c r="A5" s="110"/>
      <c r="B5" s="223" t="s">
        <v>474</v>
      </c>
      <c r="C5" s="53"/>
      <c r="D5" s="53"/>
      <c r="E5" s="101"/>
    </row>
    <row r="6" spans="1:12" s="2" customFormat="1" x14ac:dyDescent="0.3">
      <c r="A6" s="70"/>
      <c r="B6" s="222"/>
      <c r="C6" s="69"/>
      <c r="D6" s="69"/>
      <c r="E6" s="101"/>
    </row>
    <row r="7" spans="1:12" s="6" customFormat="1" ht="18" x14ac:dyDescent="0.3">
      <c r="A7" s="93"/>
      <c r="B7" s="105"/>
      <c r="C7" s="71"/>
      <c r="D7" s="71"/>
      <c r="E7" s="106"/>
    </row>
    <row r="8" spans="1:12" s="6" customFormat="1" ht="30" x14ac:dyDescent="0.3">
      <c r="A8" s="99" t="s">
        <v>64</v>
      </c>
      <c r="B8" s="72" t="s">
        <v>230</v>
      </c>
      <c r="C8" s="72" t="s">
        <v>66</v>
      </c>
      <c r="D8" s="72" t="s">
        <v>67</v>
      </c>
      <c r="E8" s="106"/>
      <c r="F8" s="20"/>
    </row>
    <row r="9" spans="1:12" s="7" customFormat="1" x14ac:dyDescent="0.3">
      <c r="A9" s="208">
        <v>1</v>
      </c>
      <c r="B9" s="208" t="s">
        <v>65</v>
      </c>
      <c r="C9" s="78">
        <f>SUM(C10,C26)</f>
        <v>39401</v>
      </c>
      <c r="D9" s="78">
        <f>SUM(D10,D26)</f>
        <v>39401</v>
      </c>
      <c r="E9" s="106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39401</v>
      </c>
      <c r="D10" s="78">
        <f>SUM(D11,D12,D16,D19,D24,D25)</f>
        <v>39401</v>
      </c>
      <c r="E10" s="106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6"/>
    </row>
    <row r="12" spans="1:12" s="10" customFormat="1" x14ac:dyDescent="0.3">
      <c r="A12" s="81" t="s">
        <v>31</v>
      </c>
      <c r="B12" s="81" t="s">
        <v>288</v>
      </c>
      <c r="C12" s="100">
        <f>SUM(C14:C15)</f>
        <v>0</v>
      </c>
      <c r="D12" s="100">
        <f>SUM(D14:D15)</f>
        <v>0</v>
      </c>
      <c r="E12" s="106"/>
    </row>
    <row r="13" spans="1:12" s="3" customFormat="1" x14ac:dyDescent="0.3">
      <c r="A13" s="90" t="s">
        <v>70</v>
      </c>
      <c r="B13" s="90" t="s">
        <v>291</v>
      </c>
      <c r="C13" s="8">
        <v>1331</v>
      </c>
      <c r="D13" s="8">
        <v>1331</v>
      </c>
      <c r="E13" s="106"/>
    </row>
    <row r="14" spans="1:12" s="3" customFormat="1" x14ac:dyDescent="0.3">
      <c r="A14" s="90" t="s">
        <v>434</v>
      </c>
      <c r="B14" s="90" t="s">
        <v>433</v>
      </c>
      <c r="C14" s="8"/>
      <c r="D14" s="8"/>
      <c r="E14" s="106"/>
    </row>
    <row r="15" spans="1:12" s="3" customFormat="1" x14ac:dyDescent="0.3">
      <c r="A15" s="90" t="s">
        <v>435</v>
      </c>
      <c r="B15" s="90" t="s">
        <v>86</v>
      </c>
      <c r="C15" s="8"/>
      <c r="D15" s="8"/>
      <c r="E15" s="106"/>
    </row>
    <row r="16" spans="1:12" s="3" customFormat="1" x14ac:dyDescent="0.3">
      <c r="A16" s="81" t="s">
        <v>71</v>
      </c>
      <c r="B16" s="81" t="s">
        <v>72</v>
      </c>
      <c r="C16" s="100">
        <f>SUM(C17:C18)</f>
        <v>39401</v>
      </c>
      <c r="D16" s="100">
        <f>SUM(D17:D18)</f>
        <v>39401</v>
      </c>
      <c r="E16" s="106"/>
    </row>
    <row r="17" spans="1:5" s="3" customFormat="1" x14ac:dyDescent="0.3">
      <c r="A17" s="90" t="s">
        <v>73</v>
      </c>
      <c r="B17" s="90" t="s">
        <v>75</v>
      </c>
      <c r="C17" s="8">
        <v>39401</v>
      </c>
      <c r="D17" s="8">
        <v>39401</v>
      </c>
      <c r="E17" s="106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6"/>
    </row>
    <row r="19" spans="1:5" s="3" customFormat="1" x14ac:dyDescent="0.3">
      <c r="A19" s="81" t="s">
        <v>76</v>
      </c>
      <c r="B19" s="81" t="s">
        <v>369</v>
      </c>
      <c r="C19" s="100">
        <f>SUM(C20:C23)</f>
        <v>0</v>
      </c>
      <c r="D19" s="100">
        <f>SUM(D20:D23)</f>
        <v>0</v>
      </c>
      <c r="E19" s="106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6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6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6"/>
    </row>
    <row r="23" spans="1:5" s="3" customFormat="1" x14ac:dyDescent="0.3">
      <c r="A23" s="90" t="s">
        <v>83</v>
      </c>
      <c r="B23" s="90" t="s">
        <v>381</v>
      </c>
      <c r="C23" s="8"/>
      <c r="D23" s="8"/>
      <c r="E23" s="106"/>
    </row>
    <row r="24" spans="1:5" s="3" customFormat="1" x14ac:dyDescent="0.3">
      <c r="A24" s="81" t="s">
        <v>84</v>
      </c>
      <c r="B24" s="81" t="s">
        <v>382</v>
      </c>
      <c r="C24" s="232"/>
      <c r="D24" s="8"/>
      <c r="E24" s="106"/>
    </row>
    <row r="25" spans="1:5" s="3" customFormat="1" x14ac:dyDescent="0.3">
      <c r="A25" s="81" t="s">
        <v>232</v>
      </c>
      <c r="B25" s="81" t="s">
        <v>388</v>
      </c>
      <c r="C25" s="8"/>
      <c r="D25" s="8"/>
      <c r="E25" s="106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6"/>
    </row>
    <row r="27" spans="1:5" x14ac:dyDescent="0.3">
      <c r="A27" s="81" t="s">
        <v>32</v>
      </c>
      <c r="B27" s="81" t="s">
        <v>291</v>
      </c>
      <c r="C27" s="100">
        <f>SUM(C28:C30)</f>
        <v>0</v>
      </c>
      <c r="D27" s="100">
        <f>SUM(D28:D30)</f>
        <v>0</v>
      </c>
      <c r="E27" s="106"/>
    </row>
    <row r="28" spans="1:5" x14ac:dyDescent="0.3">
      <c r="A28" s="216" t="s">
        <v>87</v>
      </c>
      <c r="B28" s="216" t="s">
        <v>289</v>
      </c>
      <c r="C28" s="8"/>
      <c r="D28" s="8"/>
      <c r="E28" s="106"/>
    </row>
    <row r="29" spans="1:5" x14ac:dyDescent="0.3">
      <c r="A29" s="216" t="s">
        <v>88</v>
      </c>
      <c r="B29" s="216" t="s">
        <v>292</v>
      </c>
      <c r="C29" s="8"/>
      <c r="D29" s="8"/>
      <c r="E29" s="106"/>
    </row>
    <row r="30" spans="1:5" x14ac:dyDescent="0.3">
      <c r="A30" s="216" t="s">
        <v>390</v>
      </c>
      <c r="B30" s="216" t="s">
        <v>290</v>
      </c>
      <c r="C30" s="8"/>
      <c r="D30" s="8"/>
      <c r="E30" s="106"/>
    </row>
    <row r="31" spans="1:5" x14ac:dyDescent="0.3">
      <c r="A31" s="81" t="s">
        <v>33</v>
      </c>
      <c r="B31" s="81" t="s">
        <v>433</v>
      </c>
      <c r="C31" s="100">
        <f>SUM(C32:C34)</f>
        <v>0</v>
      </c>
      <c r="D31" s="100">
        <f>SUM(D32:D34)</f>
        <v>0</v>
      </c>
      <c r="E31" s="106"/>
    </row>
    <row r="32" spans="1:5" x14ac:dyDescent="0.3">
      <c r="A32" s="216" t="s">
        <v>12</v>
      </c>
      <c r="B32" s="216" t="s">
        <v>436</v>
      </c>
      <c r="C32" s="8"/>
      <c r="D32" s="8"/>
      <c r="E32" s="106"/>
    </row>
    <row r="33" spans="1:9" x14ac:dyDescent="0.3">
      <c r="A33" s="216" t="s">
        <v>13</v>
      </c>
      <c r="B33" s="216" t="s">
        <v>437</v>
      </c>
      <c r="C33" s="8"/>
      <c r="D33" s="8"/>
      <c r="E33" s="106"/>
    </row>
    <row r="34" spans="1:9" x14ac:dyDescent="0.3">
      <c r="A34" s="216" t="s">
        <v>262</v>
      </c>
      <c r="B34" s="216" t="s">
        <v>438</v>
      </c>
      <c r="C34" s="8"/>
      <c r="D34" s="8"/>
      <c r="E34" s="106"/>
    </row>
    <row r="35" spans="1:9" s="23" customFormat="1" x14ac:dyDescent="0.3">
      <c r="A35" s="81" t="s">
        <v>34</v>
      </c>
      <c r="B35" s="229" t="s">
        <v>387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2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385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251</v>
      </c>
      <c r="D44" s="12"/>
      <c r="E44"/>
      <c r="F44"/>
      <c r="G44"/>
      <c r="H44"/>
      <c r="I44"/>
    </row>
    <row r="45" spans="1:9" customFormat="1" ht="12.75" x14ac:dyDescent="0.2">
      <c r="B45" s="227" t="s">
        <v>127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H14" sqref="H1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450</v>
      </c>
      <c r="B1" s="205"/>
      <c r="C1" s="441" t="s">
        <v>97</v>
      </c>
      <c r="D1" s="441"/>
      <c r="E1" s="84"/>
    </row>
    <row r="2" spans="1:5" s="6" customFormat="1" x14ac:dyDescent="0.3">
      <c r="A2" s="378" t="s">
        <v>451</v>
      </c>
      <c r="B2" s="205"/>
      <c r="C2" s="440" t="s">
        <v>475</v>
      </c>
      <c r="D2" s="440"/>
      <c r="E2" s="84"/>
    </row>
    <row r="3" spans="1:5" s="6" customFormat="1" x14ac:dyDescent="0.3">
      <c r="A3" s="378" t="s">
        <v>449</v>
      </c>
      <c r="B3" s="205"/>
      <c r="C3" s="206"/>
      <c r="D3" s="206"/>
      <c r="E3" s="84"/>
    </row>
    <row r="4" spans="1:5" s="6" customFormat="1" x14ac:dyDescent="0.3">
      <c r="A4" s="69" t="s">
        <v>128</v>
      </c>
      <c r="B4" s="205"/>
      <c r="C4" s="206"/>
      <c r="D4" s="206"/>
      <c r="E4" s="84"/>
    </row>
    <row r="5" spans="1:5" s="6" customFormat="1" x14ac:dyDescent="0.3">
      <c r="A5" s="69"/>
      <c r="B5" s="205"/>
      <c r="C5" s="206"/>
      <c r="D5" s="206"/>
      <c r="E5" s="84"/>
    </row>
    <row r="6" spans="1:5" x14ac:dyDescent="0.3">
      <c r="A6" s="70" t="str">
        <f>'[1]ფორმა N2'!A4</f>
        <v>ანგარიშვალდებული პირის დასახელება:</v>
      </c>
      <c r="B6" s="70"/>
      <c r="C6" s="69"/>
      <c r="D6" s="69"/>
      <c r="E6" s="85"/>
    </row>
    <row r="7" spans="1:5" x14ac:dyDescent="0.3">
      <c r="A7" s="207"/>
      <c r="B7" s="73" t="s">
        <v>474</v>
      </c>
      <c r="C7" s="74"/>
      <c r="D7" s="74"/>
      <c r="E7" s="85"/>
    </row>
    <row r="8" spans="1:5" x14ac:dyDescent="0.3">
      <c r="A8" s="70"/>
      <c r="B8" s="70"/>
      <c r="C8" s="69"/>
      <c r="D8" s="69"/>
      <c r="E8" s="85"/>
    </row>
    <row r="9" spans="1:5" s="6" customFormat="1" x14ac:dyDescent="0.3">
      <c r="A9" s="205"/>
      <c r="B9" s="205"/>
      <c r="C9" s="71"/>
      <c r="D9" s="71"/>
      <c r="E9" s="84"/>
    </row>
    <row r="10" spans="1:5" s="6" customFormat="1" ht="30" x14ac:dyDescent="0.3">
      <c r="A10" s="82" t="s">
        <v>64</v>
      </c>
      <c r="B10" s="83" t="s">
        <v>11</v>
      </c>
      <c r="C10" s="72" t="s">
        <v>10</v>
      </c>
      <c r="D10" s="72" t="s">
        <v>9</v>
      </c>
      <c r="E10" s="84"/>
    </row>
    <row r="11" spans="1:5" s="7" customFormat="1" x14ac:dyDescent="0.2">
      <c r="A11" s="208">
        <v>1</v>
      </c>
      <c r="B11" s="208" t="s">
        <v>57</v>
      </c>
      <c r="C11" s="75">
        <f>SUM(C12,C16,C56,C59,C60,C61,C79)</f>
        <v>0</v>
      </c>
      <c r="D11" s="75">
        <f>SUM(D12,D16,D56,D59,D60,D61,D67,D75,D76)</f>
        <v>0</v>
      </c>
      <c r="E11" s="209"/>
    </row>
    <row r="12" spans="1:5" s="9" customFormat="1" ht="18" x14ac:dyDescent="0.2">
      <c r="A12" s="80">
        <v>1.1000000000000001</v>
      </c>
      <c r="B12" s="80" t="s">
        <v>58</v>
      </c>
      <c r="C12" s="76">
        <f>SUM(C13:C14)</f>
        <v>0</v>
      </c>
      <c r="D12" s="76">
        <f>SUM(D13:D14)</f>
        <v>0</v>
      </c>
      <c r="E12" s="86"/>
    </row>
    <row r="13" spans="1:5" s="10" customFormat="1" x14ac:dyDescent="0.2">
      <c r="A13" s="81" t="s">
        <v>30</v>
      </c>
      <c r="B13" s="81" t="s">
        <v>59</v>
      </c>
      <c r="C13" s="4"/>
      <c r="D13" s="4"/>
      <c r="E13" s="87"/>
    </row>
    <row r="14" spans="1:5" s="3" customFormat="1" x14ac:dyDescent="0.2">
      <c r="A14" s="81" t="s">
        <v>31</v>
      </c>
      <c r="B14" s="81" t="s">
        <v>0</v>
      </c>
      <c r="C14" s="4"/>
      <c r="D14" s="4"/>
      <c r="E14" s="88"/>
    </row>
    <row r="15" spans="1:5" s="3" customFormat="1" x14ac:dyDescent="0.3">
      <c r="A15" s="379" t="s">
        <v>452</v>
      </c>
      <c r="B15" s="380" t="s">
        <v>453</v>
      </c>
      <c r="C15" s="4"/>
      <c r="D15" s="4"/>
      <c r="E15" s="88"/>
    </row>
    <row r="16" spans="1:5" s="7" customFormat="1" x14ac:dyDescent="0.2">
      <c r="A16" s="80">
        <v>1.2</v>
      </c>
      <c r="B16" s="80" t="s">
        <v>60</v>
      </c>
      <c r="C16" s="77">
        <f>SUM(C17,C20,C32,C33,C34,C35,C38,C39,C46:C50,C54,C55)</f>
        <v>0</v>
      </c>
      <c r="D16" s="77">
        <f>SUM(D17,D20,D32,D33,D34,D35,D38,D39,D46:D50,D54,D55)</f>
        <v>0</v>
      </c>
      <c r="E16" s="209"/>
    </row>
    <row r="17" spans="1:6" s="3" customFormat="1" x14ac:dyDescent="0.2">
      <c r="A17" s="81" t="s">
        <v>32</v>
      </c>
      <c r="B17" s="81" t="s">
        <v>1</v>
      </c>
      <c r="C17" s="76">
        <f>SUM(C18:C19)</f>
        <v>0</v>
      </c>
      <c r="D17" s="76">
        <f>SUM(D18:D19)</f>
        <v>0</v>
      </c>
      <c r="E17" s="88"/>
    </row>
    <row r="18" spans="1:6" s="3" customFormat="1" x14ac:dyDescent="0.2">
      <c r="A18" s="90" t="s">
        <v>87</v>
      </c>
      <c r="B18" s="90" t="s">
        <v>61</v>
      </c>
      <c r="C18" s="4"/>
      <c r="D18" s="210"/>
      <c r="E18" s="88"/>
    </row>
    <row r="19" spans="1:6" s="3" customFormat="1" x14ac:dyDescent="0.2">
      <c r="A19" s="90" t="s">
        <v>88</v>
      </c>
      <c r="B19" s="90" t="s">
        <v>62</v>
      </c>
      <c r="C19" s="4"/>
      <c r="D19" s="210"/>
      <c r="E19" s="88"/>
    </row>
    <row r="20" spans="1:6" s="3" customFormat="1" x14ac:dyDescent="0.2">
      <c r="A20" s="81" t="s">
        <v>33</v>
      </c>
      <c r="B20" s="81" t="s">
        <v>2</v>
      </c>
      <c r="C20" s="76">
        <f>SUM(C21:C26,C31)</f>
        <v>0</v>
      </c>
      <c r="D20" s="76">
        <f>SUM(D21:D26,D31)</f>
        <v>0</v>
      </c>
      <c r="E20" s="211"/>
      <c r="F20" s="212"/>
    </row>
    <row r="21" spans="1:6" s="215" customFormat="1" ht="30" x14ac:dyDescent="0.2">
      <c r="A21" s="90" t="s">
        <v>12</v>
      </c>
      <c r="B21" s="90" t="s">
        <v>231</v>
      </c>
      <c r="C21" s="213"/>
      <c r="D21" s="34"/>
      <c r="E21" s="214"/>
    </row>
    <row r="22" spans="1:6" s="215" customFormat="1" x14ac:dyDescent="0.2">
      <c r="A22" s="90" t="s">
        <v>13</v>
      </c>
      <c r="B22" s="90" t="s">
        <v>14</v>
      </c>
      <c r="C22" s="213"/>
      <c r="D22" s="35"/>
      <c r="E22" s="214"/>
    </row>
    <row r="23" spans="1:6" s="215" customFormat="1" ht="30" x14ac:dyDescent="0.2">
      <c r="A23" s="90" t="s">
        <v>262</v>
      </c>
      <c r="B23" s="90" t="s">
        <v>22</v>
      </c>
      <c r="C23" s="213"/>
      <c r="D23" s="36"/>
      <c r="E23" s="214"/>
    </row>
    <row r="24" spans="1:6" s="215" customFormat="1" ht="16.5" customHeight="1" x14ac:dyDescent="0.2">
      <c r="A24" s="90" t="s">
        <v>263</v>
      </c>
      <c r="B24" s="90" t="s">
        <v>15</v>
      </c>
      <c r="C24" s="213"/>
      <c r="D24" s="36"/>
      <c r="E24" s="214"/>
    </row>
    <row r="25" spans="1:6" s="215" customFormat="1" ht="16.5" customHeight="1" x14ac:dyDescent="0.2">
      <c r="A25" s="90" t="s">
        <v>264</v>
      </c>
      <c r="B25" s="90" t="s">
        <v>16</v>
      </c>
      <c r="C25" s="213"/>
      <c r="D25" s="36"/>
      <c r="E25" s="214"/>
    </row>
    <row r="26" spans="1:6" s="215" customFormat="1" ht="16.5" customHeight="1" x14ac:dyDescent="0.2">
      <c r="A26" s="90" t="s">
        <v>265</v>
      </c>
      <c r="B26" s="90" t="s">
        <v>17</v>
      </c>
      <c r="C26" s="76">
        <f>SUM(C27:C30)</f>
        <v>0</v>
      </c>
      <c r="D26" s="76">
        <f>SUM(D27:D30)</f>
        <v>0</v>
      </c>
      <c r="E26" s="214"/>
    </row>
    <row r="27" spans="1:6" s="215" customFormat="1" ht="16.5" customHeight="1" x14ac:dyDescent="0.2">
      <c r="A27" s="216" t="s">
        <v>266</v>
      </c>
      <c r="B27" s="216" t="s">
        <v>18</v>
      </c>
      <c r="C27" s="213"/>
      <c r="D27" s="36"/>
      <c r="E27" s="214"/>
    </row>
    <row r="28" spans="1:6" s="215" customFormat="1" ht="16.5" customHeight="1" x14ac:dyDescent="0.2">
      <c r="A28" s="216" t="s">
        <v>267</v>
      </c>
      <c r="B28" s="216" t="s">
        <v>19</v>
      </c>
      <c r="C28" s="213"/>
      <c r="D28" s="36"/>
      <c r="E28" s="214"/>
    </row>
    <row r="29" spans="1:6" s="215" customFormat="1" ht="16.5" customHeight="1" x14ac:dyDescent="0.2">
      <c r="A29" s="216" t="s">
        <v>268</v>
      </c>
      <c r="B29" s="216" t="s">
        <v>20</v>
      </c>
      <c r="C29" s="213"/>
      <c r="D29" s="36"/>
      <c r="E29" s="214"/>
    </row>
    <row r="30" spans="1:6" s="215" customFormat="1" ht="16.5" customHeight="1" x14ac:dyDescent="0.2">
      <c r="A30" s="216" t="s">
        <v>269</v>
      </c>
      <c r="B30" s="216" t="s">
        <v>23</v>
      </c>
      <c r="C30" s="213"/>
      <c r="D30" s="37"/>
      <c r="E30" s="214"/>
    </row>
    <row r="31" spans="1:6" s="215" customFormat="1" ht="16.5" customHeight="1" x14ac:dyDescent="0.2">
      <c r="A31" s="90" t="s">
        <v>270</v>
      </c>
      <c r="B31" s="90" t="s">
        <v>21</v>
      </c>
      <c r="C31" s="213"/>
      <c r="D31" s="37"/>
      <c r="E31" s="214"/>
    </row>
    <row r="32" spans="1:6" s="3" customFormat="1" ht="16.5" customHeight="1" x14ac:dyDescent="0.2">
      <c r="A32" s="81" t="s">
        <v>34</v>
      </c>
      <c r="B32" s="81" t="s">
        <v>3</v>
      </c>
      <c r="C32" s="4"/>
      <c r="D32" s="210"/>
      <c r="E32" s="211"/>
    </row>
    <row r="33" spans="1:5" s="3" customFormat="1" ht="16.5" customHeight="1" x14ac:dyDescent="0.2">
      <c r="A33" s="81" t="s">
        <v>35</v>
      </c>
      <c r="B33" s="81" t="s">
        <v>4</v>
      </c>
      <c r="C33" s="4"/>
      <c r="D33" s="210"/>
      <c r="E33" s="88"/>
    </row>
    <row r="34" spans="1:5" s="3" customFormat="1" ht="16.5" customHeight="1" x14ac:dyDescent="0.2">
      <c r="A34" s="81" t="s">
        <v>36</v>
      </c>
      <c r="B34" s="81" t="s">
        <v>5</v>
      </c>
      <c r="C34" s="4"/>
      <c r="D34" s="210"/>
      <c r="E34" s="88"/>
    </row>
    <row r="35" spans="1:5" s="3" customFormat="1" x14ac:dyDescent="0.2">
      <c r="A35" s="81" t="s">
        <v>37</v>
      </c>
      <c r="B35" s="81" t="s">
        <v>63</v>
      </c>
      <c r="C35" s="76">
        <f>SUM(C36:C37)</f>
        <v>0</v>
      </c>
      <c r="D35" s="76">
        <f>SUM(D36:D37)</f>
        <v>0</v>
      </c>
      <c r="E35" s="88"/>
    </row>
    <row r="36" spans="1:5" s="3" customFormat="1" ht="16.5" customHeight="1" x14ac:dyDescent="0.2">
      <c r="A36" s="90" t="s">
        <v>271</v>
      </c>
      <c r="B36" s="90" t="s">
        <v>56</v>
      </c>
      <c r="C36" s="4"/>
      <c r="D36" s="210"/>
      <c r="E36" s="88"/>
    </row>
    <row r="37" spans="1:5" s="3" customFormat="1" ht="16.5" customHeight="1" x14ac:dyDescent="0.2">
      <c r="A37" s="90" t="s">
        <v>272</v>
      </c>
      <c r="B37" s="90" t="s">
        <v>55</v>
      </c>
      <c r="C37" s="4"/>
      <c r="D37" s="210"/>
      <c r="E37" s="88"/>
    </row>
    <row r="38" spans="1:5" s="3" customFormat="1" ht="16.5" customHeight="1" x14ac:dyDescent="0.2">
      <c r="A38" s="81" t="s">
        <v>38</v>
      </c>
      <c r="B38" s="81" t="s">
        <v>49</v>
      </c>
      <c r="C38" s="4"/>
      <c r="D38" s="210"/>
      <c r="E38" s="88"/>
    </row>
    <row r="39" spans="1:5" s="3" customFormat="1" ht="16.5" customHeight="1" x14ac:dyDescent="0.2">
      <c r="A39" s="81" t="s">
        <v>39</v>
      </c>
      <c r="B39" s="81" t="s">
        <v>361</v>
      </c>
      <c r="C39" s="76">
        <f>SUM(C40:C45)</f>
        <v>0</v>
      </c>
      <c r="D39" s="76">
        <f>SUM(D40:D45)</f>
        <v>0</v>
      </c>
      <c r="E39" s="88"/>
    </row>
    <row r="40" spans="1:5" s="3" customFormat="1" ht="16.5" customHeight="1" x14ac:dyDescent="0.2">
      <c r="A40" s="17" t="s">
        <v>321</v>
      </c>
      <c r="B40" s="17" t="s">
        <v>325</v>
      </c>
      <c r="C40" s="4"/>
      <c r="D40" s="210"/>
      <c r="E40" s="88"/>
    </row>
    <row r="41" spans="1:5" s="3" customFormat="1" ht="16.5" customHeight="1" x14ac:dyDescent="0.2">
      <c r="A41" s="17" t="s">
        <v>322</v>
      </c>
      <c r="B41" s="17" t="s">
        <v>326</v>
      </c>
      <c r="C41" s="4"/>
      <c r="D41" s="210"/>
      <c r="E41" s="88"/>
    </row>
    <row r="42" spans="1:5" s="3" customFormat="1" ht="16.5" customHeight="1" x14ac:dyDescent="0.2">
      <c r="A42" s="17" t="s">
        <v>323</v>
      </c>
      <c r="B42" s="17" t="s">
        <v>329</v>
      </c>
      <c r="C42" s="4"/>
      <c r="D42" s="210"/>
      <c r="E42" s="88"/>
    </row>
    <row r="43" spans="1:5" s="3" customFormat="1" ht="16.5" customHeight="1" x14ac:dyDescent="0.2">
      <c r="A43" s="17" t="s">
        <v>328</v>
      </c>
      <c r="B43" s="17" t="s">
        <v>330</v>
      </c>
      <c r="C43" s="4"/>
      <c r="D43" s="210"/>
      <c r="E43" s="88"/>
    </row>
    <row r="44" spans="1:5" s="3" customFormat="1" ht="16.5" customHeight="1" x14ac:dyDescent="0.2">
      <c r="A44" s="17" t="s">
        <v>331</v>
      </c>
      <c r="B44" s="17" t="s">
        <v>426</v>
      </c>
      <c r="C44" s="4"/>
      <c r="D44" s="210"/>
      <c r="E44" s="88"/>
    </row>
    <row r="45" spans="1:5" s="3" customFormat="1" ht="16.5" customHeight="1" x14ac:dyDescent="0.2">
      <c r="A45" s="17" t="s">
        <v>427</v>
      </c>
      <c r="B45" s="17" t="s">
        <v>327</v>
      </c>
      <c r="C45" s="4"/>
      <c r="D45" s="210"/>
      <c r="E45" s="88"/>
    </row>
    <row r="46" spans="1:5" s="3" customFormat="1" ht="30" x14ac:dyDescent="0.2">
      <c r="A46" s="81" t="s">
        <v>40</v>
      </c>
      <c r="B46" s="81" t="s">
        <v>28</v>
      </c>
      <c r="C46" s="4"/>
      <c r="D46" s="210"/>
      <c r="E46" s="88"/>
    </row>
    <row r="47" spans="1:5" s="3" customFormat="1" ht="16.5" customHeight="1" x14ac:dyDescent="0.2">
      <c r="A47" s="81" t="s">
        <v>41</v>
      </c>
      <c r="B47" s="81" t="s">
        <v>24</v>
      </c>
      <c r="C47" s="4"/>
      <c r="D47" s="210"/>
      <c r="E47" s="88"/>
    </row>
    <row r="48" spans="1:5" s="3" customFormat="1" ht="16.5" customHeight="1" x14ac:dyDescent="0.2">
      <c r="A48" s="81" t="s">
        <v>42</v>
      </c>
      <c r="B48" s="81" t="s">
        <v>25</v>
      </c>
      <c r="C48" s="4"/>
      <c r="D48" s="210"/>
      <c r="E48" s="88"/>
    </row>
    <row r="49" spans="1:6" s="3" customFormat="1" ht="16.5" customHeight="1" x14ac:dyDescent="0.2">
      <c r="A49" s="81" t="s">
        <v>43</v>
      </c>
      <c r="B49" s="81" t="s">
        <v>26</v>
      </c>
      <c r="C49" s="4"/>
      <c r="D49" s="210"/>
      <c r="E49" s="88"/>
    </row>
    <row r="50" spans="1:6" s="3" customFormat="1" ht="16.5" customHeight="1" x14ac:dyDescent="0.2">
      <c r="A50" s="81" t="s">
        <v>44</v>
      </c>
      <c r="B50" s="81" t="s">
        <v>362</v>
      </c>
      <c r="C50" s="76">
        <f>SUM(C51:C53)</f>
        <v>0</v>
      </c>
      <c r="D50" s="76">
        <f>SUM(D51:D53)</f>
        <v>0</v>
      </c>
      <c r="E50" s="88"/>
    </row>
    <row r="51" spans="1:6" s="3" customFormat="1" ht="16.5" customHeight="1" x14ac:dyDescent="0.2">
      <c r="A51" s="90" t="s">
        <v>336</v>
      </c>
      <c r="B51" s="90" t="s">
        <v>339</v>
      </c>
      <c r="C51" s="4"/>
      <c r="D51" s="210"/>
      <c r="E51" s="88"/>
    </row>
    <row r="52" spans="1:6" s="3" customFormat="1" ht="16.5" customHeight="1" x14ac:dyDescent="0.2">
      <c r="A52" s="90" t="s">
        <v>337</v>
      </c>
      <c r="B52" s="90" t="s">
        <v>338</v>
      </c>
      <c r="C52" s="4"/>
      <c r="D52" s="210"/>
      <c r="E52" s="88"/>
    </row>
    <row r="53" spans="1:6" s="3" customFormat="1" ht="16.5" customHeight="1" x14ac:dyDescent="0.2">
      <c r="A53" s="90" t="s">
        <v>340</v>
      </c>
      <c r="B53" s="90" t="s">
        <v>341</v>
      </c>
      <c r="C53" s="4"/>
      <c r="D53" s="210"/>
      <c r="E53" s="88"/>
    </row>
    <row r="54" spans="1:6" s="3" customFormat="1" x14ac:dyDescent="0.2">
      <c r="A54" s="81" t="s">
        <v>45</v>
      </c>
      <c r="B54" s="81" t="s">
        <v>29</v>
      </c>
      <c r="C54" s="4"/>
      <c r="D54" s="210"/>
      <c r="E54" s="88"/>
    </row>
    <row r="55" spans="1:6" s="3" customFormat="1" ht="16.5" customHeight="1" x14ac:dyDescent="0.2">
      <c r="A55" s="81" t="s">
        <v>46</v>
      </c>
      <c r="B55" s="81" t="s">
        <v>6</v>
      </c>
      <c r="C55" s="4"/>
      <c r="D55" s="210"/>
      <c r="E55" s="211"/>
      <c r="F55" s="212"/>
    </row>
    <row r="56" spans="1:6" s="3" customFormat="1" ht="30" x14ac:dyDescent="0.2">
      <c r="A56" s="80">
        <v>1.3</v>
      </c>
      <c r="B56" s="80" t="s">
        <v>366</v>
      </c>
      <c r="C56" s="77">
        <f>SUM(C57:C58)</f>
        <v>0</v>
      </c>
      <c r="D56" s="77">
        <f>SUM(D57:D58)</f>
        <v>0</v>
      </c>
      <c r="E56" s="211"/>
      <c r="F56" s="212"/>
    </row>
    <row r="57" spans="1:6" s="3" customFormat="1" ht="30" x14ac:dyDescent="0.2">
      <c r="A57" s="81" t="s">
        <v>50</v>
      </c>
      <c r="B57" s="81" t="s">
        <v>48</v>
      </c>
      <c r="C57" s="4"/>
      <c r="D57" s="210"/>
      <c r="E57" s="211"/>
      <c r="F57" s="212"/>
    </row>
    <row r="58" spans="1:6" s="3" customFormat="1" ht="16.5" customHeight="1" x14ac:dyDescent="0.2">
      <c r="A58" s="81" t="s">
        <v>51</v>
      </c>
      <c r="B58" s="81" t="s">
        <v>47</v>
      </c>
      <c r="C58" s="4"/>
      <c r="D58" s="210"/>
      <c r="E58" s="211"/>
      <c r="F58" s="212"/>
    </row>
    <row r="59" spans="1:6" s="3" customFormat="1" x14ac:dyDescent="0.2">
      <c r="A59" s="80">
        <v>1.4</v>
      </c>
      <c r="B59" s="80" t="s">
        <v>368</v>
      </c>
      <c r="C59" s="4"/>
      <c r="D59" s="210"/>
      <c r="E59" s="211"/>
      <c r="F59" s="212"/>
    </row>
    <row r="60" spans="1:6" s="215" customFormat="1" x14ac:dyDescent="0.2">
      <c r="A60" s="80">
        <v>1.5</v>
      </c>
      <c r="B60" s="80" t="s">
        <v>7</v>
      </c>
      <c r="C60" s="213"/>
      <c r="D60" s="36"/>
      <c r="E60" s="214"/>
    </row>
    <row r="61" spans="1:6" s="215" customFormat="1" x14ac:dyDescent="0.3">
      <c r="A61" s="80">
        <v>1.6</v>
      </c>
      <c r="B61" s="39" t="s">
        <v>8</v>
      </c>
      <c r="C61" s="78">
        <f>SUM(C62:C66)</f>
        <v>0</v>
      </c>
      <c r="D61" s="79">
        <f>SUM(D62:D66)</f>
        <v>0</v>
      </c>
      <c r="E61" s="214"/>
    </row>
    <row r="62" spans="1:6" s="215" customFormat="1" x14ac:dyDescent="0.2">
      <c r="A62" s="81" t="s">
        <v>278</v>
      </c>
      <c r="B62" s="40" t="s">
        <v>52</v>
      </c>
      <c r="C62" s="213"/>
      <c r="D62" s="36"/>
      <c r="E62" s="214"/>
    </row>
    <row r="63" spans="1:6" s="215" customFormat="1" ht="30" x14ac:dyDescent="0.2">
      <c r="A63" s="81" t="s">
        <v>279</v>
      </c>
      <c r="B63" s="40" t="s">
        <v>54</v>
      </c>
      <c r="C63" s="213"/>
      <c r="D63" s="36"/>
      <c r="E63" s="214"/>
    </row>
    <row r="64" spans="1:6" s="215" customFormat="1" x14ac:dyDescent="0.2">
      <c r="A64" s="81" t="s">
        <v>280</v>
      </c>
      <c r="B64" s="40" t="s">
        <v>53</v>
      </c>
      <c r="C64" s="36"/>
      <c r="D64" s="36"/>
      <c r="E64" s="214"/>
    </row>
    <row r="65" spans="1:5" s="215" customFormat="1" x14ac:dyDescent="0.2">
      <c r="A65" s="81" t="s">
        <v>281</v>
      </c>
      <c r="B65" s="40" t="s">
        <v>27</v>
      </c>
      <c r="C65" s="213"/>
      <c r="D65" s="36"/>
      <c r="E65" s="214"/>
    </row>
    <row r="66" spans="1:5" s="215" customFormat="1" x14ac:dyDescent="0.2">
      <c r="A66" s="81" t="s">
        <v>307</v>
      </c>
      <c r="B66" s="40" t="s">
        <v>308</v>
      </c>
      <c r="C66" s="213"/>
      <c r="D66" s="36"/>
      <c r="E66" s="214"/>
    </row>
    <row r="67" spans="1:5" x14ac:dyDescent="0.3">
      <c r="A67" s="208">
        <v>2</v>
      </c>
      <c r="B67" s="208" t="s">
        <v>363</v>
      </c>
      <c r="C67" s="217"/>
      <c r="D67" s="78">
        <f>SUM(D68:D74)</f>
        <v>0</v>
      </c>
      <c r="E67" s="89"/>
    </row>
    <row r="68" spans="1:5" x14ac:dyDescent="0.3">
      <c r="A68" s="91">
        <v>2.1</v>
      </c>
      <c r="B68" s="218" t="s">
        <v>89</v>
      </c>
      <c r="C68" s="219"/>
      <c r="D68" s="22"/>
      <c r="E68" s="89"/>
    </row>
    <row r="69" spans="1:5" x14ac:dyDescent="0.3">
      <c r="A69" s="91">
        <v>2.2000000000000002</v>
      </c>
      <c r="B69" s="218" t="s">
        <v>364</v>
      </c>
      <c r="C69" s="219"/>
      <c r="D69" s="22"/>
      <c r="E69" s="89"/>
    </row>
    <row r="70" spans="1:5" x14ac:dyDescent="0.3">
      <c r="A70" s="91">
        <v>2.2999999999999998</v>
      </c>
      <c r="B70" s="218" t="s">
        <v>93</v>
      </c>
      <c r="C70" s="219"/>
      <c r="D70" s="22"/>
      <c r="E70" s="89"/>
    </row>
    <row r="71" spans="1:5" x14ac:dyDescent="0.3">
      <c r="A71" s="91">
        <v>2.4</v>
      </c>
      <c r="B71" s="218" t="s">
        <v>92</v>
      </c>
      <c r="C71" s="219"/>
      <c r="D71" s="22"/>
      <c r="E71" s="89"/>
    </row>
    <row r="72" spans="1:5" x14ac:dyDescent="0.3">
      <c r="A72" s="91">
        <v>2.5</v>
      </c>
      <c r="B72" s="218" t="s">
        <v>365</v>
      </c>
      <c r="C72" s="219"/>
      <c r="D72" s="22"/>
      <c r="E72" s="89"/>
    </row>
    <row r="73" spans="1:5" x14ac:dyDescent="0.3">
      <c r="A73" s="91">
        <v>2.6</v>
      </c>
      <c r="B73" s="218" t="s">
        <v>90</v>
      </c>
      <c r="C73" s="219"/>
      <c r="D73" s="22"/>
      <c r="E73" s="89"/>
    </row>
    <row r="74" spans="1:5" x14ac:dyDescent="0.3">
      <c r="A74" s="91">
        <v>2.7</v>
      </c>
      <c r="B74" s="218" t="s">
        <v>91</v>
      </c>
      <c r="C74" s="220"/>
      <c r="D74" s="22"/>
      <c r="E74" s="89"/>
    </row>
    <row r="75" spans="1:5" x14ac:dyDescent="0.3">
      <c r="A75" s="208">
        <v>3</v>
      </c>
      <c r="B75" s="208" t="s">
        <v>386</v>
      </c>
      <c r="C75" s="78"/>
      <c r="D75" s="22"/>
      <c r="E75" s="89"/>
    </row>
    <row r="76" spans="1:5" x14ac:dyDescent="0.3">
      <c r="A76" s="208">
        <v>4</v>
      </c>
      <c r="B76" s="208" t="s">
        <v>233</v>
      </c>
      <c r="C76" s="78"/>
      <c r="D76" s="78">
        <f>SUM(D77:D78)</f>
        <v>0</v>
      </c>
      <c r="E76" s="89"/>
    </row>
    <row r="77" spans="1:5" x14ac:dyDescent="0.3">
      <c r="A77" s="91">
        <v>4.0999999999999996</v>
      </c>
      <c r="B77" s="91" t="s">
        <v>234</v>
      </c>
      <c r="C77" s="219"/>
      <c r="D77" s="8"/>
      <c r="E77" s="89"/>
    </row>
    <row r="78" spans="1:5" x14ac:dyDescent="0.3">
      <c r="A78" s="91">
        <v>4.2</v>
      </c>
      <c r="B78" s="91" t="s">
        <v>235</v>
      </c>
      <c r="C78" s="220"/>
      <c r="D78" s="8"/>
      <c r="E78" s="89"/>
    </row>
    <row r="79" spans="1:5" x14ac:dyDescent="0.3">
      <c r="A79" s="208">
        <v>5</v>
      </c>
      <c r="B79" s="208" t="s">
        <v>260</v>
      </c>
      <c r="C79" s="234"/>
      <c r="D79" s="220"/>
      <c r="E79" s="89"/>
    </row>
    <row r="80" spans="1:5" x14ac:dyDescent="0.3">
      <c r="B80" s="38"/>
    </row>
    <row r="81" spans="1:9" x14ac:dyDescent="0.3">
      <c r="A81" s="443" t="s">
        <v>428</v>
      </c>
      <c r="B81" s="443"/>
      <c r="C81" s="443"/>
      <c r="D81" s="443"/>
      <c r="E81" s="5"/>
    </row>
    <row r="82" spans="1:9" x14ac:dyDescent="0.3">
      <c r="B82" s="38"/>
    </row>
    <row r="83" spans="1:9" s="23" customFormat="1" ht="12.75" x14ac:dyDescent="0.2"/>
    <row r="84" spans="1:9" x14ac:dyDescent="0.3">
      <c r="A84" s="62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2" t="s">
        <v>383</v>
      </c>
      <c r="D87" s="12"/>
      <c r="E87"/>
      <c r="F87"/>
      <c r="G87"/>
      <c r="H87"/>
      <c r="I87"/>
    </row>
    <row r="88" spans="1:9" x14ac:dyDescent="0.3">
      <c r="A88"/>
      <c r="B88" s="2" t="s">
        <v>384</v>
      </c>
      <c r="D88" s="12"/>
      <c r="E88"/>
      <c r="F88"/>
      <c r="G88"/>
      <c r="H88"/>
      <c r="I88"/>
    </row>
    <row r="89" spans="1:9" customFormat="1" ht="12.75" x14ac:dyDescent="0.2">
      <c r="B89" s="59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9" sqref="C9:D77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283</v>
      </c>
      <c r="B1" s="107"/>
      <c r="C1" s="441" t="s">
        <v>97</v>
      </c>
      <c r="D1" s="441"/>
      <c r="E1" s="138"/>
    </row>
    <row r="2" spans="1:12" x14ac:dyDescent="0.3">
      <c r="A2" s="69" t="s">
        <v>128</v>
      </c>
      <c r="B2" s="107"/>
      <c r="C2" s="440" t="s">
        <v>475</v>
      </c>
      <c r="D2" s="440"/>
      <c r="E2" s="138"/>
    </row>
    <row r="3" spans="1:12" x14ac:dyDescent="0.3">
      <c r="A3" s="69"/>
      <c r="B3" s="107"/>
      <c r="C3" s="321"/>
      <c r="D3" s="321"/>
      <c r="E3" s="138"/>
    </row>
    <row r="4" spans="1:12" s="2" customFormat="1" x14ac:dyDescent="0.3">
      <c r="A4" s="70" t="s">
        <v>255</v>
      </c>
      <c r="B4" s="70"/>
      <c r="C4" s="69"/>
      <c r="D4" s="69"/>
      <c r="E4" s="101"/>
      <c r="L4" s="21"/>
    </row>
    <row r="5" spans="1:12" s="2" customFormat="1" x14ac:dyDescent="0.3">
      <c r="A5" s="110"/>
      <c r="B5" s="104" t="s">
        <v>474</v>
      </c>
      <c r="C5" s="53"/>
      <c r="D5" s="53"/>
      <c r="E5" s="101"/>
    </row>
    <row r="6" spans="1:12" s="2" customFormat="1" x14ac:dyDescent="0.3">
      <c r="A6" s="70"/>
      <c r="B6" s="70"/>
      <c r="C6" s="69"/>
      <c r="D6" s="69"/>
      <c r="E6" s="101"/>
    </row>
    <row r="7" spans="1:12" s="6" customFormat="1" x14ac:dyDescent="0.3">
      <c r="A7" s="320"/>
      <c r="B7" s="320"/>
      <c r="C7" s="71"/>
      <c r="D7" s="71"/>
      <c r="E7" s="139"/>
    </row>
    <row r="8" spans="1:12" s="6" customFormat="1" ht="30" x14ac:dyDescent="0.3">
      <c r="A8" s="99" t="s">
        <v>64</v>
      </c>
      <c r="B8" s="72" t="s">
        <v>11</v>
      </c>
      <c r="C8" s="72" t="s">
        <v>10</v>
      </c>
      <c r="D8" s="72" t="s">
        <v>9</v>
      </c>
      <c r="E8" s="139"/>
    </row>
    <row r="9" spans="1:12" s="9" customFormat="1" ht="18" x14ac:dyDescent="0.2">
      <c r="A9" s="13">
        <v>1</v>
      </c>
      <c r="B9" s="13" t="s">
        <v>57</v>
      </c>
      <c r="C9" s="411">
        <f>SUM(C10,C14,C54,C57,C58,C59,C76)</f>
        <v>54538</v>
      </c>
      <c r="D9" s="411">
        <f>SUM(D10,D14,D54,D57,D58,D59,D65,D72,D73)</f>
        <v>40077</v>
      </c>
      <c r="E9" s="140"/>
    </row>
    <row r="10" spans="1:12" s="9" customFormat="1" ht="18" x14ac:dyDescent="0.2">
      <c r="A10" s="14">
        <v>1.1000000000000001</v>
      </c>
      <c r="B10" s="14" t="s">
        <v>58</v>
      </c>
      <c r="C10" s="72">
        <f>SUM(C11:C12)</f>
        <v>27806</v>
      </c>
      <c r="D10" s="72">
        <f>SUM(D11:D12)</f>
        <v>32445</v>
      </c>
      <c r="E10" s="140"/>
    </row>
    <row r="11" spans="1:12" s="9" customFormat="1" ht="16.5" customHeight="1" x14ac:dyDescent="0.2">
      <c r="A11" s="16" t="s">
        <v>30</v>
      </c>
      <c r="B11" s="16" t="s">
        <v>59</v>
      </c>
      <c r="C11" s="4">
        <v>27806</v>
      </c>
      <c r="D11" s="210">
        <v>32445</v>
      </c>
      <c r="E11" s="140"/>
    </row>
    <row r="12" spans="1:12" ht="16.5" customHeight="1" x14ac:dyDescent="0.3">
      <c r="A12" s="16" t="s">
        <v>31</v>
      </c>
      <c r="B12" s="16" t="s">
        <v>0</v>
      </c>
      <c r="C12" s="4"/>
      <c r="D12" s="210"/>
      <c r="E12" s="138"/>
    </row>
    <row r="13" spans="1:12" ht="16.5" customHeight="1" x14ac:dyDescent="0.3">
      <c r="A13" s="379" t="s">
        <v>452</v>
      </c>
      <c r="B13" s="380" t="s">
        <v>453</v>
      </c>
      <c r="C13" s="4"/>
      <c r="D13" s="210"/>
      <c r="E13" s="138"/>
    </row>
    <row r="14" spans="1:12" x14ac:dyDescent="0.3">
      <c r="A14" s="14">
        <v>1.2</v>
      </c>
      <c r="B14" s="14" t="s">
        <v>60</v>
      </c>
      <c r="C14" s="72">
        <f>SUM(C15,C18,C30:C33,C36,C37,C44,C45,C46,C47,C48,C52,C53)</f>
        <v>24732</v>
      </c>
      <c r="D14" s="72">
        <f>SUM(D15,D18,D30:D33,D36,D37,D44,D45,D46,D47,D48,D52,D53)</f>
        <v>5632</v>
      </c>
      <c r="E14" s="138"/>
    </row>
    <row r="15" spans="1:12" x14ac:dyDescent="0.3">
      <c r="A15" s="16" t="s">
        <v>32</v>
      </c>
      <c r="B15" s="16" t="s">
        <v>1</v>
      </c>
      <c r="C15" s="412">
        <f>SUM(C16:C17)</f>
        <v>0</v>
      </c>
      <c r="D15" s="412">
        <f>SUM(D16:D17)</f>
        <v>0</v>
      </c>
      <c r="E15" s="138"/>
    </row>
    <row r="16" spans="1:12" ht="17.25" customHeight="1" x14ac:dyDescent="0.3">
      <c r="A16" s="17" t="s">
        <v>87</v>
      </c>
      <c r="B16" s="17" t="s">
        <v>61</v>
      </c>
      <c r="C16" s="413"/>
      <c r="D16" s="414"/>
      <c r="E16" s="138"/>
    </row>
    <row r="17" spans="1:5" ht="17.25" customHeight="1" x14ac:dyDescent="0.3">
      <c r="A17" s="17" t="s">
        <v>88</v>
      </c>
      <c r="B17" s="17" t="s">
        <v>62</v>
      </c>
      <c r="C17" s="413"/>
      <c r="D17" s="414"/>
      <c r="E17" s="138"/>
    </row>
    <row r="18" spans="1:5" x14ac:dyDescent="0.3">
      <c r="A18" s="16" t="s">
        <v>33</v>
      </c>
      <c r="B18" s="16" t="s">
        <v>2</v>
      </c>
      <c r="C18" s="412">
        <f>SUM(C19:C24,C29)</f>
        <v>1399</v>
      </c>
      <c r="D18" s="412">
        <f>SUM(D19:D24,D29)</f>
        <v>1399</v>
      </c>
      <c r="E18" s="138"/>
    </row>
    <row r="19" spans="1:5" ht="30" x14ac:dyDescent="0.3">
      <c r="A19" s="17" t="s">
        <v>12</v>
      </c>
      <c r="B19" s="17" t="s">
        <v>231</v>
      </c>
      <c r="C19" s="415"/>
      <c r="D19" s="416"/>
      <c r="E19" s="138"/>
    </row>
    <row r="20" spans="1:5" x14ac:dyDescent="0.3">
      <c r="A20" s="17" t="s">
        <v>13</v>
      </c>
      <c r="B20" s="17" t="s">
        <v>14</v>
      </c>
      <c r="C20" s="415"/>
      <c r="D20" s="417"/>
      <c r="E20" s="138"/>
    </row>
    <row r="21" spans="1:5" ht="30" x14ac:dyDescent="0.3">
      <c r="A21" s="17" t="s">
        <v>262</v>
      </c>
      <c r="B21" s="17" t="s">
        <v>22</v>
      </c>
      <c r="C21" s="415"/>
      <c r="D21" s="418"/>
      <c r="E21" s="138"/>
    </row>
    <row r="22" spans="1:5" x14ac:dyDescent="0.3">
      <c r="A22" s="17" t="s">
        <v>263</v>
      </c>
      <c r="B22" s="17" t="s">
        <v>15</v>
      </c>
      <c r="C22" s="415">
        <v>410</v>
      </c>
      <c r="D22" s="418">
        <v>410</v>
      </c>
      <c r="E22" s="138"/>
    </row>
    <row r="23" spans="1:5" x14ac:dyDescent="0.3">
      <c r="A23" s="17" t="s">
        <v>264</v>
      </c>
      <c r="B23" s="17" t="s">
        <v>16</v>
      </c>
      <c r="C23" s="415"/>
      <c r="D23" s="418"/>
      <c r="E23" s="138"/>
    </row>
    <row r="24" spans="1:5" x14ac:dyDescent="0.3">
      <c r="A24" s="17" t="s">
        <v>265</v>
      </c>
      <c r="B24" s="17" t="s">
        <v>17</v>
      </c>
      <c r="C24" s="419">
        <f>SUM(C25:C28)</f>
        <v>989</v>
      </c>
      <c r="D24" s="419">
        <f>SUM(D25:D28)</f>
        <v>989</v>
      </c>
      <c r="E24" s="138"/>
    </row>
    <row r="25" spans="1:5" ht="16.5" customHeight="1" x14ac:dyDescent="0.3">
      <c r="A25" s="18" t="s">
        <v>266</v>
      </c>
      <c r="B25" s="18" t="s">
        <v>18</v>
      </c>
      <c r="C25" s="415">
        <v>787</v>
      </c>
      <c r="D25" s="418">
        <v>787</v>
      </c>
      <c r="E25" s="138"/>
    </row>
    <row r="26" spans="1:5" ht="16.5" customHeight="1" x14ac:dyDescent="0.3">
      <c r="A26" s="18" t="s">
        <v>267</v>
      </c>
      <c r="B26" s="18" t="s">
        <v>19</v>
      </c>
      <c r="C26" s="415">
        <v>162</v>
      </c>
      <c r="D26" s="418">
        <v>162</v>
      </c>
      <c r="E26" s="138"/>
    </row>
    <row r="27" spans="1:5" ht="16.5" customHeight="1" x14ac:dyDescent="0.3">
      <c r="A27" s="18" t="s">
        <v>268</v>
      </c>
      <c r="B27" s="18" t="s">
        <v>20</v>
      </c>
      <c r="C27" s="415"/>
      <c r="D27" s="418"/>
      <c r="E27" s="138"/>
    </row>
    <row r="28" spans="1:5" ht="16.5" customHeight="1" x14ac:dyDescent="0.3">
      <c r="A28" s="18" t="s">
        <v>269</v>
      </c>
      <c r="B28" s="18" t="s">
        <v>504</v>
      </c>
      <c r="C28" s="415">
        <v>40</v>
      </c>
      <c r="D28" s="420">
        <v>40</v>
      </c>
      <c r="E28" s="138"/>
    </row>
    <row r="29" spans="1:5" x14ac:dyDescent="0.3">
      <c r="A29" s="17" t="s">
        <v>270</v>
      </c>
      <c r="B29" s="17" t="s">
        <v>21</v>
      </c>
      <c r="C29" s="415"/>
      <c r="D29" s="420"/>
      <c r="E29" s="138"/>
    </row>
    <row r="30" spans="1:5" x14ac:dyDescent="0.3">
      <c r="A30" s="16" t="s">
        <v>34</v>
      </c>
      <c r="B30" s="16" t="s">
        <v>3</v>
      </c>
      <c r="C30" s="4"/>
      <c r="D30" s="210"/>
      <c r="E30" s="138"/>
    </row>
    <row r="31" spans="1:5" x14ac:dyDescent="0.3">
      <c r="A31" s="16" t="s">
        <v>35</v>
      </c>
      <c r="B31" s="16" t="s">
        <v>4</v>
      </c>
      <c r="C31" s="4">
        <v>242</v>
      </c>
      <c r="D31" s="210">
        <v>242</v>
      </c>
      <c r="E31" s="138"/>
    </row>
    <row r="32" spans="1:5" x14ac:dyDescent="0.3">
      <c r="A32" s="16" t="s">
        <v>36</v>
      </c>
      <c r="B32" s="16" t="s">
        <v>5</v>
      </c>
      <c r="C32" s="4"/>
      <c r="D32" s="210"/>
      <c r="E32" s="138"/>
    </row>
    <row r="33" spans="1:5" x14ac:dyDescent="0.3">
      <c r="A33" s="16" t="s">
        <v>37</v>
      </c>
      <c r="B33" s="16" t="s">
        <v>63</v>
      </c>
      <c r="C33" s="412">
        <f>SUM(C34:C35)</f>
        <v>3000</v>
      </c>
      <c r="D33" s="412">
        <f>SUM(D34:D35)</f>
        <v>3000</v>
      </c>
      <c r="E33" s="138"/>
    </row>
    <row r="34" spans="1:5" x14ac:dyDescent="0.3">
      <c r="A34" s="17" t="s">
        <v>271</v>
      </c>
      <c r="B34" s="17" t="s">
        <v>56</v>
      </c>
      <c r="C34" s="4">
        <v>3000</v>
      </c>
      <c r="D34" s="210">
        <v>3000</v>
      </c>
      <c r="E34" s="138"/>
    </row>
    <row r="35" spans="1:5" x14ac:dyDescent="0.3">
      <c r="A35" s="17" t="s">
        <v>272</v>
      </c>
      <c r="B35" s="17" t="s">
        <v>55</v>
      </c>
      <c r="C35" s="4"/>
      <c r="D35" s="210"/>
      <c r="E35" s="138"/>
    </row>
    <row r="36" spans="1:5" x14ac:dyDescent="0.3">
      <c r="A36" s="16" t="s">
        <v>38</v>
      </c>
      <c r="B36" s="16" t="s">
        <v>49</v>
      </c>
      <c r="C36" s="4">
        <v>18</v>
      </c>
      <c r="D36" s="210">
        <v>18</v>
      </c>
      <c r="E36" s="138"/>
    </row>
    <row r="37" spans="1:5" x14ac:dyDescent="0.3">
      <c r="A37" s="16" t="s">
        <v>39</v>
      </c>
      <c r="B37" s="16" t="s">
        <v>324</v>
      </c>
      <c r="C37" s="412">
        <f>SUM(C38:C43)</f>
        <v>18600</v>
      </c>
      <c r="D37" s="412">
        <f>SUM(D38:D43)</f>
        <v>400</v>
      </c>
      <c r="E37" s="138"/>
    </row>
    <row r="38" spans="1:5" x14ac:dyDescent="0.3">
      <c r="A38" s="17" t="s">
        <v>321</v>
      </c>
      <c r="B38" s="17" t="s">
        <v>325</v>
      </c>
      <c r="C38" s="4"/>
      <c r="D38" s="4"/>
      <c r="E38" s="138"/>
    </row>
    <row r="39" spans="1:5" x14ac:dyDescent="0.3">
      <c r="A39" s="17" t="s">
        <v>322</v>
      </c>
      <c r="B39" s="17" t="s">
        <v>326</v>
      </c>
      <c r="C39" s="4">
        <v>400</v>
      </c>
      <c r="D39" s="4">
        <v>400</v>
      </c>
      <c r="E39" s="138"/>
    </row>
    <row r="40" spans="1:5" x14ac:dyDescent="0.3">
      <c r="A40" s="17" t="s">
        <v>323</v>
      </c>
      <c r="B40" s="17" t="s">
        <v>329</v>
      </c>
      <c r="C40" s="4"/>
      <c r="D40" s="210"/>
      <c r="E40" s="138"/>
    </row>
    <row r="41" spans="1:5" x14ac:dyDescent="0.3">
      <c r="A41" s="17" t="s">
        <v>328</v>
      </c>
      <c r="B41" s="17" t="s">
        <v>330</v>
      </c>
      <c r="C41" s="4">
        <v>600</v>
      </c>
      <c r="D41" s="210">
        <v>0</v>
      </c>
      <c r="E41" s="138"/>
    </row>
    <row r="42" spans="1:5" x14ac:dyDescent="0.3">
      <c r="A42" s="17" t="s">
        <v>331</v>
      </c>
      <c r="B42" s="17" t="s">
        <v>426</v>
      </c>
      <c r="C42" s="4">
        <v>17600</v>
      </c>
      <c r="D42" s="210">
        <v>0</v>
      </c>
      <c r="E42" s="138"/>
    </row>
    <row r="43" spans="1:5" x14ac:dyDescent="0.3">
      <c r="A43" s="17" t="s">
        <v>427</v>
      </c>
      <c r="B43" s="17" t="s">
        <v>327</v>
      </c>
      <c r="C43" s="4"/>
      <c r="D43" s="210"/>
      <c r="E43" s="138"/>
    </row>
    <row r="44" spans="1:5" ht="30" x14ac:dyDescent="0.3">
      <c r="A44" s="16" t="s">
        <v>40</v>
      </c>
      <c r="B44" s="16" t="s">
        <v>28</v>
      </c>
      <c r="C44" s="4">
        <v>436</v>
      </c>
      <c r="D44" s="210">
        <v>436</v>
      </c>
      <c r="E44" s="138"/>
    </row>
    <row r="45" spans="1:5" x14ac:dyDescent="0.3">
      <c r="A45" s="16" t="s">
        <v>41</v>
      </c>
      <c r="B45" s="16" t="s">
        <v>24</v>
      </c>
      <c r="C45" s="4"/>
      <c r="D45" s="210"/>
      <c r="E45" s="138"/>
    </row>
    <row r="46" spans="1:5" x14ac:dyDescent="0.3">
      <c r="A46" s="16" t="s">
        <v>42</v>
      </c>
      <c r="B46" s="16" t="s">
        <v>25</v>
      </c>
      <c r="C46" s="4"/>
      <c r="D46" s="210"/>
      <c r="E46" s="138"/>
    </row>
    <row r="47" spans="1:5" x14ac:dyDescent="0.3">
      <c r="A47" s="16" t="s">
        <v>43</v>
      </c>
      <c r="B47" s="16" t="s">
        <v>26</v>
      </c>
      <c r="C47" s="4"/>
      <c r="D47" s="210"/>
      <c r="E47" s="138"/>
    </row>
    <row r="48" spans="1:5" x14ac:dyDescent="0.3">
      <c r="A48" s="16" t="s">
        <v>44</v>
      </c>
      <c r="B48" s="16" t="s">
        <v>277</v>
      </c>
      <c r="C48" s="412">
        <f>SUM(C49:C51)</f>
        <v>900</v>
      </c>
      <c r="D48" s="412">
        <f>SUM(D49:D51)</f>
        <v>0</v>
      </c>
      <c r="E48" s="138"/>
    </row>
    <row r="49" spans="1:5" x14ac:dyDescent="0.3">
      <c r="A49" s="90" t="s">
        <v>336</v>
      </c>
      <c r="B49" s="90" t="s">
        <v>339</v>
      </c>
      <c r="C49" s="4">
        <v>900</v>
      </c>
      <c r="D49" s="210">
        <v>0</v>
      </c>
      <c r="E49" s="138"/>
    </row>
    <row r="50" spans="1:5" x14ac:dyDescent="0.3">
      <c r="A50" s="90" t="s">
        <v>337</v>
      </c>
      <c r="B50" s="90" t="s">
        <v>338</v>
      </c>
      <c r="C50" s="4"/>
      <c r="D50" s="210"/>
      <c r="E50" s="138"/>
    </row>
    <row r="51" spans="1:5" x14ac:dyDescent="0.3">
      <c r="A51" s="90" t="s">
        <v>340</v>
      </c>
      <c r="B51" s="90" t="s">
        <v>341</v>
      </c>
      <c r="C51" s="4"/>
      <c r="D51" s="210"/>
      <c r="E51" s="138"/>
    </row>
    <row r="52" spans="1:5" ht="26.25" customHeight="1" x14ac:dyDescent="0.3">
      <c r="A52" s="16" t="s">
        <v>45</v>
      </c>
      <c r="B52" s="16" t="s">
        <v>29</v>
      </c>
      <c r="C52" s="4"/>
      <c r="D52" s="210"/>
      <c r="E52" s="138"/>
    </row>
    <row r="53" spans="1:5" x14ac:dyDescent="0.3">
      <c r="A53" s="16" t="s">
        <v>46</v>
      </c>
      <c r="B53" s="16" t="s">
        <v>6</v>
      </c>
      <c r="C53" s="4">
        <v>137</v>
      </c>
      <c r="D53" s="210">
        <v>137</v>
      </c>
      <c r="E53" s="138"/>
    </row>
    <row r="54" spans="1:5" ht="30" x14ac:dyDescent="0.3">
      <c r="A54" s="14">
        <v>1.3</v>
      </c>
      <c r="B54" s="80" t="s">
        <v>366</v>
      </c>
      <c r="C54" s="72">
        <f>SUM(C55:C56)</f>
        <v>0</v>
      </c>
      <c r="D54" s="72">
        <f>SUM(D55:D56)</f>
        <v>0</v>
      </c>
      <c r="E54" s="138"/>
    </row>
    <row r="55" spans="1:5" ht="30" x14ac:dyDescent="0.3">
      <c r="A55" s="16" t="s">
        <v>50</v>
      </c>
      <c r="B55" s="16" t="s">
        <v>48</v>
      </c>
      <c r="C55" s="4"/>
      <c r="D55" s="210"/>
      <c r="E55" s="138"/>
    </row>
    <row r="56" spans="1:5" x14ac:dyDescent="0.3">
      <c r="A56" s="16" t="s">
        <v>51</v>
      </c>
      <c r="B56" s="16" t="s">
        <v>47</v>
      </c>
      <c r="C56" s="4"/>
      <c r="D56" s="210"/>
      <c r="E56" s="138"/>
    </row>
    <row r="57" spans="1:5" x14ac:dyDescent="0.3">
      <c r="A57" s="14">
        <v>1.4</v>
      </c>
      <c r="B57" s="14" t="s">
        <v>368</v>
      </c>
      <c r="C57" s="4"/>
      <c r="D57" s="210"/>
      <c r="E57" s="138"/>
    </row>
    <row r="58" spans="1:5" x14ac:dyDescent="0.3">
      <c r="A58" s="14">
        <v>1.5</v>
      </c>
      <c r="B58" s="14" t="s">
        <v>7</v>
      </c>
      <c r="C58" s="415"/>
      <c r="D58" s="418"/>
      <c r="E58" s="138"/>
    </row>
    <row r="59" spans="1:5" x14ac:dyDescent="0.3">
      <c r="A59" s="14">
        <v>1.6</v>
      </c>
      <c r="B59" s="39" t="s">
        <v>8</v>
      </c>
      <c r="C59" s="72">
        <f>SUM(C60:C64)</f>
        <v>2000</v>
      </c>
      <c r="D59" s="72">
        <f>SUM(D60:D64)</f>
        <v>2000</v>
      </c>
      <c r="E59" s="138"/>
    </row>
    <row r="60" spans="1:5" x14ac:dyDescent="0.3">
      <c r="A60" s="16" t="s">
        <v>278</v>
      </c>
      <c r="B60" s="40" t="s">
        <v>52</v>
      </c>
      <c r="C60" s="415"/>
      <c r="D60" s="418"/>
      <c r="E60" s="138"/>
    </row>
    <row r="61" spans="1:5" ht="30" x14ac:dyDescent="0.3">
      <c r="A61" s="16" t="s">
        <v>279</v>
      </c>
      <c r="B61" s="40" t="s">
        <v>54</v>
      </c>
      <c r="C61" s="415">
        <v>2000</v>
      </c>
      <c r="D61" s="418">
        <v>2000</v>
      </c>
      <c r="E61" s="138"/>
    </row>
    <row r="62" spans="1:5" x14ac:dyDescent="0.3">
      <c r="A62" s="16" t="s">
        <v>280</v>
      </c>
      <c r="B62" s="40" t="s">
        <v>53</v>
      </c>
      <c r="C62" s="418"/>
      <c r="D62" s="418"/>
      <c r="E62" s="138"/>
    </row>
    <row r="63" spans="1:5" x14ac:dyDescent="0.3">
      <c r="A63" s="16" t="s">
        <v>281</v>
      </c>
      <c r="B63" s="40" t="s">
        <v>27</v>
      </c>
      <c r="C63" s="415"/>
      <c r="D63" s="418"/>
      <c r="E63" s="138"/>
    </row>
    <row r="64" spans="1:5" x14ac:dyDescent="0.3">
      <c r="A64" s="16" t="s">
        <v>307</v>
      </c>
      <c r="B64" s="188" t="s">
        <v>308</v>
      </c>
      <c r="C64" s="415"/>
      <c r="D64" s="421"/>
      <c r="E64" s="138"/>
    </row>
    <row r="65" spans="1:5" x14ac:dyDescent="0.3">
      <c r="A65" s="13">
        <v>2</v>
      </c>
      <c r="B65" s="41" t="s">
        <v>95</v>
      </c>
      <c r="C65" s="422"/>
      <c r="D65" s="423">
        <f>SUM(D66:D71)</f>
        <v>0</v>
      </c>
      <c r="E65" s="138"/>
    </row>
    <row r="66" spans="1:5" x14ac:dyDescent="0.3">
      <c r="A66" s="15">
        <v>2.1</v>
      </c>
      <c r="B66" s="42" t="s">
        <v>89</v>
      </c>
      <c r="C66" s="422"/>
      <c r="D66" s="424"/>
      <c r="E66" s="138"/>
    </row>
    <row r="67" spans="1:5" x14ac:dyDescent="0.3">
      <c r="A67" s="15">
        <v>2.2000000000000002</v>
      </c>
      <c r="B67" s="42" t="s">
        <v>93</v>
      </c>
      <c r="C67" s="425"/>
      <c r="D67" s="426"/>
      <c r="E67" s="138"/>
    </row>
    <row r="68" spans="1:5" x14ac:dyDescent="0.3">
      <c r="A68" s="15">
        <v>2.2999999999999998</v>
      </c>
      <c r="B68" s="42" t="s">
        <v>92</v>
      </c>
      <c r="C68" s="425"/>
      <c r="D68" s="426"/>
      <c r="E68" s="138"/>
    </row>
    <row r="69" spans="1:5" x14ac:dyDescent="0.3">
      <c r="A69" s="15">
        <v>2.4</v>
      </c>
      <c r="B69" s="42" t="s">
        <v>94</v>
      </c>
      <c r="C69" s="425"/>
      <c r="D69" s="426"/>
      <c r="E69" s="138"/>
    </row>
    <row r="70" spans="1:5" x14ac:dyDescent="0.3">
      <c r="A70" s="15">
        <v>2.5</v>
      </c>
      <c r="B70" s="42" t="s">
        <v>90</v>
      </c>
      <c r="C70" s="425"/>
      <c r="D70" s="426"/>
      <c r="E70" s="138"/>
    </row>
    <row r="71" spans="1:5" x14ac:dyDescent="0.3">
      <c r="A71" s="15">
        <v>2.6</v>
      </c>
      <c r="B71" s="42" t="s">
        <v>91</v>
      </c>
      <c r="C71" s="425"/>
      <c r="D71" s="426"/>
      <c r="E71" s="138"/>
    </row>
    <row r="72" spans="1:5" s="2" customFormat="1" x14ac:dyDescent="0.3">
      <c r="A72" s="13">
        <v>3</v>
      </c>
      <c r="B72" s="235" t="s">
        <v>386</v>
      </c>
      <c r="C72" s="427"/>
      <c r="D72" s="428"/>
      <c r="E72" s="98"/>
    </row>
    <row r="73" spans="1:5" s="2" customFormat="1" x14ac:dyDescent="0.3">
      <c r="A73" s="13">
        <v>4</v>
      </c>
      <c r="B73" s="13" t="s">
        <v>233</v>
      </c>
      <c r="C73" s="427">
        <f>SUM(C74:C75)</f>
        <v>0</v>
      </c>
      <c r="D73" s="429">
        <f>SUM(D74:D75)</f>
        <v>0</v>
      </c>
      <c r="E73" s="98"/>
    </row>
    <row r="74" spans="1:5" s="2" customFormat="1" x14ac:dyDescent="0.3">
      <c r="A74" s="15">
        <v>4.0999999999999996</v>
      </c>
      <c r="B74" s="15" t="s">
        <v>234</v>
      </c>
      <c r="C74" s="430"/>
      <c r="D74" s="430"/>
      <c r="E74" s="98"/>
    </row>
    <row r="75" spans="1:5" s="2" customFormat="1" x14ac:dyDescent="0.3">
      <c r="A75" s="15">
        <v>4.2</v>
      </c>
      <c r="B75" s="15" t="s">
        <v>235</v>
      </c>
      <c r="C75" s="430"/>
      <c r="D75" s="430"/>
      <c r="E75" s="98"/>
    </row>
    <row r="76" spans="1:5" s="2" customFormat="1" x14ac:dyDescent="0.3">
      <c r="A76" s="13">
        <v>5</v>
      </c>
      <c r="B76" s="233" t="s">
        <v>260</v>
      </c>
      <c r="C76" s="430"/>
      <c r="D76" s="429"/>
      <c r="E76" s="98"/>
    </row>
    <row r="77" spans="1:5" s="2" customFormat="1" x14ac:dyDescent="0.3">
      <c r="A77" s="330"/>
      <c r="B77" s="330"/>
      <c r="C77" s="431"/>
      <c r="D77" s="431"/>
      <c r="E77" s="98"/>
    </row>
    <row r="78" spans="1:5" s="2" customFormat="1" x14ac:dyDescent="0.3">
      <c r="A78" s="443" t="s">
        <v>428</v>
      </c>
      <c r="B78" s="443"/>
      <c r="C78" s="443"/>
      <c r="D78" s="443"/>
      <c r="E78" s="98"/>
    </row>
    <row r="79" spans="1:5" s="2" customFormat="1" x14ac:dyDescent="0.3">
      <c r="A79" s="330"/>
      <c r="B79" s="330"/>
      <c r="C79" s="12"/>
      <c r="D79" s="12"/>
      <c r="E79" s="98"/>
    </row>
    <row r="80" spans="1:5" s="23" customFormat="1" ht="12.75" x14ac:dyDescent="0.2"/>
    <row r="81" spans="1:9" s="2" customFormat="1" x14ac:dyDescent="0.3">
      <c r="A81" s="62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38" t="s">
        <v>429</v>
      </c>
      <c r="D84" s="12"/>
      <c r="E84"/>
      <c r="F84"/>
      <c r="G84"/>
      <c r="H84"/>
      <c r="I84"/>
    </row>
    <row r="85" spans="1:9" s="2" customFormat="1" x14ac:dyDescent="0.3">
      <c r="A85"/>
      <c r="B85" s="444" t="s">
        <v>430</v>
      </c>
      <c r="C85" s="444"/>
      <c r="D85" s="444"/>
      <c r="E85"/>
      <c r="F85"/>
      <c r="G85"/>
      <c r="H85"/>
      <c r="I85"/>
    </row>
    <row r="86" spans="1:9" customFormat="1" ht="12.75" x14ac:dyDescent="0.2">
      <c r="B86" s="59" t="s">
        <v>431</v>
      </c>
    </row>
    <row r="87" spans="1:9" s="2" customFormat="1" x14ac:dyDescent="0.3">
      <c r="A87" s="11"/>
      <c r="B87" s="444" t="s">
        <v>432</v>
      </c>
      <c r="C87" s="444"/>
      <c r="D87" s="444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I19" sqref="I1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305</v>
      </c>
      <c r="B1" s="70"/>
      <c r="C1" s="441" t="s">
        <v>97</v>
      </c>
      <c r="D1" s="441"/>
      <c r="E1" s="84"/>
    </row>
    <row r="2" spans="1:5" s="6" customFormat="1" x14ac:dyDescent="0.3">
      <c r="A2" s="67" t="s">
        <v>299</v>
      </c>
      <c r="B2" s="70"/>
      <c r="C2" s="445" t="s">
        <v>475</v>
      </c>
      <c r="D2" s="445"/>
      <c r="E2" s="84"/>
    </row>
    <row r="3" spans="1:5" s="6" customFormat="1" x14ac:dyDescent="0.3">
      <c r="A3" s="69" t="s">
        <v>128</v>
      </c>
      <c r="B3" s="67"/>
      <c r="C3" s="149"/>
      <c r="D3" s="149"/>
      <c r="E3" s="84"/>
    </row>
    <row r="4" spans="1:5" s="6" customFormat="1" x14ac:dyDescent="0.3">
      <c r="A4" s="70" t="s">
        <v>255</v>
      </c>
      <c r="B4" s="69"/>
      <c r="C4" s="149"/>
      <c r="D4" s="149"/>
      <c r="E4" s="84"/>
    </row>
    <row r="5" spans="1:5" x14ac:dyDescent="0.3">
      <c r="A5" s="70"/>
      <c r="B5" s="70" t="s">
        <v>474</v>
      </c>
      <c r="C5" s="69"/>
      <c r="D5" s="69"/>
      <c r="E5" s="85"/>
    </row>
    <row r="6" spans="1:5" x14ac:dyDescent="0.3">
      <c r="A6" s="70"/>
      <c r="B6" s="70"/>
      <c r="C6" s="69"/>
      <c r="D6" s="69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8"/>
      <c r="B8" s="148"/>
      <c r="C8" s="71"/>
      <c r="D8" s="71"/>
      <c r="E8" s="84"/>
    </row>
    <row r="9" spans="1:5" s="6" customFormat="1" ht="30" x14ac:dyDescent="0.3">
      <c r="A9" s="82" t="s">
        <v>64</v>
      </c>
      <c r="B9" s="82" t="s">
        <v>304</v>
      </c>
      <c r="C9" s="72" t="s">
        <v>10</v>
      </c>
      <c r="D9" s="72" t="s">
        <v>9</v>
      </c>
      <c r="E9" s="84"/>
    </row>
    <row r="10" spans="1:5" s="9" customFormat="1" ht="18" x14ac:dyDescent="0.2">
      <c r="A10" s="91" t="s">
        <v>300</v>
      </c>
      <c r="B10" s="91" t="s">
        <v>505</v>
      </c>
      <c r="C10" s="4">
        <v>137</v>
      </c>
      <c r="D10" s="4">
        <v>137</v>
      </c>
      <c r="E10" s="86"/>
    </row>
    <row r="11" spans="1:5" s="10" customFormat="1" x14ac:dyDescent="0.2">
      <c r="A11" s="91" t="s">
        <v>301</v>
      </c>
      <c r="B11" s="91"/>
      <c r="C11" s="4"/>
      <c r="D11" s="4"/>
      <c r="E11" s="87"/>
    </row>
    <row r="12" spans="1:5" s="10" customFormat="1" x14ac:dyDescent="0.2">
      <c r="A12" s="80" t="s">
        <v>259</v>
      </c>
      <c r="B12" s="80"/>
      <c r="C12" s="4"/>
      <c r="D12" s="4"/>
      <c r="E12" s="87"/>
    </row>
    <row r="13" spans="1:5" s="10" customFormat="1" x14ac:dyDescent="0.2">
      <c r="A13" s="80" t="s">
        <v>259</v>
      </c>
      <c r="B13" s="80"/>
      <c r="C13" s="4"/>
      <c r="D13" s="4"/>
      <c r="E13" s="87"/>
    </row>
    <row r="14" spans="1:5" s="10" customFormat="1" x14ac:dyDescent="0.2">
      <c r="A14" s="80" t="s">
        <v>259</v>
      </c>
      <c r="B14" s="80"/>
      <c r="C14" s="4"/>
      <c r="D14" s="4"/>
      <c r="E14" s="87"/>
    </row>
    <row r="15" spans="1:5" s="10" customFormat="1" x14ac:dyDescent="0.2">
      <c r="A15" s="80" t="s">
        <v>259</v>
      </c>
      <c r="B15" s="80"/>
      <c r="C15" s="4"/>
      <c r="D15" s="4"/>
      <c r="E15" s="87"/>
    </row>
    <row r="16" spans="1:5" s="10" customFormat="1" x14ac:dyDescent="0.2">
      <c r="A16" s="80" t="s">
        <v>259</v>
      </c>
      <c r="B16" s="80"/>
      <c r="C16" s="4"/>
      <c r="D16" s="4"/>
      <c r="E16" s="87"/>
    </row>
    <row r="17" spans="1:5" s="10" customFormat="1" ht="17.25" customHeight="1" x14ac:dyDescent="0.2">
      <c r="A17" s="91" t="s">
        <v>302</v>
      </c>
      <c r="B17" s="80"/>
      <c r="C17" s="4"/>
      <c r="D17" s="4"/>
      <c r="E17" s="87"/>
    </row>
    <row r="18" spans="1:5" s="10" customFormat="1" ht="18" customHeight="1" x14ac:dyDescent="0.2">
      <c r="A18" s="91" t="s">
        <v>303</v>
      </c>
      <c r="B18" s="80"/>
      <c r="C18" s="4"/>
      <c r="D18" s="4"/>
      <c r="E18" s="87"/>
    </row>
    <row r="19" spans="1:5" s="10" customFormat="1" x14ac:dyDescent="0.2">
      <c r="A19" s="80" t="s">
        <v>259</v>
      </c>
      <c r="B19" s="80"/>
      <c r="C19" s="4"/>
      <c r="D19" s="4"/>
      <c r="E19" s="87"/>
    </row>
    <row r="20" spans="1:5" s="10" customFormat="1" x14ac:dyDescent="0.2">
      <c r="A20" s="80" t="s">
        <v>259</v>
      </c>
      <c r="B20" s="80"/>
      <c r="C20" s="4"/>
      <c r="D20" s="4"/>
      <c r="E20" s="87"/>
    </row>
    <row r="21" spans="1:5" s="10" customFormat="1" x14ac:dyDescent="0.2">
      <c r="A21" s="80" t="s">
        <v>259</v>
      </c>
      <c r="B21" s="80"/>
      <c r="C21" s="4"/>
      <c r="D21" s="4"/>
      <c r="E21" s="87"/>
    </row>
    <row r="22" spans="1:5" s="10" customFormat="1" x14ac:dyDescent="0.2">
      <c r="A22" s="80" t="s">
        <v>259</v>
      </c>
      <c r="B22" s="80"/>
      <c r="C22" s="4"/>
      <c r="D22" s="4"/>
      <c r="E22" s="87"/>
    </row>
    <row r="23" spans="1:5" s="10" customFormat="1" x14ac:dyDescent="0.2">
      <c r="A23" s="80" t="s">
        <v>259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306</v>
      </c>
      <c r="C25" s="79">
        <f>SUM(C10:C24)</f>
        <v>137</v>
      </c>
      <c r="D25" s="79">
        <f>SUM(D10:D24)</f>
        <v>137</v>
      </c>
      <c r="E25" s="89"/>
    </row>
    <row r="26" spans="1:5" x14ac:dyDescent="0.3">
      <c r="A26" s="38"/>
      <c r="B26" s="38"/>
    </row>
    <row r="27" spans="1:5" x14ac:dyDescent="0.3">
      <c r="A27" s="2" t="s">
        <v>374</v>
      </c>
      <c r="E27" s="5"/>
    </row>
    <row r="28" spans="1:5" x14ac:dyDescent="0.3">
      <c r="A28" s="2" t="s">
        <v>370</v>
      </c>
    </row>
    <row r="29" spans="1:5" x14ac:dyDescent="0.3">
      <c r="A29" s="187" t="s">
        <v>371</v>
      </c>
    </row>
    <row r="30" spans="1:5" x14ac:dyDescent="0.3">
      <c r="A30" s="187"/>
    </row>
    <row r="31" spans="1:5" x14ac:dyDescent="0.3">
      <c r="A31" s="187" t="s">
        <v>319</v>
      </c>
    </row>
    <row r="32" spans="1:5" s="23" customFormat="1" ht="12.75" x14ac:dyDescent="0.2"/>
    <row r="33" spans="1:9" x14ac:dyDescent="0.3">
      <c r="A33" s="6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2"/>
      <c r="B36" s="62" t="s">
        <v>252</v>
      </c>
      <c r="D36" s="12"/>
      <c r="E36"/>
      <c r="F36"/>
      <c r="G36"/>
      <c r="H36"/>
      <c r="I36"/>
    </row>
    <row r="37" spans="1:9" x14ac:dyDescent="0.3">
      <c r="B37" s="2" t="s">
        <v>251</v>
      </c>
      <c r="D37" s="12"/>
      <c r="E37"/>
      <c r="F37"/>
      <c r="G37"/>
      <c r="H37"/>
      <c r="I37"/>
    </row>
    <row r="38" spans="1:9" customFormat="1" ht="12.75" x14ac:dyDescent="0.2">
      <c r="A38" s="59"/>
      <c r="B38" s="59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zoomScale="80" zoomScaleSheetLayoutView="80" workbookViewId="0">
      <selection activeCell="I35" sqref="I35"/>
    </sheetView>
  </sheetViews>
  <sheetFormatPr defaultRowHeight="12.75" x14ac:dyDescent="0.2"/>
  <cols>
    <col min="1" max="1" width="5.42578125" style="171" customWidth="1"/>
    <col min="2" max="2" width="20.85546875" style="171" customWidth="1"/>
    <col min="3" max="3" width="26" style="171" customWidth="1"/>
    <col min="4" max="4" width="17" style="171" customWidth="1"/>
    <col min="5" max="5" width="18.140625" style="171" customWidth="1"/>
    <col min="6" max="6" width="14.7109375" style="171" customWidth="1"/>
    <col min="7" max="7" width="15.5703125" style="171" customWidth="1"/>
    <col min="8" max="8" width="14.7109375" style="171" customWidth="1"/>
    <col min="9" max="9" width="29.7109375" style="171" customWidth="1"/>
    <col min="10" max="10" width="0" style="171" hidden="1" customWidth="1"/>
    <col min="11" max="16384" width="9.140625" style="171"/>
  </cols>
  <sheetData>
    <row r="1" spans="1:10" ht="15" x14ac:dyDescent="0.3">
      <c r="A1" s="67" t="s">
        <v>403</v>
      </c>
      <c r="B1" s="67"/>
      <c r="C1" s="70"/>
      <c r="D1" s="70"/>
      <c r="E1" s="70"/>
      <c r="F1" s="70"/>
      <c r="G1" s="240"/>
      <c r="H1" s="240"/>
      <c r="I1" s="441" t="s">
        <v>97</v>
      </c>
      <c r="J1" s="441"/>
    </row>
    <row r="2" spans="1:10" ht="15" x14ac:dyDescent="0.3">
      <c r="A2" s="69" t="s">
        <v>128</v>
      </c>
      <c r="B2" s="67"/>
      <c r="C2" s="70"/>
      <c r="D2" s="70"/>
      <c r="E2" s="70"/>
      <c r="F2" s="70"/>
      <c r="G2" s="240"/>
      <c r="H2" s="240"/>
      <c r="I2" s="445" t="s">
        <v>475</v>
      </c>
      <c r="J2" s="445"/>
    </row>
    <row r="3" spans="1:10" ht="15" x14ac:dyDescent="0.3">
      <c r="A3" s="69"/>
      <c r="B3" s="69"/>
      <c r="C3" s="67"/>
      <c r="D3" s="67"/>
      <c r="E3" s="67"/>
      <c r="F3" s="67"/>
      <c r="G3" s="240"/>
      <c r="H3" s="240"/>
      <c r="I3" s="240"/>
    </row>
    <row r="4" spans="1:10" ht="15" x14ac:dyDescent="0.3">
      <c r="A4" s="70" t="s">
        <v>255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/>
      <c r="B5" s="73"/>
      <c r="C5" s="73"/>
      <c r="D5" s="73" t="s">
        <v>474</v>
      </c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39"/>
      <c r="B7" s="239"/>
      <c r="C7" s="239"/>
      <c r="D7" s="239"/>
      <c r="E7" s="239"/>
      <c r="F7" s="239"/>
      <c r="G7" s="71"/>
      <c r="H7" s="71"/>
      <c r="I7" s="71"/>
    </row>
    <row r="8" spans="1:10" ht="45" x14ac:dyDescent="0.2">
      <c r="A8" s="83" t="s">
        <v>64</v>
      </c>
      <c r="B8" s="83" t="s">
        <v>310</v>
      </c>
      <c r="C8" s="83" t="s">
        <v>311</v>
      </c>
      <c r="D8" s="83" t="s">
        <v>213</v>
      </c>
      <c r="E8" s="83" t="s">
        <v>315</v>
      </c>
      <c r="F8" s="83" t="s">
        <v>318</v>
      </c>
      <c r="G8" s="72" t="s">
        <v>10</v>
      </c>
      <c r="H8" s="72" t="s">
        <v>9</v>
      </c>
      <c r="I8" s="72" t="s">
        <v>355</v>
      </c>
      <c r="J8" s="199" t="s">
        <v>317</v>
      </c>
    </row>
    <row r="9" spans="1:10" ht="15" x14ac:dyDescent="0.2">
      <c r="A9" s="91">
        <v>1</v>
      </c>
      <c r="B9" s="91" t="s">
        <v>506</v>
      </c>
      <c r="C9" s="91" t="s">
        <v>528</v>
      </c>
      <c r="D9" s="91">
        <v>1019003796</v>
      </c>
      <c r="E9" s="91"/>
      <c r="F9" s="91" t="s">
        <v>317</v>
      </c>
      <c r="G9" s="4">
        <v>500</v>
      </c>
      <c r="H9" s="4">
        <v>400</v>
      </c>
      <c r="I9" s="4">
        <v>100</v>
      </c>
      <c r="J9" s="199" t="s">
        <v>0</v>
      </c>
    </row>
    <row r="10" spans="1:10" ht="15" x14ac:dyDescent="0.2">
      <c r="A10" s="91">
        <v>2</v>
      </c>
      <c r="B10" s="91" t="s">
        <v>507</v>
      </c>
      <c r="C10" s="91" t="s">
        <v>529</v>
      </c>
      <c r="D10" s="91">
        <v>1006011079</v>
      </c>
      <c r="E10" s="91"/>
      <c r="F10" s="91" t="s">
        <v>317</v>
      </c>
      <c r="G10" s="4">
        <v>1875</v>
      </c>
      <c r="H10" s="4">
        <v>1500</v>
      </c>
      <c r="I10" s="4">
        <v>375</v>
      </c>
    </row>
    <row r="11" spans="1:10" ht="15" x14ac:dyDescent="0.2">
      <c r="A11" s="91">
        <v>3</v>
      </c>
      <c r="B11" s="80" t="s">
        <v>508</v>
      </c>
      <c r="C11" s="80" t="s">
        <v>530</v>
      </c>
      <c r="D11" s="80">
        <v>14001003911</v>
      </c>
      <c r="E11" s="80"/>
      <c r="F11" s="91" t="s">
        <v>317</v>
      </c>
      <c r="G11" s="4">
        <v>850</v>
      </c>
      <c r="H11" s="4">
        <v>680</v>
      </c>
      <c r="I11" s="4">
        <v>170</v>
      </c>
    </row>
    <row r="12" spans="1:10" ht="15" x14ac:dyDescent="0.2">
      <c r="A12" s="91">
        <v>4</v>
      </c>
      <c r="B12" s="80" t="s">
        <v>509</v>
      </c>
      <c r="C12" s="80" t="s">
        <v>531</v>
      </c>
      <c r="D12" s="80">
        <v>1026008465</v>
      </c>
      <c r="E12" s="80"/>
      <c r="F12" s="91" t="s">
        <v>317</v>
      </c>
      <c r="G12" s="4">
        <v>813</v>
      </c>
      <c r="H12" s="4">
        <v>650</v>
      </c>
      <c r="I12" s="4">
        <v>163</v>
      </c>
    </row>
    <row r="13" spans="1:10" ht="15" x14ac:dyDescent="0.2">
      <c r="A13" s="91">
        <v>5</v>
      </c>
      <c r="B13" s="80" t="s">
        <v>510</v>
      </c>
      <c r="C13" s="80" t="s">
        <v>532</v>
      </c>
      <c r="D13" s="80">
        <v>12001069159</v>
      </c>
      <c r="E13" s="80"/>
      <c r="F13" s="91" t="s">
        <v>317</v>
      </c>
      <c r="G13" s="4">
        <v>825</v>
      </c>
      <c r="H13" s="4">
        <v>660</v>
      </c>
      <c r="I13" s="4">
        <v>165</v>
      </c>
    </row>
    <row r="14" spans="1:10" ht="15" x14ac:dyDescent="0.2">
      <c r="A14" s="91">
        <v>6</v>
      </c>
      <c r="B14" s="80" t="s">
        <v>511</v>
      </c>
      <c r="C14" s="80" t="s">
        <v>533</v>
      </c>
      <c r="D14" s="80">
        <v>54001016498</v>
      </c>
      <c r="E14" s="80"/>
      <c r="F14" s="91" t="s">
        <v>317</v>
      </c>
      <c r="G14" s="4">
        <v>750</v>
      </c>
      <c r="H14" s="4">
        <v>600</v>
      </c>
      <c r="I14" s="4">
        <v>150</v>
      </c>
    </row>
    <row r="15" spans="1:10" ht="15" x14ac:dyDescent="0.2">
      <c r="A15" s="91">
        <v>7</v>
      </c>
      <c r="B15" s="80" t="s">
        <v>512</v>
      </c>
      <c r="C15" s="80" t="s">
        <v>532</v>
      </c>
      <c r="D15" s="80">
        <v>1024036647</v>
      </c>
      <c r="E15" s="80"/>
      <c r="F15" s="91" t="s">
        <v>317</v>
      </c>
      <c r="G15" s="4">
        <v>1263</v>
      </c>
      <c r="H15" s="4">
        <v>1010</v>
      </c>
      <c r="I15" s="4">
        <v>253</v>
      </c>
    </row>
    <row r="16" spans="1:10" ht="15" x14ac:dyDescent="0.2">
      <c r="A16" s="91">
        <v>8</v>
      </c>
      <c r="B16" s="80" t="s">
        <v>513</v>
      </c>
      <c r="C16" s="80" t="s">
        <v>534</v>
      </c>
      <c r="D16" s="80">
        <v>57001008871</v>
      </c>
      <c r="E16" s="80"/>
      <c r="F16" s="91" t="s">
        <v>317</v>
      </c>
      <c r="G16" s="4">
        <v>875</v>
      </c>
      <c r="H16" s="4">
        <v>700</v>
      </c>
      <c r="I16" s="4">
        <v>175</v>
      </c>
    </row>
    <row r="17" spans="1:9" ht="15" x14ac:dyDescent="0.2">
      <c r="A17" s="91">
        <v>9</v>
      </c>
      <c r="B17" s="80" t="s">
        <v>514</v>
      </c>
      <c r="C17" s="80" t="s">
        <v>535</v>
      </c>
      <c r="D17" s="80">
        <v>1014003443</v>
      </c>
      <c r="E17" s="80"/>
      <c r="F17" s="91" t="s">
        <v>317</v>
      </c>
      <c r="G17" s="4">
        <v>1875</v>
      </c>
      <c r="H17" s="4">
        <v>1500</v>
      </c>
      <c r="I17" s="4">
        <v>375</v>
      </c>
    </row>
    <row r="18" spans="1:9" ht="15" x14ac:dyDescent="0.2">
      <c r="A18" s="91">
        <v>10</v>
      </c>
      <c r="B18" s="80" t="s">
        <v>515</v>
      </c>
      <c r="C18" s="80" t="s">
        <v>536</v>
      </c>
      <c r="D18" s="80">
        <v>23001009537</v>
      </c>
      <c r="E18" s="80"/>
      <c r="F18" s="91" t="s">
        <v>317</v>
      </c>
      <c r="G18" s="4">
        <v>500</v>
      </c>
      <c r="H18" s="4">
        <v>400</v>
      </c>
      <c r="I18" s="4">
        <v>100</v>
      </c>
    </row>
    <row r="19" spans="1:9" ht="15" x14ac:dyDescent="0.2">
      <c r="A19" s="91">
        <v>11</v>
      </c>
      <c r="B19" s="80" t="s">
        <v>516</v>
      </c>
      <c r="C19" s="80" t="s">
        <v>537</v>
      </c>
      <c r="D19" s="80">
        <v>1005027236</v>
      </c>
      <c r="E19" s="80"/>
      <c r="F19" s="91" t="s">
        <v>317</v>
      </c>
      <c r="G19" s="4">
        <v>1250</v>
      </c>
      <c r="H19" s="4">
        <v>1000</v>
      </c>
      <c r="I19" s="4">
        <v>250</v>
      </c>
    </row>
    <row r="20" spans="1:9" ht="15" x14ac:dyDescent="0.2">
      <c r="A20" s="91">
        <v>12</v>
      </c>
      <c r="B20" s="80" t="s">
        <v>517</v>
      </c>
      <c r="C20" s="80" t="s">
        <v>538</v>
      </c>
      <c r="D20" s="80">
        <v>1006015862</v>
      </c>
      <c r="E20" s="80"/>
      <c r="F20" s="91" t="s">
        <v>317</v>
      </c>
      <c r="G20" s="4">
        <v>1875</v>
      </c>
      <c r="H20" s="4">
        <v>1500</v>
      </c>
      <c r="I20" s="4">
        <v>375</v>
      </c>
    </row>
    <row r="21" spans="1:9" ht="15" x14ac:dyDescent="0.2">
      <c r="A21" s="91">
        <v>13</v>
      </c>
      <c r="B21" s="80" t="s">
        <v>518</v>
      </c>
      <c r="C21" s="80" t="s">
        <v>539</v>
      </c>
      <c r="D21" s="80">
        <v>1005034665</v>
      </c>
      <c r="E21" s="80"/>
      <c r="F21" s="91" t="s">
        <v>317</v>
      </c>
      <c r="G21" s="4">
        <v>1125</v>
      </c>
      <c r="H21" s="4">
        <v>900</v>
      </c>
      <c r="I21" s="4">
        <v>225</v>
      </c>
    </row>
    <row r="22" spans="1:9" ht="15" x14ac:dyDescent="0.2">
      <c r="A22" s="91">
        <v>14</v>
      </c>
      <c r="B22" s="80" t="s">
        <v>519</v>
      </c>
      <c r="C22" s="80" t="s">
        <v>540</v>
      </c>
      <c r="D22" s="80">
        <v>1008054765</v>
      </c>
      <c r="E22" s="80"/>
      <c r="F22" s="91" t="s">
        <v>317</v>
      </c>
      <c r="G22" s="4">
        <v>1281</v>
      </c>
      <c r="H22" s="4">
        <v>1025</v>
      </c>
      <c r="I22" s="4">
        <v>256</v>
      </c>
    </row>
    <row r="23" spans="1:9" ht="15" x14ac:dyDescent="0.2">
      <c r="A23" s="91">
        <v>15</v>
      </c>
      <c r="B23" s="80" t="s">
        <v>520</v>
      </c>
      <c r="C23" s="80" t="s">
        <v>541</v>
      </c>
      <c r="D23" s="80">
        <v>12001050813</v>
      </c>
      <c r="E23" s="80"/>
      <c r="F23" s="91" t="s">
        <v>317</v>
      </c>
      <c r="G23" s="4">
        <v>1375</v>
      </c>
      <c r="H23" s="4">
        <v>1100</v>
      </c>
      <c r="I23" s="4">
        <v>275</v>
      </c>
    </row>
    <row r="24" spans="1:9" ht="15" x14ac:dyDescent="0.2">
      <c r="A24" s="91">
        <v>16</v>
      </c>
      <c r="B24" s="80" t="s">
        <v>521</v>
      </c>
      <c r="C24" s="80" t="s">
        <v>542</v>
      </c>
      <c r="D24" s="80">
        <v>1008019822</v>
      </c>
      <c r="E24" s="80"/>
      <c r="F24" s="91" t="s">
        <v>317</v>
      </c>
      <c r="G24" s="4">
        <v>750</v>
      </c>
      <c r="H24" s="4">
        <v>600</v>
      </c>
      <c r="I24" s="4">
        <v>150</v>
      </c>
    </row>
    <row r="25" spans="1:9" ht="15" x14ac:dyDescent="0.2">
      <c r="A25" s="91">
        <v>17</v>
      </c>
      <c r="B25" s="80" t="s">
        <v>514</v>
      </c>
      <c r="C25" s="80" t="s">
        <v>543</v>
      </c>
      <c r="D25" s="80">
        <v>1006015070</v>
      </c>
      <c r="E25" s="80"/>
      <c r="F25" s="91" t="s">
        <v>317</v>
      </c>
      <c r="G25" s="4">
        <v>625</v>
      </c>
      <c r="H25" s="4">
        <v>500</v>
      </c>
      <c r="I25" s="4">
        <v>125</v>
      </c>
    </row>
    <row r="26" spans="1:9" ht="15" x14ac:dyDescent="0.2">
      <c r="A26" s="91">
        <v>18</v>
      </c>
      <c r="B26" s="80" t="s">
        <v>516</v>
      </c>
      <c r="C26" s="80" t="s">
        <v>544</v>
      </c>
      <c r="D26" s="80">
        <v>1031006153</v>
      </c>
      <c r="E26" s="80"/>
      <c r="F26" s="91" t="s">
        <v>317</v>
      </c>
      <c r="G26" s="4">
        <v>1250</v>
      </c>
      <c r="H26" s="4">
        <v>1000</v>
      </c>
      <c r="I26" s="4">
        <v>250</v>
      </c>
    </row>
    <row r="27" spans="1:9" ht="15" x14ac:dyDescent="0.2">
      <c r="A27" s="91">
        <v>19</v>
      </c>
      <c r="B27" s="80" t="s">
        <v>522</v>
      </c>
      <c r="C27" s="80" t="s">
        <v>545</v>
      </c>
      <c r="D27" s="80">
        <v>1027019748</v>
      </c>
      <c r="E27" s="80"/>
      <c r="F27" s="91" t="s">
        <v>317</v>
      </c>
      <c r="G27" s="4">
        <v>406</v>
      </c>
      <c r="H27" s="4">
        <v>325</v>
      </c>
      <c r="I27" s="4">
        <v>81</v>
      </c>
    </row>
    <row r="28" spans="1:9" ht="15" x14ac:dyDescent="0.2">
      <c r="A28" s="91">
        <v>20</v>
      </c>
      <c r="B28" s="80" t="s">
        <v>523</v>
      </c>
      <c r="C28" s="80" t="s">
        <v>546</v>
      </c>
      <c r="D28" s="80">
        <v>58001000338</v>
      </c>
      <c r="E28" s="80"/>
      <c r="F28" s="91" t="s">
        <v>317</v>
      </c>
      <c r="G28" s="4">
        <v>1294</v>
      </c>
      <c r="H28" s="4">
        <v>1035</v>
      </c>
      <c r="I28" s="4">
        <v>259</v>
      </c>
    </row>
    <row r="29" spans="1:9" ht="15" x14ac:dyDescent="0.2">
      <c r="A29" s="91">
        <v>21</v>
      </c>
      <c r="B29" s="80" t="s">
        <v>524</v>
      </c>
      <c r="C29" s="80" t="s">
        <v>547</v>
      </c>
      <c r="D29" s="80">
        <v>1022001763</v>
      </c>
      <c r="E29" s="80"/>
      <c r="F29" s="91" t="s">
        <v>317</v>
      </c>
      <c r="G29" s="4">
        <v>1875</v>
      </c>
      <c r="H29" s="4">
        <v>1500</v>
      </c>
      <c r="I29" s="4">
        <v>375</v>
      </c>
    </row>
    <row r="30" spans="1:9" ht="15" x14ac:dyDescent="0.2">
      <c r="A30" s="91">
        <v>22</v>
      </c>
      <c r="B30" s="80" t="s">
        <v>525</v>
      </c>
      <c r="C30" s="80" t="s">
        <v>530</v>
      </c>
      <c r="D30" s="80">
        <v>14001005156</v>
      </c>
      <c r="E30" s="80"/>
      <c r="F30" s="91" t="s">
        <v>317</v>
      </c>
      <c r="G30" s="4">
        <v>1013</v>
      </c>
      <c r="H30" s="4">
        <v>810</v>
      </c>
      <c r="I30" s="4">
        <v>203</v>
      </c>
    </row>
    <row r="31" spans="1:9" ht="15" x14ac:dyDescent="0.2">
      <c r="A31" s="91">
        <v>23</v>
      </c>
      <c r="B31" s="80" t="s">
        <v>526</v>
      </c>
      <c r="C31" s="80" t="s">
        <v>548</v>
      </c>
      <c r="D31" s="80">
        <v>1001060855</v>
      </c>
      <c r="E31" s="80"/>
      <c r="F31" s="91" t="s">
        <v>317</v>
      </c>
      <c r="G31" s="4">
        <v>1625</v>
      </c>
      <c r="H31" s="4">
        <v>1300</v>
      </c>
      <c r="I31" s="4">
        <v>325</v>
      </c>
    </row>
    <row r="32" spans="1:9" ht="15" x14ac:dyDescent="0.2">
      <c r="A32" s="91">
        <v>24</v>
      </c>
      <c r="B32" s="80" t="s">
        <v>527</v>
      </c>
      <c r="C32" s="80" t="s">
        <v>544</v>
      </c>
      <c r="D32" s="80">
        <v>1010011415</v>
      </c>
      <c r="E32" s="80"/>
      <c r="F32" s="91" t="s">
        <v>317</v>
      </c>
      <c r="G32" s="4">
        <v>1938</v>
      </c>
      <c r="H32" s="4">
        <v>1550</v>
      </c>
      <c r="I32" s="4">
        <v>388</v>
      </c>
    </row>
    <row r="33" spans="1:9" ht="15" x14ac:dyDescent="0.2">
      <c r="A33" s="91">
        <v>25</v>
      </c>
      <c r="B33" s="80"/>
      <c r="C33" s="80"/>
      <c r="D33" s="80"/>
      <c r="E33" s="80"/>
      <c r="F33" s="91"/>
      <c r="G33" s="4"/>
      <c r="H33" s="4"/>
      <c r="I33" s="4"/>
    </row>
    <row r="34" spans="1:9" ht="15" x14ac:dyDescent="0.2">
      <c r="A34" s="80">
        <v>26</v>
      </c>
      <c r="B34" s="80"/>
      <c r="C34" s="80"/>
      <c r="D34" s="80"/>
      <c r="E34" s="80"/>
      <c r="F34" s="91"/>
      <c r="G34" s="4"/>
      <c r="H34" s="4"/>
      <c r="I34" s="4"/>
    </row>
    <row r="35" spans="1:9" ht="15" x14ac:dyDescent="0.3">
      <c r="A35" s="80"/>
      <c r="B35" s="92"/>
      <c r="C35" s="92"/>
      <c r="D35" s="92"/>
      <c r="E35" s="92"/>
      <c r="F35" s="80" t="s">
        <v>391</v>
      </c>
      <c r="G35" s="79">
        <v>27806</v>
      </c>
      <c r="H35" s="79">
        <f>SUM(H9:H34)</f>
        <v>22245</v>
      </c>
      <c r="I35" s="408">
        <v>5561</v>
      </c>
    </row>
    <row r="36" spans="1:9" ht="15" x14ac:dyDescent="0.3">
      <c r="A36" s="197"/>
      <c r="B36" s="197"/>
      <c r="C36" s="197"/>
      <c r="D36" s="197"/>
      <c r="E36" s="197"/>
      <c r="F36" s="197"/>
      <c r="G36" s="197"/>
      <c r="H36" s="170"/>
      <c r="I36" s="170"/>
    </row>
    <row r="37" spans="1:9" ht="15" x14ac:dyDescent="0.3">
      <c r="A37" s="198" t="s">
        <v>404</v>
      </c>
      <c r="B37" s="198"/>
      <c r="C37" s="197"/>
      <c r="D37" s="197"/>
      <c r="E37" s="197"/>
      <c r="F37" s="197"/>
      <c r="G37" s="197"/>
      <c r="H37" s="170"/>
      <c r="I37" s="170"/>
    </row>
    <row r="38" spans="1:9" ht="15" x14ac:dyDescent="0.3">
      <c r="A38" s="198"/>
      <c r="B38" s="198"/>
      <c r="C38" s="197"/>
      <c r="D38" s="197"/>
      <c r="E38" s="197"/>
      <c r="F38" s="197"/>
      <c r="G38" s="197"/>
      <c r="H38" s="170"/>
      <c r="I38" s="170"/>
    </row>
    <row r="39" spans="1:9" ht="15" x14ac:dyDescent="0.3">
      <c r="A39" s="198"/>
      <c r="B39" s="198"/>
      <c r="C39" s="170"/>
      <c r="D39" s="170"/>
      <c r="E39" s="170"/>
      <c r="F39" s="170"/>
      <c r="G39" s="170"/>
      <c r="H39" s="170"/>
      <c r="I39" s="170"/>
    </row>
    <row r="40" spans="1:9" ht="15" x14ac:dyDescent="0.3">
      <c r="A40" s="198"/>
      <c r="B40" s="198"/>
      <c r="C40" s="170"/>
      <c r="D40" s="170"/>
      <c r="E40" s="170"/>
      <c r="F40" s="170"/>
      <c r="G40" s="170"/>
      <c r="H40" s="170"/>
      <c r="I40" s="170"/>
    </row>
    <row r="41" spans="1:9" x14ac:dyDescent="0.2">
      <c r="A41" s="195"/>
      <c r="B41" s="195"/>
      <c r="C41" s="195"/>
      <c r="D41" s="195"/>
      <c r="E41" s="195"/>
      <c r="F41" s="195"/>
      <c r="G41" s="195"/>
      <c r="H41" s="195"/>
      <c r="I41" s="195"/>
    </row>
    <row r="42" spans="1:9" ht="15" x14ac:dyDescent="0.3">
      <c r="A42" s="176" t="s">
        <v>96</v>
      </c>
      <c r="B42" s="176"/>
      <c r="C42" s="170"/>
      <c r="D42" s="170"/>
      <c r="E42" s="170"/>
      <c r="F42" s="170"/>
      <c r="G42" s="170"/>
      <c r="H42" s="170"/>
      <c r="I42" s="170"/>
    </row>
    <row r="43" spans="1:9" ht="15" x14ac:dyDescent="0.3">
      <c r="A43" s="170"/>
      <c r="B43" s="170"/>
      <c r="C43" s="170"/>
      <c r="D43" s="170"/>
      <c r="E43" s="170"/>
      <c r="F43" s="170"/>
      <c r="G43" s="170"/>
      <c r="H43" s="170"/>
      <c r="I43" s="170"/>
    </row>
    <row r="44" spans="1:9" ht="15" x14ac:dyDescent="0.3">
      <c r="A44" s="170"/>
      <c r="B44" s="170"/>
      <c r="C44" s="170"/>
      <c r="D44" s="170"/>
      <c r="E44" s="174"/>
      <c r="F44" s="174"/>
      <c r="G44" s="174"/>
      <c r="H44" s="170"/>
      <c r="I44" s="170"/>
    </row>
    <row r="45" spans="1:9" ht="15" x14ac:dyDescent="0.3">
      <c r="A45" s="176"/>
      <c r="B45" s="176"/>
      <c r="C45" s="176" t="s">
        <v>354</v>
      </c>
      <c r="D45" s="176"/>
      <c r="E45" s="176"/>
      <c r="F45" s="176"/>
      <c r="G45" s="176"/>
      <c r="H45" s="170"/>
      <c r="I45" s="170"/>
    </row>
    <row r="46" spans="1:9" ht="15" x14ac:dyDescent="0.3">
      <c r="A46" s="170"/>
      <c r="B46" s="170"/>
      <c r="C46" s="170" t="s">
        <v>353</v>
      </c>
      <c r="D46" s="170"/>
      <c r="E46" s="170"/>
      <c r="F46" s="170"/>
      <c r="G46" s="170"/>
      <c r="H46" s="170"/>
      <c r="I46" s="170"/>
    </row>
    <row r="47" spans="1:9" x14ac:dyDescent="0.2">
      <c r="A47" s="178"/>
      <c r="B47" s="178"/>
      <c r="C47" s="178" t="s">
        <v>127</v>
      </c>
      <c r="D47" s="178"/>
      <c r="E47" s="178"/>
      <c r="F47" s="178"/>
      <c r="G47" s="17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K40" sqref="K40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405</v>
      </c>
      <c r="B1" s="70"/>
      <c r="C1" s="70"/>
      <c r="D1" s="70"/>
      <c r="E1" s="70"/>
      <c r="F1" s="70"/>
      <c r="G1" s="441" t="s">
        <v>97</v>
      </c>
      <c r="H1" s="441"/>
      <c r="I1" s="335"/>
    </row>
    <row r="2" spans="1:9" ht="15" x14ac:dyDescent="0.3">
      <c r="A2" s="69" t="s">
        <v>128</v>
      </c>
      <c r="B2" s="70"/>
      <c r="C2" s="70"/>
      <c r="D2" s="70"/>
      <c r="E2" s="70"/>
      <c r="F2" s="70"/>
      <c r="G2" s="445" t="s">
        <v>475</v>
      </c>
      <c r="H2" s="445"/>
      <c r="I2" s="69"/>
    </row>
    <row r="3" spans="1:9" ht="15" x14ac:dyDescent="0.3">
      <c r="A3" s="69"/>
      <c r="B3" s="69"/>
      <c r="C3" s="69"/>
      <c r="D3" s="69"/>
      <c r="E3" s="69"/>
      <c r="F3" s="69"/>
      <c r="G3" s="240"/>
      <c r="H3" s="240"/>
      <c r="I3" s="335"/>
    </row>
    <row r="4" spans="1:9" ht="15" x14ac:dyDescent="0.3">
      <c r="A4" s="70" t="s">
        <v>255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/>
      <c r="B5" s="73"/>
      <c r="C5" s="73"/>
      <c r="D5" s="73" t="s">
        <v>474</v>
      </c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39"/>
      <c r="B7" s="239"/>
      <c r="C7" s="239"/>
      <c r="D7" s="239"/>
      <c r="E7" s="239"/>
      <c r="F7" s="239"/>
      <c r="G7" s="71"/>
      <c r="H7" s="71"/>
      <c r="I7" s="335"/>
    </row>
    <row r="8" spans="1:9" ht="45" x14ac:dyDescent="0.2">
      <c r="A8" s="331" t="s">
        <v>64</v>
      </c>
      <c r="B8" s="72" t="s">
        <v>310</v>
      </c>
      <c r="C8" s="83" t="s">
        <v>311</v>
      </c>
      <c r="D8" s="83" t="s">
        <v>213</v>
      </c>
      <c r="E8" s="83" t="s">
        <v>314</v>
      </c>
      <c r="F8" s="83" t="s">
        <v>313</v>
      </c>
      <c r="G8" s="83" t="s">
        <v>350</v>
      </c>
      <c r="H8" s="72" t="s">
        <v>10</v>
      </c>
      <c r="I8" s="72" t="s">
        <v>9</v>
      </c>
    </row>
    <row r="9" spans="1:9" ht="15" x14ac:dyDescent="0.2">
      <c r="A9" s="332"/>
      <c r="B9" s="333"/>
      <c r="C9" s="91"/>
      <c r="D9" s="91"/>
      <c r="E9" s="91"/>
      <c r="F9" s="91"/>
      <c r="G9" s="91"/>
      <c r="H9" s="4"/>
      <c r="I9" s="4"/>
    </row>
    <row r="10" spans="1:9" ht="15" x14ac:dyDescent="0.2">
      <c r="A10" s="332"/>
      <c r="B10" s="333"/>
      <c r="C10" s="91"/>
      <c r="D10" s="91"/>
      <c r="E10" s="91"/>
      <c r="F10" s="91"/>
      <c r="G10" s="91"/>
      <c r="H10" s="4"/>
      <c r="I10" s="4"/>
    </row>
    <row r="11" spans="1:9" ht="15" x14ac:dyDescent="0.2">
      <c r="A11" s="332"/>
      <c r="B11" s="333"/>
      <c r="C11" s="80"/>
      <c r="D11" s="80"/>
      <c r="E11" s="80"/>
      <c r="F11" s="80"/>
      <c r="G11" s="80"/>
      <c r="H11" s="4"/>
      <c r="I11" s="4"/>
    </row>
    <row r="12" spans="1:9" ht="15" x14ac:dyDescent="0.2">
      <c r="A12" s="332"/>
      <c r="B12" s="333"/>
      <c r="C12" s="80"/>
      <c r="D12" s="80"/>
      <c r="E12" s="80"/>
      <c r="F12" s="80"/>
      <c r="G12" s="80"/>
      <c r="H12" s="4"/>
      <c r="I12" s="4"/>
    </row>
    <row r="13" spans="1:9" ht="15" x14ac:dyDescent="0.2">
      <c r="A13" s="332"/>
      <c r="B13" s="333"/>
      <c r="C13" s="80"/>
      <c r="D13" s="80"/>
      <c r="E13" s="80"/>
      <c r="F13" s="80"/>
      <c r="G13" s="80"/>
      <c r="H13" s="4"/>
      <c r="I13" s="4"/>
    </row>
    <row r="14" spans="1:9" ht="15" x14ac:dyDescent="0.2">
      <c r="A14" s="332"/>
      <c r="B14" s="333"/>
      <c r="C14" s="80"/>
      <c r="D14" s="80"/>
      <c r="E14" s="80"/>
      <c r="F14" s="80"/>
      <c r="G14" s="80"/>
      <c r="H14" s="4"/>
      <c r="I14" s="4"/>
    </row>
    <row r="15" spans="1:9" ht="15" x14ac:dyDescent="0.2">
      <c r="A15" s="332"/>
      <c r="B15" s="333"/>
      <c r="C15" s="80"/>
      <c r="D15" s="80"/>
      <c r="E15" s="80"/>
      <c r="F15" s="80"/>
      <c r="G15" s="80"/>
      <c r="H15" s="4"/>
      <c r="I15" s="4"/>
    </row>
    <row r="16" spans="1:9" ht="15" x14ac:dyDescent="0.2">
      <c r="A16" s="332"/>
      <c r="B16" s="333"/>
      <c r="C16" s="80"/>
      <c r="D16" s="80"/>
      <c r="E16" s="80"/>
      <c r="F16" s="80"/>
      <c r="G16" s="80"/>
      <c r="H16" s="4"/>
      <c r="I16" s="4"/>
    </row>
    <row r="17" spans="1:9" ht="15" x14ac:dyDescent="0.2">
      <c r="A17" s="332"/>
      <c r="B17" s="333"/>
      <c r="C17" s="80"/>
      <c r="D17" s="80"/>
      <c r="E17" s="80"/>
      <c r="F17" s="80"/>
      <c r="G17" s="80"/>
      <c r="H17" s="4"/>
      <c r="I17" s="4"/>
    </row>
    <row r="18" spans="1:9" ht="15" x14ac:dyDescent="0.2">
      <c r="A18" s="332"/>
      <c r="B18" s="333"/>
      <c r="C18" s="80"/>
      <c r="D18" s="80"/>
      <c r="E18" s="80"/>
      <c r="F18" s="80"/>
      <c r="G18" s="80"/>
      <c r="H18" s="4"/>
      <c r="I18" s="4"/>
    </row>
    <row r="19" spans="1:9" ht="15" x14ac:dyDescent="0.2">
      <c r="A19" s="332"/>
      <c r="B19" s="333"/>
      <c r="C19" s="80"/>
      <c r="D19" s="80"/>
      <c r="E19" s="80"/>
      <c r="F19" s="80"/>
      <c r="G19" s="80"/>
      <c r="H19" s="4"/>
      <c r="I19" s="4"/>
    </row>
    <row r="20" spans="1:9" ht="15" x14ac:dyDescent="0.2">
      <c r="A20" s="332"/>
      <c r="B20" s="333"/>
      <c r="C20" s="80"/>
      <c r="D20" s="80"/>
      <c r="E20" s="80"/>
      <c r="F20" s="80"/>
      <c r="G20" s="80"/>
      <c r="H20" s="4"/>
      <c r="I20" s="4"/>
    </row>
    <row r="21" spans="1:9" ht="15" x14ac:dyDescent="0.2">
      <c r="A21" s="332"/>
      <c r="B21" s="333"/>
      <c r="C21" s="80"/>
      <c r="D21" s="80"/>
      <c r="E21" s="80"/>
      <c r="F21" s="80"/>
      <c r="G21" s="80"/>
      <c r="H21" s="4"/>
      <c r="I21" s="4"/>
    </row>
    <row r="22" spans="1:9" ht="15" x14ac:dyDescent="0.2">
      <c r="A22" s="332"/>
      <c r="B22" s="333"/>
      <c r="C22" s="80"/>
      <c r="D22" s="80"/>
      <c r="E22" s="80"/>
      <c r="F22" s="80"/>
      <c r="G22" s="80"/>
      <c r="H22" s="4"/>
      <c r="I22" s="4"/>
    </row>
    <row r="23" spans="1:9" ht="15" x14ac:dyDescent="0.2">
      <c r="A23" s="332"/>
      <c r="B23" s="333"/>
      <c r="C23" s="80"/>
      <c r="D23" s="80"/>
      <c r="E23" s="80"/>
      <c r="F23" s="80"/>
      <c r="G23" s="80"/>
      <c r="H23" s="4"/>
      <c r="I23" s="4"/>
    </row>
    <row r="24" spans="1:9" ht="15" x14ac:dyDescent="0.2">
      <c r="A24" s="332"/>
      <c r="B24" s="333"/>
      <c r="C24" s="80"/>
      <c r="D24" s="80"/>
      <c r="E24" s="80"/>
      <c r="F24" s="80"/>
      <c r="G24" s="80"/>
      <c r="H24" s="4"/>
      <c r="I24" s="4"/>
    </row>
    <row r="25" spans="1:9" ht="15" x14ac:dyDescent="0.2">
      <c r="A25" s="332"/>
      <c r="B25" s="333"/>
      <c r="C25" s="80"/>
      <c r="D25" s="80"/>
      <c r="E25" s="80"/>
      <c r="F25" s="80"/>
      <c r="G25" s="80"/>
      <c r="H25" s="4"/>
      <c r="I25" s="4"/>
    </row>
    <row r="26" spans="1:9" ht="15" x14ac:dyDescent="0.2">
      <c r="A26" s="332"/>
      <c r="B26" s="333"/>
      <c r="C26" s="80"/>
      <c r="D26" s="80"/>
      <c r="E26" s="80"/>
      <c r="F26" s="80"/>
      <c r="G26" s="80"/>
      <c r="H26" s="4"/>
      <c r="I26" s="4"/>
    </row>
    <row r="27" spans="1:9" ht="15" x14ac:dyDescent="0.2">
      <c r="A27" s="332"/>
      <c r="B27" s="333"/>
      <c r="C27" s="80"/>
      <c r="D27" s="80"/>
      <c r="E27" s="80"/>
      <c r="F27" s="80"/>
      <c r="G27" s="80"/>
      <c r="H27" s="4"/>
      <c r="I27" s="4"/>
    </row>
    <row r="28" spans="1:9" ht="15" x14ac:dyDescent="0.2">
      <c r="A28" s="332"/>
      <c r="B28" s="333"/>
      <c r="C28" s="80"/>
      <c r="D28" s="80"/>
      <c r="E28" s="80"/>
      <c r="F28" s="80"/>
      <c r="G28" s="80"/>
      <c r="H28" s="4"/>
      <c r="I28" s="4"/>
    </row>
    <row r="29" spans="1:9" ht="15" x14ac:dyDescent="0.2">
      <c r="A29" s="332"/>
      <c r="B29" s="333"/>
      <c r="C29" s="80"/>
      <c r="D29" s="80"/>
      <c r="E29" s="80"/>
      <c r="F29" s="80"/>
      <c r="G29" s="80"/>
      <c r="H29" s="4"/>
      <c r="I29" s="4"/>
    </row>
    <row r="30" spans="1:9" ht="15" x14ac:dyDescent="0.2">
      <c r="A30" s="332"/>
      <c r="B30" s="333"/>
      <c r="C30" s="80"/>
      <c r="D30" s="80"/>
      <c r="E30" s="80"/>
      <c r="F30" s="80"/>
      <c r="G30" s="80"/>
      <c r="H30" s="4"/>
      <c r="I30" s="4"/>
    </row>
    <row r="31" spans="1:9" ht="15" x14ac:dyDescent="0.2">
      <c r="A31" s="332"/>
      <c r="B31" s="333"/>
      <c r="C31" s="80"/>
      <c r="D31" s="80"/>
      <c r="E31" s="80"/>
      <c r="F31" s="80"/>
      <c r="G31" s="80"/>
      <c r="H31" s="4"/>
      <c r="I31" s="4"/>
    </row>
    <row r="32" spans="1:9" ht="15" x14ac:dyDescent="0.2">
      <c r="A32" s="332"/>
      <c r="B32" s="333"/>
      <c r="C32" s="80"/>
      <c r="D32" s="80"/>
      <c r="E32" s="80"/>
      <c r="F32" s="80"/>
      <c r="G32" s="80"/>
      <c r="H32" s="4"/>
      <c r="I32" s="4"/>
    </row>
    <row r="33" spans="1:9" ht="15" x14ac:dyDescent="0.2">
      <c r="A33" s="332"/>
      <c r="B33" s="333"/>
      <c r="C33" s="80"/>
      <c r="D33" s="80"/>
      <c r="E33" s="80"/>
      <c r="F33" s="80"/>
      <c r="G33" s="80"/>
      <c r="H33" s="4"/>
      <c r="I33" s="4"/>
    </row>
    <row r="34" spans="1:9" ht="15" x14ac:dyDescent="0.3">
      <c r="A34" s="332"/>
      <c r="B34" s="334"/>
      <c r="C34" s="92"/>
      <c r="D34" s="92"/>
      <c r="E34" s="92"/>
      <c r="F34" s="92"/>
      <c r="G34" s="92" t="s">
        <v>309</v>
      </c>
      <c r="H34" s="79">
        <f>SUM(H9:H33)</f>
        <v>0</v>
      </c>
      <c r="I34" s="79">
        <f>SUM(I9:I33)</f>
        <v>0</v>
      </c>
    </row>
    <row r="35" spans="1:9" ht="15" x14ac:dyDescent="0.3">
      <c r="A35" s="38"/>
      <c r="B35" s="38"/>
      <c r="C35" s="38"/>
      <c r="D35" s="38"/>
      <c r="E35" s="38"/>
      <c r="F35" s="38"/>
      <c r="G35" s="2"/>
      <c r="H35" s="2"/>
    </row>
    <row r="36" spans="1:9" ht="15" x14ac:dyDescent="0.3">
      <c r="A36" s="187" t="s">
        <v>406</v>
      </c>
      <c r="B36" s="38"/>
      <c r="C36" s="38"/>
      <c r="D36" s="38"/>
      <c r="E36" s="38"/>
      <c r="F36" s="38"/>
      <c r="G36" s="2"/>
      <c r="H36" s="2"/>
    </row>
    <row r="37" spans="1:9" ht="15" x14ac:dyDescent="0.3">
      <c r="A37" s="187"/>
      <c r="B37" s="38"/>
      <c r="C37" s="38"/>
      <c r="D37" s="38"/>
      <c r="E37" s="38"/>
      <c r="F37" s="38"/>
      <c r="G37" s="2"/>
      <c r="H37" s="2"/>
    </row>
    <row r="38" spans="1:9" ht="15" x14ac:dyDescent="0.3">
      <c r="A38" s="187"/>
      <c r="B38" s="2"/>
      <c r="C38" s="2"/>
      <c r="D38" s="2"/>
      <c r="E38" s="2"/>
      <c r="F38" s="2"/>
      <c r="G38" s="2"/>
      <c r="H38" s="2"/>
    </row>
    <row r="39" spans="1:9" ht="15" x14ac:dyDescent="0.3">
      <c r="A39" s="187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2"/>
      <c r="B44" s="62" t="s">
        <v>252</v>
      </c>
      <c r="C44" s="62"/>
      <c r="D44" s="62"/>
      <c r="E44" s="62"/>
      <c r="F44" s="62"/>
      <c r="G44" s="2"/>
      <c r="H44" s="12"/>
    </row>
    <row r="45" spans="1:9" ht="15" x14ac:dyDescent="0.3">
      <c r="A45" s="2"/>
      <c r="B45" s="2" t="s">
        <v>251</v>
      </c>
      <c r="C45" s="2"/>
      <c r="D45" s="2"/>
      <c r="E45" s="2"/>
      <c r="F45" s="2"/>
      <c r="G45" s="2"/>
      <c r="H45" s="12"/>
    </row>
    <row r="46" spans="1:9" x14ac:dyDescent="0.2">
      <c r="A46" s="59"/>
      <c r="B46" s="59" t="s">
        <v>127</v>
      </c>
      <c r="C46" s="59"/>
      <c r="D46" s="59"/>
      <c r="E46" s="59"/>
      <c r="F46" s="59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L15" sqref="L15"/>
    </sheetView>
  </sheetViews>
  <sheetFormatPr defaultRowHeight="12.75" x14ac:dyDescent="0.2"/>
  <cols>
    <col min="1" max="1" width="5.42578125" style="171" customWidth="1"/>
    <col min="2" max="2" width="13.140625" style="171" customWidth="1"/>
    <col min="3" max="3" width="15.140625" style="171" customWidth="1"/>
    <col min="4" max="4" width="18" style="171" customWidth="1"/>
    <col min="5" max="5" width="20.5703125" style="171" customWidth="1"/>
    <col min="6" max="6" width="21.28515625" style="171" customWidth="1"/>
    <col min="7" max="7" width="15.140625" style="171" customWidth="1"/>
    <col min="8" max="8" width="15.5703125" style="171" customWidth="1"/>
    <col min="9" max="9" width="13.42578125" style="171" customWidth="1"/>
    <col min="10" max="10" width="0" style="171" hidden="1" customWidth="1"/>
    <col min="11" max="16384" width="9.140625" style="171"/>
  </cols>
  <sheetData>
    <row r="1" spans="1:10" ht="15" x14ac:dyDescent="0.3">
      <c r="A1" s="67" t="s">
        <v>407</v>
      </c>
      <c r="B1" s="67"/>
      <c r="C1" s="70"/>
      <c r="D1" s="70"/>
      <c r="E1" s="70"/>
      <c r="F1" s="70"/>
      <c r="G1" s="441" t="s">
        <v>97</v>
      </c>
      <c r="H1" s="441"/>
    </row>
    <row r="2" spans="1:10" ht="15" x14ac:dyDescent="0.3">
      <c r="A2" s="69" t="s">
        <v>128</v>
      </c>
      <c r="B2" s="67"/>
      <c r="C2" s="70"/>
      <c r="D2" s="70"/>
      <c r="E2" s="70"/>
      <c r="F2" s="70"/>
      <c r="G2" s="445" t="s">
        <v>475</v>
      </c>
      <c r="H2" s="445"/>
    </row>
    <row r="3" spans="1:10" ht="15" x14ac:dyDescent="0.3">
      <c r="A3" s="69"/>
      <c r="B3" s="69"/>
      <c r="C3" s="69"/>
      <c r="D3" s="69"/>
      <c r="E3" s="69"/>
      <c r="F3" s="69"/>
      <c r="G3" s="240"/>
      <c r="H3" s="240"/>
    </row>
    <row r="4" spans="1:10" ht="15" x14ac:dyDescent="0.3">
      <c r="A4" s="70" t="s">
        <v>255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/>
      <c r="B5" s="73"/>
      <c r="C5" s="73"/>
      <c r="D5" s="73" t="s">
        <v>474</v>
      </c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39"/>
      <c r="B7" s="239"/>
      <c r="C7" s="239"/>
      <c r="D7" s="239"/>
      <c r="E7" s="239"/>
      <c r="F7" s="239"/>
      <c r="G7" s="71"/>
      <c r="H7" s="71"/>
    </row>
    <row r="8" spans="1:10" ht="30" x14ac:dyDescent="0.2">
      <c r="A8" s="83" t="s">
        <v>64</v>
      </c>
      <c r="B8" s="83" t="s">
        <v>310</v>
      </c>
      <c r="C8" s="83" t="s">
        <v>311</v>
      </c>
      <c r="D8" s="83" t="s">
        <v>213</v>
      </c>
      <c r="E8" s="83" t="s">
        <v>318</v>
      </c>
      <c r="F8" s="83" t="s">
        <v>312</v>
      </c>
      <c r="G8" s="72" t="s">
        <v>10</v>
      </c>
      <c r="H8" s="72" t="s">
        <v>9</v>
      </c>
      <c r="J8" s="199" t="s">
        <v>317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199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316</v>
      </c>
      <c r="G34" s="79">
        <f>SUM(G9:G33)</f>
        <v>0</v>
      </c>
      <c r="H34" s="79">
        <f>SUM(H9:H33)</f>
        <v>0</v>
      </c>
    </row>
    <row r="35" spans="1:9" ht="15" x14ac:dyDescent="0.3">
      <c r="A35" s="197"/>
      <c r="B35" s="197"/>
      <c r="C35" s="197"/>
      <c r="D35" s="197"/>
      <c r="E35" s="197"/>
      <c r="F35" s="197"/>
      <c r="G35" s="197"/>
      <c r="H35" s="170"/>
      <c r="I35" s="170"/>
    </row>
    <row r="36" spans="1:9" ht="15" x14ac:dyDescent="0.3">
      <c r="A36" s="198" t="s">
        <v>408</v>
      </c>
      <c r="B36" s="198"/>
      <c r="C36" s="197"/>
      <c r="D36" s="197"/>
      <c r="E36" s="197"/>
      <c r="F36" s="197"/>
      <c r="G36" s="197"/>
      <c r="H36" s="170"/>
      <c r="I36" s="170"/>
    </row>
    <row r="37" spans="1:9" ht="15" x14ac:dyDescent="0.3">
      <c r="A37" s="198"/>
      <c r="B37" s="198"/>
      <c r="C37" s="197"/>
      <c r="D37" s="197"/>
      <c r="E37" s="197"/>
      <c r="F37" s="197"/>
      <c r="G37" s="197"/>
      <c r="H37" s="170"/>
      <c r="I37" s="170"/>
    </row>
    <row r="38" spans="1:9" ht="15" x14ac:dyDescent="0.3">
      <c r="A38" s="198"/>
      <c r="B38" s="198"/>
      <c r="C38" s="170"/>
      <c r="D38" s="170"/>
      <c r="E38" s="170"/>
      <c r="F38" s="170"/>
      <c r="G38" s="170"/>
      <c r="H38" s="170"/>
      <c r="I38" s="170"/>
    </row>
    <row r="39" spans="1:9" ht="15" x14ac:dyDescent="0.3">
      <c r="A39" s="198"/>
      <c r="B39" s="198"/>
      <c r="C39" s="170"/>
      <c r="D39" s="170"/>
      <c r="E39" s="170"/>
      <c r="F39" s="170"/>
      <c r="G39" s="170"/>
      <c r="H39" s="170"/>
      <c r="I39" s="170"/>
    </row>
    <row r="40" spans="1:9" x14ac:dyDescent="0.2">
      <c r="A40" s="195"/>
      <c r="B40" s="195"/>
      <c r="C40" s="195"/>
      <c r="D40" s="195"/>
      <c r="E40" s="195"/>
      <c r="F40" s="195"/>
      <c r="G40" s="195"/>
      <c r="H40" s="195"/>
      <c r="I40" s="195"/>
    </row>
    <row r="41" spans="1:9" ht="15" x14ac:dyDescent="0.3">
      <c r="A41" s="176" t="s">
        <v>96</v>
      </c>
      <c r="B41" s="176"/>
      <c r="C41" s="170"/>
      <c r="D41" s="170"/>
      <c r="E41" s="170"/>
      <c r="F41" s="170"/>
      <c r="G41" s="170"/>
      <c r="H41" s="170"/>
      <c r="I41" s="170"/>
    </row>
    <row r="42" spans="1:9" ht="15" x14ac:dyDescent="0.3">
      <c r="A42" s="170"/>
      <c r="B42" s="170"/>
      <c r="C42" s="170"/>
      <c r="D42" s="170"/>
      <c r="E42" s="170"/>
      <c r="F42" s="170"/>
      <c r="G42" s="170"/>
      <c r="H42" s="170"/>
      <c r="I42" s="170"/>
    </row>
    <row r="43" spans="1:9" ht="15" x14ac:dyDescent="0.3">
      <c r="A43" s="170"/>
      <c r="B43" s="170"/>
      <c r="C43" s="170"/>
      <c r="D43" s="170"/>
      <c r="E43" s="170"/>
      <c r="F43" s="170"/>
      <c r="G43" s="170"/>
      <c r="H43" s="170"/>
      <c r="I43" s="177"/>
    </row>
    <row r="44" spans="1:9" ht="15" x14ac:dyDescent="0.3">
      <c r="A44" s="176"/>
      <c r="B44" s="176"/>
      <c r="C44" s="176" t="s">
        <v>373</v>
      </c>
      <c r="D44" s="176"/>
      <c r="E44" s="197"/>
      <c r="F44" s="176"/>
      <c r="G44" s="176"/>
      <c r="H44" s="170"/>
      <c r="I44" s="177"/>
    </row>
    <row r="45" spans="1:9" ht="15" x14ac:dyDescent="0.3">
      <c r="A45" s="170"/>
      <c r="B45" s="170"/>
      <c r="C45" s="170" t="s">
        <v>251</v>
      </c>
      <c r="D45" s="170"/>
      <c r="E45" s="170"/>
      <c r="F45" s="170"/>
      <c r="G45" s="170"/>
      <c r="H45" s="170"/>
      <c r="I45" s="177"/>
    </row>
    <row r="46" spans="1:9" x14ac:dyDescent="0.2">
      <c r="A46" s="178"/>
      <c r="B46" s="178"/>
      <c r="C46" s="178" t="s">
        <v>127</v>
      </c>
      <c r="D46" s="178"/>
      <c r="E46" s="178"/>
      <c r="F46" s="178"/>
      <c r="G46" s="17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5.2'!Область_печати</vt:lpstr>
      <vt:lpstr>'ფორმა 5.4'!Область_печати</vt:lpstr>
      <vt:lpstr>'ფორმა 5.5'!Область_печати</vt:lpstr>
      <vt:lpstr>'ფორმა 9.1'!Область_печати</vt:lpstr>
      <vt:lpstr>'ფორმა 9.2'!Область_печати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'შემაჯამებელი ფორმა'!Область_печати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2017-10-05T09:25:22Z</cp:lastPrinted>
  <dcterms:created xsi:type="dcterms:W3CDTF">2011-12-27T13:20:18Z</dcterms:created>
  <dcterms:modified xsi:type="dcterms:W3CDTF">2017-10-05T09:25:29Z</dcterms:modified>
</cp:coreProperties>
</file>