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120" yWindow="570" windowWidth="14940" windowHeight="7095" tabRatio="950"/>
  </bookViews>
  <sheets>
    <sheet name="ფორმა N1" sheetId="42" r:id="rId1"/>
    <sheet name="ფორმა N2" sheetId="3" r:id="rId2"/>
    <sheet name="ფორმა N3" sheetId="7" r:id="rId3"/>
    <sheet name="ფორმა N4" sheetId="40" r:id="rId4"/>
    <sheet name="ფორმა N4.1" sheetId="26" r:id="rId5"/>
    <sheet name="ფორმა 4.2" sheetId="29" r:id="rId6"/>
    <sheet name="ფორმა N4.3" sheetId="30" r:id="rId7"/>
    <sheet name="ფორმა 4.4" sheetId="34" r:id="rId8"/>
    <sheet name="ფორმა 4.5" sheetId="55" r:id="rId9"/>
    <sheet name="ფორმა N5" sheetId="47" r:id="rId10"/>
    <sheet name="ფორმა N5.1" sheetId="27" r:id="rId11"/>
    <sheet name="ფორმა 5.2" sheetId="43" r:id="rId12"/>
    <sheet name="ფორმა N5.3" sheetId="44" r:id="rId13"/>
    <sheet name="ფორმა 5.4" sheetId="45" r:id="rId14"/>
    <sheet name="ფორმა 5.5" sheetId="46" r:id="rId15"/>
    <sheet name="ფორმა N6" sheetId="5" r:id="rId16"/>
    <sheet name="ფორმა N6.1" sheetId="28" r:id="rId17"/>
    <sheet name="ფორმა N7" sheetId="12" r:id="rId18"/>
    <sheet name="ფორმა N8" sheetId="9" r:id="rId19"/>
    <sheet name="ფორმა N 8.1" sheetId="18" r:id="rId20"/>
    <sheet name="ფორმა N9" sheetId="10" r:id="rId21"/>
    <sheet name="ფორმა N9.1" sheetId="16" r:id="rId22"/>
    <sheet name="ფორმა N9.2" sheetId="17" r:id="rId23"/>
    <sheet name="ფორმა 9.3" sheetId="25" r:id="rId24"/>
    <sheet name="ფორმა 9.4" sheetId="33" r:id="rId25"/>
    <sheet name="ფორმა 9.5" sheetId="32" r:id="rId26"/>
    <sheet name="ფორმა 9.6" sheetId="39" r:id="rId27"/>
    <sheet name="ფორმა N 9.7" sheetId="35" r:id="rId28"/>
    <sheet name="ფორმა N9.7.1" sheetId="41" r:id="rId29"/>
    <sheet name="Validation" sheetId="13" state="veryHidden" r:id="rId30"/>
  </sheets>
  <externalReferences>
    <externalReference r:id="rId31"/>
    <externalReference r:id="rId32"/>
    <externalReference r:id="rId33"/>
    <externalReference r:id="rId34"/>
    <externalReference r:id="rId35"/>
  </externalReferences>
  <definedNames>
    <definedName name="_xlnm._FilterDatabase" localSheetId="0" hidden="1">'ფორმა N1'!$A$8:$L$8</definedName>
    <definedName name="_xlnm._FilterDatabase" localSheetId="1" hidden="1">'ფორმა N2'!$A$8:$H$8</definedName>
    <definedName name="_xlnm._FilterDatabase" localSheetId="2" hidden="1">'ფორმა N3'!$A$8:$D$14</definedName>
    <definedName name="_xlnm._FilterDatabase" localSheetId="3" hidden="1">'ფორმა N4'!$A$10:$D$64</definedName>
    <definedName name="_xlnm._FilterDatabase" localSheetId="4" hidden="1">'ფორმა N4.1'!$B$9:$D$13</definedName>
    <definedName name="_xlnm._FilterDatabase" localSheetId="9" hidden="1">'ფორმა N5'!$A$8:$D$11</definedName>
    <definedName name="_xlnm._FilterDatabase" localSheetId="10" hidden="1">'ფორმა N5.1'!$B$9:$D$24</definedName>
    <definedName name="_xlnm._FilterDatabase" localSheetId="15" hidden="1">'ფორმა N6'!$A$9:$D$14</definedName>
    <definedName name="_xlnm._FilterDatabase" localSheetId="16" hidden="1">'ფორმა N6.1'!$B$9:$D$16</definedName>
    <definedName name="_xlnm._FilterDatabase" localSheetId="18" hidden="1">'ფორმა N8'!$A$7:$K$7</definedName>
    <definedName name="Date" localSheetId="7">#REF!</definedName>
    <definedName name="Date" localSheetId="8">#REF!</definedName>
    <definedName name="Date" localSheetId="13">#REF!</definedName>
    <definedName name="Date" localSheetId="14">#REF!</definedName>
    <definedName name="Date" localSheetId="23">#REF!</definedName>
    <definedName name="Date" localSheetId="26">#REF!</definedName>
    <definedName name="Date" localSheetId="27">#REF!</definedName>
    <definedName name="Date" localSheetId="0">#REF!</definedName>
    <definedName name="Date" localSheetId="3">#REF!</definedName>
    <definedName name="Date" localSheetId="4">#REF!</definedName>
    <definedName name="Date" localSheetId="9">#REF!</definedName>
    <definedName name="Date" localSheetId="10">#REF!</definedName>
    <definedName name="Date" localSheetId="16">#REF!</definedName>
    <definedName name="Date" localSheetId="28">#REF!</definedName>
    <definedName name="Date">#REF!</definedName>
    <definedName name="_xlnm.Print_Area" localSheetId="5">'ფორმა 4.2'!$A$1:$I$35</definedName>
    <definedName name="_xlnm.Print_Area" localSheetId="7">'ფორმა 4.4'!$A$1:$H$46</definedName>
    <definedName name="_xlnm.Print_Area" localSheetId="8">'ფორმა 4.5'!$A$1:$L$34</definedName>
    <definedName name="_xlnm.Print_Area" localSheetId="11">'ფორმა 5.2'!$A$1:$I$39</definedName>
    <definedName name="_xlnm.Print_Area" localSheetId="13">'ფორმა 5.4'!$A$1:$H$46</definedName>
    <definedName name="_xlnm.Print_Area" localSheetId="14">'ფორმა 5.5'!$A$1:$L$49</definedName>
    <definedName name="_xlnm.Print_Area" localSheetId="23">'ფორმა 9.3'!$A$1:$G$28</definedName>
    <definedName name="_xlnm.Print_Area" localSheetId="25">'ფორმა 9.5'!$A$1:$L$27</definedName>
    <definedName name="_xlnm.Print_Area" localSheetId="26">'ფორმა 9.6'!$A$1:$I$35</definedName>
    <definedName name="_xlnm.Print_Area" localSheetId="19">'ფორმა N 8.1'!$A$1:$H$51</definedName>
    <definedName name="_xlnm.Print_Area" localSheetId="0">'ფორმა N1'!$A$1:$L$37</definedName>
    <definedName name="_xlnm.Print_Area" localSheetId="1">'ფორმა N2'!$A$1:$D$46</definedName>
    <definedName name="_xlnm.Print_Area" localSheetId="2">'ფორმა N3'!$A$1:$D$46</definedName>
    <definedName name="_xlnm.Print_Area" localSheetId="3">'ფორმა N4'!$A$1:$D$90</definedName>
    <definedName name="_xlnm.Print_Area" localSheetId="4">'ფორმა N4.1'!$A$1:$D$28</definedName>
    <definedName name="_xlnm.Print_Area" localSheetId="9">'ფორმა N5'!$A$1:$D$86</definedName>
    <definedName name="_xlnm.Print_Area" localSheetId="10">'ფორმა N5.1'!$A$1:$D$38</definedName>
    <definedName name="_xlnm.Print_Area" localSheetId="15">'ფორმა N6'!$A$1:$D$32</definedName>
    <definedName name="_xlnm.Print_Area" localSheetId="16">'ფორმა N6.1'!$A$1:$D$29</definedName>
    <definedName name="_xlnm.Print_Area" localSheetId="17">'ფორმა N7'!$A$1:$D$90</definedName>
    <definedName name="_xlnm.Print_Area" localSheetId="18">'ფორმა N8'!$A$1:$J$34</definedName>
    <definedName name="_xlnm.Print_Area" localSheetId="20">'ფორმა N9'!$A$1:$K$52</definedName>
    <definedName name="_xlnm.Print_Area" localSheetId="21">'ფორმა N9.1'!$A$1:$H$35</definedName>
    <definedName name="_xlnm.Print_Area" localSheetId="22">'ფორმა N9.2'!$A$1:$I$35</definedName>
    <definedName name="_xlnm.Print_Area" localSheetId="28">'ფორმა N9.7.1'!$A$1:$N$30</definedName>
  </definedNames>
  <calcPr calcId="145621"/>
</workbook>
</file>

<file path=xl/calcChain.xml><?xml version="1.0" encoding="utf-8"?>
<calcChain xmlns="http://schemas.openxmlformats.org/spreadsheetml/2006/main">
  <c r="G27" i="9" l="1"/>
  <c r="H27" i="9"/>
  <c r="I27" i="9"/>
  <c r="F27" i="9"/>
  <c r="C9" i="47"/>
  <c r="D12" i="7"/>
  <c r="C12" i="7"/>
  <c r="D53" i="47" l="1"/>
  <c r="D58" i="47"/>
  <c r="I21" i="29"/>
  <c r="H21" i="29"/>
  <c r="G21" i="29"/>
  <c r="D64" i="12" l="1"/>
  <c r="C64" i="12"/>
  <c r="D45" i="12"/>
  <c r="C45" i="12"/>
  <c r="D34" i="12"/>
  <c r="C34" i="12"/>
  <c r="D11" i="12"/>
  <c r="D10" i="12" s="1"/>
  <c r="C11" i="12"/>
  <c r="C10" i="12" l="1"/>
  <c r="D44" i="12"/>
  <c r="C44" i="12"/>
  <c r="C66" i="40" l="1"/>
  <c r="C75" i="40"/>
  <c r="D75" i="40"/>
  <c r="I878" i="35" l="1"/>
  <c r="A4" i="35"/>
  <c r="J43" i="10"/>
  <c r="J42" i="10"/>
  <c r="J41" i="10"/>
  <c r="G40" i="10"/>
  <c r="G37" i="10" s="1"/>
  <c r="F40" i="10"/>
  <c r="F37" i="10" s="1"/>
  <c r="E40" i="10"/>
  <c r="J40" i="10" s="1"/>
  <c r="D40" i="10"/>
  <c r="J39" i="10"/>
  <c r="J38" i="10"/>
  <c r="D37" i="10"/>
  <c r="J36" i="10"/>
  <c r="J35" i="10"/>
  <c r="J34" i="10"/>
  <c r="J33" i="10"/>
  <c r="G33" i="10"/>
  <c r="F33" i="10"/>
  <c r="E33" i="10"/>
  <c r="D33" i="10"/>
  <c r="J32" i="10"/>
  <c r="I32" i="10"/>
  <c r="J31" i="10"/>
  <c r="I31" i="10"/>
  <c r="J30" i="10"/>
  <c r="I30" i="10"/>
  <c r="J29" i="10"/>
  <c r="I29" i="10"/>
  <c r="J28" i="10"/>
  <c r="I28" i="10"/>
  <c r="J27" i="10"/>
  <c r="I27" i="10"/>
  <c r="J26" i="10"/>
  <c r="I26" i="10"/>
  <c r="J25" i="10"/>
  <c r="J24" i="10" s="1"/>
  <c r="I25" i="10"/>
  <c r="I24" i="10" s="1"/>
  <c r="H24" i="10"/>
  <c r="G24" i="10"/>
  <c r="F24" i="10"/>
  <c r="E24" i="10"/>
  <c r="D24" i="10"/>
  <c r="C24" i="10"/>
  <c r="B24" i="10"/>
  <c r="J23" i="10"/>
  <c r="I23" i="10"/>
  <c r="J22" i="10"/>
  <c r="I22" i="10"/>
  <c r="J21" i="10"/>
  <c r="I21" i="10"/>
  <c r="J20" i="10"/>
  <c r="I20" i="10"/>
  <c r="J19" i="10"/>
  <c r="I19" i="10"/>
  <c r="J18" i="10"/>
  <c r="I18" i="10"/>
  <c r="J17" i="10"/>
  <c r="I17" i="10"/>
  <c r="J16" i="10"/>
  <c r="J14" i="10" s="1"/>
  <c r="J15" i="10"/>
  <c r="I15" i="10"/>
  <c r="I14" i="10" s="1"/>
  <c r="I9" i="10" s="1"/>
  <c r="H14" i="10"/>
  <c r="G14" i="10"/>
  <c r="F14" i="10"/>
  <c r="E14" i="10"/>
  <c r="D14" i="10"/>
  <c r="D9" i="10" s="1"/>
  <c r="J13" i="10"/>
  <c r="I13" i="10"/>
  <c r="J12" i="10"/>
  <c r="J11" i="10"/>
  <c r="I11" i="10"/>
  <c r="H10" i="10"/>
  <c r="G10" i="10"/>
  <c r="G9" i="10" s="1"/>
  <c r="F10" i="10"/>
  <c r="F9" i="10" s="1"/>
  <c r="C10" i="10"/>
  <c r="C9" i="10" s="1"/>
  <c r="B10" i="10"/>
  <c r="E9" i="10"/>
  <c r="A4" i="10"/>
  <c r="I25" i="9"/>
  <c r="I24" i="9"/>
  <c r="I23" i="9"/>
  <c r="I22" i="9"/>
  <c r="I21" i="9"/>
  <c r="I20" i="9"/>
  <c r="I19" i="9"/>
  <c r="I18" i="9"/>
  <c r="I17" i="9"/>
  <c r="I16" i="9"/>
  <c r="I15" i="9"/>
  <c r="I14" i="9"/>
  <c r="I13" i="9"/>
  <c r="I12" i="9"/>
  <c r="I11" i="9"/>
  <c r="I10" i="9"/>
  <c r="I9" i="9"/>
  <c r="A4" i="9"/>
  <c r="H9" i="10" l="1"/>
  <c r="J10" i="10"/>
  <c r="J9" i="10" s="1"/>
  <c r="E37" i="10"/>
  <c r="J37" i="10" s="1"/>
  <c r="K20" i="55" l="1"/>
  <c r="A6" i="55"/>
  <c r="A5" i="41" l="1"/>
  <c r="A5" i="39"/>
  <c r="A5" i="32"/>
  <c r="A5" i="33"/>
  <c r="A5" i="25"/>
  <c r="A5" i="17"/>
  <c r="A5" i="16"/>
  <c r="A5" i="18"/>
  <c r="A5" i="12"/>
  <c r="A6" i="28"/>
  <c r="A6" i="5"/>
  <c r="A6" i="46"/>
  <c r="A5" i="45"/>
  <c r="A5" i="44"/>
  <c r="A5" i="43"/>
  <c r="A6" i="27"/>
  <c r="A5" i="47"/>
  <c r="A5" i="34"/>
  <c r="A5" i="30"/>
  <c r="A5" i="29"/>
  <c r="A6" i="26"/>
  <c r="A7" i="40"/>
  <c r="A5" i="7"/>
  <c r="A5" i="3"/>
  <c r="I34" i="44" l="1"/>
  <c r="H34" i="44"/>
  <c r="D31" i="7" l="1"/>
  <c r="C31" i="7"/>
  <c r="D27" i="7"/>
  <c r="C27" i="7"/>
  <c r="C26" i="7" s="1"/>
  <c r="D26" i="7"/>
  <c r="D19" i="7"/>
  <c r="C19" i="7"/>
  <c r="D16" i="7"/>
  <c r="C16" i="7"/>
  <c r="D10" i="7"/>
  <c r="D9" i="7" s="1"/>
  <c r="D31" i="3"/>
  <c r="C31" i="3"/>
  <c r="C10" i="7" l="1"/>
  <c r="C9" i="7" s="1"/>
  <c r="D72" i="47"/>
  <c r="C72" i="47"/>
  <c r="D64" i="47"/>
  <c r="C58" i="47"/>
  <c r="C53" i="47"/>
  <c r="D47" i="47"/>
  <c r="C47" i="47"/>
  <c r="D36" i="47"/>
  <c r="C36" i="47"/>
  <c r="D32" i="47"/>
  <c r="C32" i="47"/>
  <c r="D23" i="47"/>
  <c r="D17" i="47" s="1"/>
  <c r="C23" i="47"/>
  <c r="C17" i="47" s="1"/>
  <c r="D14" i="47"/>
  <c r="C14" i="47"/>
  <c r="D10" i="47"/>
  <c r="C10" i="47"/>
  <c r="C13" i="47" l="1"/>
  <c r="D13" i="47"/>
  <c r="D9" i="47" s="1"/>
  <c r="K35" i="46"/>
  <c r="H34" i="45"/>
  <c r="G34" i="45"/>
  <c r="I25" i="43"/>
  <c r="H25" i="43"/>
  <c r="G25" i="43"/>
  <c r="D27" i="3" l="1"/>
  <c r="C27" i="3"/>
  <c r="D17" i="28" l="1"/>
  <c r="C17" i="28"/>
  <c r="C12" i="3" l="1"/>
  <c r="M21" i="41" l="1"/>
  <c r="M20" i="41"/>
  <c r="M19" i="41"/>
  <c r="M18" i="41"/>
  <c r="M17" i="41"/>
  <c r="M16" i="41"/>
  <c r="M15" i="41"/>
  <c r="M14" i="41"/>
  <c r="M13" i="41"/>
  <c r="M12" i="41"/>
  <c r="M11" i="41"/>
  <c r="M10" i="41"/>
  <c r="M9" i="41"/>
  <c r="D66" i="40" l="1"/>
  <c r="D60" i="40"/>
  <c r="C60" i="40"/>
  <c r="D55" i="40"/>
  <c r="C55" i="40"/>
  <c r="D49" i="40"/>
  <c r="C49" i="40"/>
  <c r="D38" i="40"/>
  <c r="C38" i="40"/>
  <c r="D34" i="40"/>
  <c r="C34" i="40"/>
  <c r="D25" i="40"/>
  <c r="C25" i="40"/>
  <c r="D16" i="40"/>
  <c r="C16" i="40"/>
  <c r="D12" i="40"/>
  <c r="C12" i="40"/>
  <c r="A6" i="40"/>
  <c r="C15" i="40" l="1"/>
  <c r="C11" i="40" s="1"/>
  <c r="D15" i="40"/>
  <c r="D11" i="40" s="1"/>
  <c r="A4" i="39" l="1"/>
  <c r="H34" i="34" l="1"/>
  <c r="G34" i="34"/>
  <c r="A4" i="34"/>
  <c r="A4" i="33" l="1"/>
  <c r="A4" i="32"/>
  <c r="I19" i="30" l="1"/>
  <c r="H19" i="30"/>
  <c r="A4" i="30"/>
  <c r="A4" i="29"/>
  <c r="A5" i="28" l="1"/>
  <c r="D25" i="27"/>
  <c r="C25" i="27"/>
  <c r="A5" i="27"/>
  <c r="D14" i="26"/>
  <c r="C14" i="26"/>
  <c r="A5" i="26"/>
  <c r="G39" i="18" l="1"/>
  <c r="G38" i="18"/>
  <c r="G37" i="18"/>
  <c r="G36" i="18"/>
  <c r="G35" i="18"/>
  <c r="G34" i="18"/>
  <c r="G33" i="18"/>
  <c r="G32" i="18"/>
  <c r="G31" i="18"/>
  <c r="G30" i="18"/>
  <c r="G29" i="18"/>
  <c r="G28" i="18"/>
  <c r="G27" i="18"/>
  <c r="G26" i="18"/>
  <c r="G25" i="18"/>
  <c r="G24" i="18"/>
  <c r="G23" i="18"/>
  <c r="G22" i="18"/>
  <c r="G21" i="18"/>
  <c r="G20" i="18"/>
  <c r="G19" i="18"/>
  <c r="G18" i="18"/>
  <c r="G17" i="18"/>
  <c r="G16" i="18"/>
  <c r="G15" i="18"/>
  <c r="G14" i="18"/>
  <c r="G13" i="18"/>
  <c r="G12" i="18"/>
  <c r="G11" i="18"/>
  <c r="G10" i="18"/>
  <c r="A4" i="18"/>
  <c r="A4" i="17" l="1"/>
  <c r="A4" i="16"/>
  <c r="A4" i="12"/>
  <c r="A5" i="5"/>
  <c r="A4" i="7"/>
  <c r="D17" i="5" l="1"/>
  <c r="C17" i="5"/>
  <c r="D14" i="5"/>
  <c r="C14" i="5"/>
  <c r="D11" i="5"/>
  <c r="C11" i="5"/>
  <c r="D19" i="3"/>
  <c r="C19" i="3"/>
  <c r="D16" i="3"/>
  <c r="C16" i="3"/>
  <c r="D12" i="3"/>
  <c r="D10" i="5" l="1"/>
  <c r="C10" i="5"/>
  <c r="C26" i="3"/>
  <c r="C10" i="3" s="1"/>
  <c r="D10" i="3"/>
  <c r="D26" i="3"/>
  <c r="C9" i="3" l="1"/>
  <c r="D9" i="3"/>
</calcChain>
</file>

<file path=xl/sharedStrings.xml><?xml version="1.0" encoding="utf-8"?>
<sst xmlns="http://schemas.openxmlformats.org/spreadsheetml/2006/main" count="3784" uniqueCount="2225">
  <si>
    <t>პრემია</t>
  </si>
  <si>
    <t>მივლინებები</t>
  </si>
  <si>
    <t>ოფისის ხარჯები</t>
  </si>
  <si>
    <t>წარმომადგენლობითი ხარჯები</t>
  </si>
  <si>
    <t>კვების ხარჯები</t>
  </si>
  <si>
    <t>სამედიცინო ხარჯები</t>
  </si>
  <si>
    <t>სხვა დანარჩენი საქონელი და მომსახურება</t>
  </si>
  <si>
    <t>სოციალური უზრუნველყოფა</t>
  </si>
  <si>
    <t>სხვა ხარჯები</t>
  </si>
  <si>
    <t>საკასო ხარჯი</t>
  </si>
  <si>
    <t>ფაქტობრივი ხარჯი</t>
  </si>
  <si>
    <t>ხარჯების ჩამონათვალი</t>
  </si>
  <si>
    <t>1.2.2.1</t>
  </si>
  <si>
    <t>1.2.2.2</t>
  </si>
  <si>
    <r>
      <t>საოფისე ავეჯი</t>
    </r>
    <r>
      <rPr>
        <b/>
        <sz val="5"/>
        <rFont val="Arial"/>
        <family val="2"/>
      </rPr>
      <t/>
    </r>
  </si>
  <si>
    <r>
      <t>კავშირგაბმულობის ხარჯი</t>
    </r>
    <r>
      <rPr>
        <sz val="5"/>
        <rFont val="Arial"/>
        <family val="2"/>
      </rPr>
      <t/>
    </r>
  </si>
  <si>
    <r>
      <t>საფოსტო მომსახურების ხარჯი</t>
    </r>
    <r>
      <rPr>
        <sz val="5"/>
        <rFont val="Arial"/>
        <family val="2"/>
      </rPr>
      <t/>
    </r>
  </si>
  <si>
    <r>
      <t>კომუნალური ხარჯი</t>
    </r>
    <r>
      <rPr>
        <sz val="5"/>
        <rFont val="Arial"/>
        <family val="2"/>
      </rPr>
      <t/>
    </r>
  </si>
  <si>
    <r>
      <t>ელექტროენერგიის ხარჯი</t>
    </r>
    <r>
      <rPr>
        <sz val="5"/>
        <rFont val="Arial"/>
        <family val="2"/>
      </rPr>
      <t/>
    </r>
  </si>
  <si>
    <r>
      <t>წყლის ხარჯი</t>
    </r>
    <r>
      <rPr>
        <sz val="5"/>
        <rFont val="Arial"/>
        <family val="2"/>
      </rPr>
      <t/>
    </r>
  </si>
  <si>
    <r>
      <t>ბუნებრივი და თხევადი აირის ხარჯი</t>
    </r>
    <r>
      <rPr>
        <sz val="5"/>
        <rFont val="Arial"/>
        <family val="2"/>
      </rPr>
      <t/>
    </r>
  </si>
  <si>
    <r>
      <t>ოფისის ხარჯი რომელიც არ არის კლასიფიცირებული</t>
    </r>
    <r>
      <rPr>
        <sz val="5"/>
        <rFont val="Arial"/>
        <family val="2"/>
      </rPr>
      <t/>
    </r>
  </si>
  <si>
    <t>შენობა-ნაგებობების და მათი მიმდებარე ტერიტორიების მიმდინარე რემონტის ხარჯები</t>
  </si>
  <si>
    <t>სხვა კომუნალური ხარჯი</t>
  </si>
  <si>
    <t>საკონსულტაციო, სანოტარო, თარჯიმნის და თარგმნის მომსახურების</t>
  </si>
  <si>
    <r>
      <t>აუდიტორიული მომსახურების ხარჯი</t>
    </r>
    <r>
      <rPr>
        <sz val="5"/>
        <rFont val="Arial"/>
        <family val="2"/>
      </rPr>
      <t/>
    </r>
  </si>
  <si>
    <r>
      <t>შენობა-ნაგებობების დაცვის ხარჯი</t>
    </r>
    <r>
      <rPr>
        <sz val="5"/>
        <rFont val="Arial"/>
        <family val="2"/>
      </rPr>
      <t/>
    </r>
  </si>
  <si>
    <r>
      <t>სხვადასხვა ხარჯები</t>
    </r>
    <r>
      <rPr>
        <sz val="5"/>
        <rFont val="Arial"/>
        <family val="2"/>
      </rPr>
      <t/>
    </r>
  </si>
  <si>
    <t>სესიების, კონფერენციების, ყრილობების, სემინარების და სხვა სამუშაო შეხვედრების მოწყობის ხარჯები</t>
  </si>
  <si>
    <t>კულტურული, სპორტული, საგანმანათლებლო და საგამოფენო ღონისძიებები</t>
  </si>
  <si>
    <t>1.1.1</t>
  </si>
  <si>
    <t>1.1.2</t>
  </si>
  <si>
    <t>1.2.1</t>
  </si>
  <si>
    <t>1.2.2</t>
  </si>
  <si>
    <t>1.2.3</t>
  </si>
  <si>
    <t>1.2.4</t>
  </si>
  <si>
    <t>1.2.5</t>
  </si>
  <si>
    <t>1.2.6</t>
  </si>
  <si>
    <t>1.2.7</t>
  </si>
  <si>
    <t>1.2.8</t>
  </si>
  <si>
    <t>1.2.9</t>
  </si>
  <si>
    <t>1.2.10</t>
  </si>
  <si>
    <t>1.2.11</t>
  </si>
  <si>
    <t>1.2.12</t>
  </si>
  <si>
    <t>1.2.13</t>
  </si>
  <si>
    <t>1.2.14</t>
  </si>
  <si>
    <t>1.2.15</t>
  </si>
  <si>
    <t>სხვა ფასეულობები</t>
  </si>
  <si>
    <t>მცირე ღირებულების აქსესუარები (მაისურები, კეპები, ქუდები, დროშები და ა.შ.)</t>
  </si>
  <si>
    <t>ბანკის მომსახურების ხარჯი</t>
  </si>
  <si>
    <t>1.3.1</t>
  </si>
  <si>
    <t>1.3.2</t>
  </si>
  <si>
    <r>
      <t>დაზღვევის ხარჯი</t>
    </r>
    <r>
      <rPr>
        <sz val="5"/>
        <rFont val="Arial"/>
        <family val="2"/>
      </rPr>
      <t/>
    </r>
  </si>
  <si>
    <t>მოსაკრებლები</t>
  </si>
  <si>
    <t>გადასახადები (გარდა საშემოსავლო და საქონლის ღირებულებაში აღრიცხული დღგ-ის)</t>
  </si>
  <si>
    <t>მიმდინარე რემონტის ხარჯი</t>
  </si>
  <si>
    <t>საწვავ/საპოხი მასალების შეძენის ხარჯი</t>
  </si>
  <si>
    <t>ხარჯები</t>
  </si>
  <si>
    <t>შრომის ანაზღაურება</t>
  </si>
  <si>
    <t>ხელფასები</t>
  </si>
  <si>
    <t>საქონელი და მომსახურება</t>
  </si>
  <si>
    <t>მივლინებები ქვეყნის შიგნით</t>
  </si>
  <si>
    <t>მივლინებები ქვეყნის გარეთ</t>
  </si>
  <si>
    <t>ტრანსპორტისა და ტექნიკის ექსპლოატაციისა და მოვლა-შენახვის ხარჯები</t>
  </si>
  <si>
    <t>N</t>
  </si>
  <si>
    <t>შემოსავლები</t>
  </si>
  <si>
    <t>ფაქტობრივი შემოსავალი</t>
  </si>
  <si>
    <t>საკასო შემოსავალი</t>
  </si>
  <si>
    <t>კვლევების ხარჯები</t>
  </si>
  <si>
    <t>სწავლების ხარჯები</t>
  </si>
  <si>
    <t>კვლევების ხარჯები ქვეყნის შიგნით</t>
  </si>
  <si>
    <t>კვლევების ხარჯები ქვეყნის გარეთ</t>
  </si>
  <si>
    <t>სწავლების ხარჯები ქვეყნის შიგნით</t>
  </si>
  <si>
    <t>სწავლების ხარჯები ქვეყნის გარეთ</t>
  </si>
  <si>
    <t>მივლინების ხარჯები</t>
  </si>
  <si>
    <t>მივლინების ხარჯები ქვეყნის შიგნით</t>
  </si>
  <si>
    <t>მივლინების ხარჯები ქვეყნის გარეთ</t>
  </si>
  <si>
    <t>რეგიონული პროექტების დაფინანსება</t>
  </si>
  <si>
    <t>კონფერენციების ხარჯები</t>
  </si>
  <si>
    <t>საწევრო შენატანები</t>
  </si>
  <si>
    <t>შემოსავლები ფულადი სახით</t>
  </si>
  <si>
    <t>1.1.2.1</t>
  </si>
  <si>
    <t>1.1.3</t>
  </si>
  <si>
    <t>სახელმწიფოს მიერ გამოყოფილი თანხები</t>
  </si>
  <si>
    <t>1.1.3.1</t>
  </si>
  <si>
    <t>1.1.3.2</t>
  </si>
  <si>
    <t>საბიუჯეტო დაფინანსება</t>
  </si>
  <si>
    <t>1.1.4</t>
  </si>
  <si>
    <t>1.1.4.1</t>
  </si>
  <si>
    <t>სიმბოლიკის გავრცელებით მიღებული შემოსავლები</t>
  </si>
  <si>
    <t>ლექციებით გამოფენებით და სხვა მსგავსი ღონისძიებების მოწყობით მიღებული შემოსავლები</t>
  </si>
  <si>
    <t>საგამომცემლო და სხვა საქმიანობით მიღებული თანხები</t>
  </si>
  <si>
    <t>1.1.4.2</t>
  </si>
  <si>
    <t>1.1.4.3</t>
  </si>
  <si>
    <t>1.1.4.4</t>
  </si>
  <si>
    <t>1.1.5</t>
  </si>
  <si>
    <t>შემოსავლები არაფულადი სახით</t>
  </si>
  <si>
    <t>საჯარო ღონისძიებების მეშვეობით მიღებული შემოწირულებები</t>
  </si>
  <si>
    <t>1.2.1.1</t>
  </si>
  <si>
    <t>1.2.1.2</t>
  </si>
  <si>
    <t>შენობა-ნაგებობები</t>
  </si>
  <si>
    <t>სხვა ძირითადი აქტივები</t>
  </si>
  <si>
    <t>სხვა მატერიალური მარაგები</t>
  </si>
  <si>
    <t>სატრანსპორტო საშუალებები</t>
  </si>
  <si>
    <t>მიწა</t>
  </si>
  <si>
    <t>სხვა მანქანა დანადგარები და მოწყობილობები</t>
  </si>
  <si>
    <t>არაფინანსური აქტივების შეძენისათვის გადახდილი თანხები</t>
  </si>
  <si>
    <t>ხელმოწერები:</t>
  </si>
  <si>
    <t>სულ ხარჯები</t>
  </si>
  <si>
    <t>საანგარიშგებო პერიოდი</t>
  </si>
  <si>
    <t>საარჩევნო სისტემების განვითარების, რეფორმებისა და სწავლების ცენტრიდან მიღებული სახსრები</t>
  </si>
  <si>
    <t>ბანკის დასახელება</t>
  </si>
  <si>
    <t>ანგარიშის გახსნის თარიღი</t>
  </si>
  <si>
    <t>ანგარიშის ნომერი</t>
  </si>
  <si>
    <t>ანგარიშის დახურვის თარიღი</t>
  </si>
  <si>
    <t xml:space="preserve">არაფინანსური აქტივების დასახელება </t>
  </si>
  <si>
    <t>1. ძირითადი აქტივები</t>
  </si>
  <si>
    <t>1.1 შენობა-ნაგებობები</t>
  </si>
  <si>
    <t xml:space="preserve">  1.1.1 საცხოვრებელი შენობები</t>
  </si>
  <si>
    <t xml:space="preserve">  1.1.2 არასაცხოვრებელი შენობები</t>
  </si>
  <si>
    <t xml:space="preserve">  1.1.3 სხვა ნაგებობები</t>
  </si>
  <si>
    <t>1.2 მანქანა-დანადგარები და ინვენტარი</t>
  </si>
  <si>
    <t xml:space="preserve">  1.2.1 სატრანსპორტო საშუალებები</t>
  </si>
  <si>
    <t>1.3 სხვა ძირითადი აქტივები</t>
  </si>
  <si>
    <t xml:space="preserve">  1.3.1 კულტივირებული აქტივები</t>
  </si>
  <si>
    <t xml:space="preserve">  1.3.2 არამატერიალური ძირითადი აქტივები</t>
  </si>
  <si>
    <t xml:space="preserve">    1.3.2.1 ლიცენზიები</t>
  </si>
  <si>
    <t xml:space="preserve">    1.3.2.2 სხვა არამატერიალური ძირითადი აქტივები</t>
  </si>
  <si>
    <t xml:space="preserve">  1.3.3 დაუმთავრებელი მშენებლობა</t>
  </si>
  <si>
    <t xml:space="preserve">  1.3.4 სხვა დანარჩენი ძირითადი აქტივები</t>
  </si>
  <si>
    <t>2. მატერიალური მარაგები</t>
  </si>
  <si>
    <t>3. ფასეულობები</t>
  </si>
  <si>
    <t>4. არაწარმოებული აქტივები</t>
  </si>
  <si>
    <t xml:space="preserve"> 4.1 მიწა</t>
  </si>
  <si>
    <t xml:space="preserve"> 4.2 წიაღისეული</t>
  </si>
  <si>
    <t xml:space="preserve"> 4.3 სხვა ბუნებრივი აქტივები</t>
  </si>
  <si>
    <t xml:space="preserve">   4.3.2 სხვა დანარჩენი ბუნებრივი აქტივები</t>
  </si>
  <si>
    <t xml:space="preserve"> 4.4 არაწარმოებული არამატერიალური აქტივები</t>
  </si>
  <si>
    <t>ბ.ა.</t>
  </si>
  <si>
    <t>ფორმა ივსება ქართული შრიფტით (sylfaen), ფონტის ზომა 10</t>
  </si>
  <si>
    <t>ოპერაციის თარიღი</t>
  </si>
  <si>
    <t>ნაღდი ფული სალაროში ეროვნულ ვალუტაში</t>
  </si>
  <si>
    <t>ნაღდი ფული სალაროში უცხოურ ვალუტაში</t>
  </si>
  <si>
    <t>საანგარიშსწორებო (მიმდინარე) ანგარიში ბანკში</t>
  </si>
  <si>
    <t>სავალუტო ანგარიში ბანკში</t>
  </si>
  <si>
    <t>დეპოზიტები ბანკში ეროვნულ ვალუტაში</t>
  </si>
  <si>
    <t>დეპოზიტები ბანკში უცხოურ ვალუტაში</t>
  </si>
  <si>
    <t>სხვა ანგარიშები ბანკში</t>
  </si>
  <si>
    <t>სხვა ფინანსური აქტივები</t>
  </si>
  <si>
    <t>მოთხოვნები მიწოდებიდან და მომსახურებიდან</t>
  </si>
  <si>
    <t>მოთხოვნები მივლინებით</t>
  </si>
  <si>
    <t>მოთხოვნები დანაკლისებით</t>
  </si>
  <si>
    <t>ანგარიშვალდებული პირების მიმართ სხვა მოთხოვნები</t>
  </si>
  <si>
    <t>გადახდილი დღგ</t>
  </si>
  <si>
    <t>წინასწარ გადახდილი მოგების გადასახადი</t>
  </si>
  <si>
    <t>სხვა საგადასახადო აქტივი</t>
  </si>
  <si>
    <t>წინასწარ გადახდილი საიჯარო ქირა</t>
  </si>
  <si>
    <t>მოთხოვნები სხვა წინასწარი გადახდებით</t>
  </si>
  <si>
    <t>მისაღები პროცენტები</t>
  </si>
  <si>
    <t>მისაღები დივიდენდები</t>
  </si>
  <si>
    <t>მისაღები საწევროები და ერთჯერადი შენატანები</t>
  </si>
  <si>
    <t>სხვა დანარჩენი დებიტორული დავალიანებები</t>
  </si>
  <si>
    <t>მანქანა-დანადგარები და ინვენტარი</t>
  </si>
  <si>
    <t>ფასეულობები</t>
  </si>
  <si>
    <t>არაწარმოებული აქტივები</t>
  </si>
  <si>
    <t>ფინანსური ვალდებულებები</t>
  </si>
  <si>
    <t>ვალდებულებები მოწოდებიდან და მომსახურებიდან</t>
  </si>
  <si>
    <t>გადასახდელი მოგების გადასახადი</t>
  </si>
  <si>
    <t>გადასახდელი საშემოსავლო გადასახადი</t>
  </si>
  <si>
    <t>გადასახდელი დღგ</t>
  </si>
  <si>
    <t>ბიუჯეტის წინაშე სხვა ვალდებულებები</t>
  </si>
  <si>
    <t>გადასახდელი ხელფასები შტატით მომუშავეთათვის</t>
  </si>
  <si>
    <t>გადასახდელი ხელფასები შტატგარეშე მომუშავეთათვის</t>
  </si>
  <si>
    <t>ვალდებულებები მივლინებით</t>
  </si>
  <si>
    <t>სასამართლოს ან/და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t>
  </si>
  <si>
    <t>წინასწარ მიღებული საიჯარო ქირა</t>
  </si>
  <si>
    <t>ვალდებულებები წინასწარ მიღებული სხვა შემოსავლებით</t>
  </si>
  <si>
    <t>გადასახდელი პროცენტები</t>
  </si>
  <si>
    <t>გადასახდელი საწევროები და ერთჯერადი შენატანები</t>
  </si>
  <si>
    <t>სხვა დანარჩენი კრედიტორული დავალიანებები</t>
  </si>
  <si>
    <t>საოპერაციო იჯარით აღებული ძირითადი აქტივები და მათთან დაკავშირებული დანახარჯები</t>
  </si>
  <si>
    <t>პასუხსაგებ შენახვაზე მიღებული მატერიალური ფასეულობები</t>
  </si>
  <si>
    <t>გადახდისუუნარო დებიტორების ჩამოწერილი დავალიანება</t>
  </si>
  <si>
    <t>პირობითი მოთხოვნები</t>
  </si>
  <si>
    <t>პირობითი ვალდებულებები</t>
  </si>
  <si>
    <t>საკუთარი სახსრებით კაპიტალის შექმნა</t>
  </si>
  <si>
    <t>ამორტიზირებული ძირითადი აქტივები</t>
  </si>
  <si>
    <t>ვადაგადაცილებული დავალიანებები</t>
  </si>
  <si>
    <t>დამქირავებლის მიერ ფულადი და სასაქონლო ფორმით გაწეული სოციალური დახმარებით ვალდებულებები</t>
  </si>
  <si>
    <t>ანგარიშის დასახელება</t>
  </si>
  <si>
    <t>სულ აქტივები</t>
  </si>
  <si>
    <t>სულ ფინანსური აქტივები და სხვა დებიტორული დავალიანებები</t>
  </si>
  <si>
    <t>სულ არაფინანსური აქტივები</t>
  </si>
  <si>
    <t>სულ ფინანსური ვალდებულებები და სხვა კრედიტორული დავალიანებები</t>
  </si>
  <si>
    <t>სულ კაპიტალი</t>
  </si>
  <si>
    <t>საცნობარო მუხლები</t>
  </si>
  <si>
    <t>სულ ვალდებულებები და კაპიტალი</t>
  </si>
  <si>
    <t>საანგარიშგებო თარიღი</t>
  </si>
  <si>
    <t>ბანკი</t>
  </si>
  <si>
    <t>სს ვითიბი ბანკი ჯორჯია</t>
  </si>
  <si>
    <t>სს ინვესტბანკი </t>
  </si>
  <si>
    <t>სს კორ სტანდარტ ბანკი</t>
  </si>
  <si>
    <t>სს ზირაათ ბანკის თბილისის ფილიალი </t>
  </si>
  <si>
    <t>სს ბანკი ქართუ</t>
  </si>
  <si>
    <t>სს საქართველოს ბანკი</t>
  </si>
  <si>
    <t>სს ბითიეი ბანკი</t>
  </si>
  <si>
    <t>სს თიბისი ბანკი </t>
  </si>
  <si>
    <t>სს ლიბერთი ბანკი</t>
  </si>
  <si>
    <t>სს პროკრედიტ ბანკი</t>
  </si>
  <si>
    <t>სს ბანკი რესპუბლიკა </t>
  </si>
  <si>
    <t>სს პრივატბანკი</t>
  </si>
  <si>
    <t>სს ბაზისბანკი </t>
  </si>
  <si>
    <t>სს აზერბაიჯანის საერთაშორისო ბანკი - საქართველო </t>
  </si>
  <si>
    <t>ღია სააქციო საზოგადოების კავკასიის განვითარების ბანკის თბილისის ფილიალი</t>
  </si>
  <si>
    <t>სს ეიჩ ეს ბი სი ბანკი საქართველო </t>
  </si>
  <si>
    <t>სს პროგრეს ბანკი</t>
  </si>
  <si>
    <t>სს ხალიკ ბანკი საქართველო</t>
  </si>
  <si>
    <t>სს ბანკი კონსტანტა</t>
  </si>
  <si>
    <t>თარიღი</t>
  </si>
  <si>
    <t>ნაშთი (პერიოდის დასაწყისში)</t>
  </si>
  <si>
    <t>ლარი</t>
  </si>
  <si>
    <t>რაოდენ.</t>
  </si>
  <si>
    <t>ნაშთი (პერიოდის ბოლოს)</t>
  </si>
  <si>
    <t>ფორმა N7 - საბალანსო ანგარიშგება</t>
  </si>
  <si>
    <t>შემომწირავის ბანკი</t>
  </si>
  <si>
    <t>შემოსავლის ტიპი</t>
  </si>
  <si>
    <t>პირადი ნომერი</t>
  </si>
  <si>
    <t>შემომწირავის საბანკო ანგარიშის ნომერი</t>
  </si>
  <si>
    <t>რაოდენობა/ მოცულობა</t>
  </si>
  <si>
    <t>დამატებითი ინფორმაცია</t>
  </si>
  <si>
    <t>საწევრო</t>
  </si>
  <si>
    <t>ფულადი შემოწირულობები</t>
  </si>
  <si>
    <t>არაფულადი შემოწირულობები</t>
  </si>
  <si>
    <t>სხვა შემოსავლები</t>
  </si>
  <si>
    <t>საკადასტრო ნომერი</t>
  </si>
  <si>
    <t>შენობა-ნაგებობის ტიპები</t>
  </si>
  <si>
    <t>საცხოვრებელი შენობები</t>
  </si>
  <si>
    <t>არასაცხოვრებელი შენობები</t>
  </si>
  <si>
    <t>სხვა ნაგებობები</t>
  </si>
  <si>
    <r>
      <t>ფართობი მ</t>
    </r>
    <r>
      <rPr>
        <b/>
        <vertAlign val="superscript"/>
        <sz val="10"/>
        <color theme="1"/>
        <rFont val="Sylfaen"/>
        <family val="1"/>
      </rPr>
      <t>2</t>
    </r>
  </si>
  <si>
    <t>საბალანსო ღირებულება</t>
  </si>
  <si>
    <t>ბალანსზე აყვანის თარიღი</t>
  </si>
  <si>
    <t>დახასიათება</t>
  </si>
  <si>
    <t>მარკა</t>
  </si>
  <si>
    <t>მოდელი</t>
  </si>
  <si>
    <t>წარმოების წელი</t>
  </si>
  <si>
    <t>სახელმწიფო ნომერი</t>
  </si>
  <si>
    <t>სატრანსპორტო საშუალების ტიპი</t>
  </si>
  <si>
    <t>შემოსავლების ჩამონათვალი</t>
  </si>
  <si>
    <t>საკანცელარიო საქონლის, საოფისე ტექნიკისა და ინვენტარის შეძენის, დამონტაჟების და მოვლა-შენახვის ხარჯები</t>
  </si>
  <si>
    <t>1.1.6</t>
  </si>
  <si>
    <t>ვალდებულებების კლება</t>
  </si>
  <si>
    <t>კომერციული ბანკებიდან მიღებული სესხების დაფარვა</t>
  </si>
  <si>
    <t>სხვა სესხების დაფარვა</t>
  </si>
  <si>
    <t>საწესდებო კაპიტალი</t>
  </si>
  <si>
    <t>ნაშთი პერიოდის დასაწყისში</t>
  </si>
  <si>
    <t>ნაშთი პერიოდის ბოლოს</t>
  </si>
  <si>
    <t xml:space="preserve"> 3.1 ძვირფასი ქვები და ლითონები</t>
  </si>
  <si>
    <t xml:space="preserve"> 3.2 ხელოვნების ნიმუშები</t>
  </si>
  <si>
    <t xml:space="preserve"> 3.3 სხვა ფასეულობები</t>
  </si>
  <si>
    <t>ხელმძღვანელი</t>
  </si>
  <si>
    <t>პასუხისმგებელი პირი)</t>
  </si>
  <si>
    <t xml:space="preserve">                                                                                               პასუხისმგებელი პირი)</t>
  </si>
  <si>
    <r>
      <t xml:space="preserve">ხელმძღვანელი                                            ბუღალტერი </t>
    </r>
    <r>
      <rPr>
        <sz val="10"/>
        <rFont val="Sylfaen"/>
        <family val="1"/>
      </rPr>
      <t>(ან საამისოდ უფლებამოსილი</t>
    </r>
    <r>
      <rPr>
        <b/>
        <sz val="10"/>
        <rFont val="Sylfaen"/>
        <family val="1"/>
      </rPr>
      <t xml:space="preserve"> </t>
    </r>
  </si>
  <si>
    <t>ფორმა N3 - საარჩევნო კამპანიის ფონდის შემოსავლები</t>
  </si>
  <si>
    <r>
      <rPr>
        <b/>
        <sz val="10"/>
        <rFont val="Sylfaen"/>
        <family val="1"/>
      </rPr>
      <t>ბუღალტერი</t>
    </r>
    <r>
      <rPr>
        <sz val="10"/>
        <rFont val="Sylfaen"/>
        <family val="1"/>
      </rPr>
      <t xml:space="preserve"> (ან საამისოდ უფლებამოსილი </t>
    </r>
  </si>
  <si>
    <t>ანგარიშვალდებული პირის დასახელება:</t>
  </si>
  <si>
    <t>ვალუტა</t>
  </si>
  <si>
    <t>…</t>
  </si>
  <si>
    <t>მომსახურების მოკლე აღწერილობა</t>
  </si>
  <si>
    <t>...</t>
  </si>
  <si>
    <t>ძირითადი კაპიტალის მოხმარება</t>
  </si>
  <si>
    <t>თანხა / ღირებულება (ლარებში)</t>
  </si>
  <si>
    <t>1.2.2.3</t>
  </si>
  <si>
    <t>1.2.2.4</t>
  </si>
  <si>
    <t>1.2.2.5</t>
  </si>
  <si>
    <t>1.2.2.6</t>
  </si>
  <si>
    <t>1.2.2.6.1</t>
  </si>
  <si>
    <t>1.2.2.6.2</t>
  </si>
  <si>
    <t>1.2.2.6.3</t>
  </si>
  <si>
    <t>1.2.2.6.4</t>
  </si>
  <si>
    <t>1.2.2.7</t>
  </si>
  <si>
    <t>1.2.6.1</t>
  </si>
  <si>
    <t>1.2.6.2</t>
  </si>
  <si>
    <t>ზრდა პერიოდის განმავლობაში</t>
  </si>
  <si>
    <t>კლება პერიოდის განმავლობაში</t>
  </si>
  <si>
    <t>შემოსავალი პერიოდის განმავლობაში</t>
  </si>
  <si>
    <t>გასავალი პერიოდის განმავლობაში</t>
  </si>
  <si>
    <t>საიჯარო ქირის ხარჯი</t>
  </si>
  <si>
    <t>1.6.1</t>
  </si>
  <si>
    <t>1.6.2</t>
  </si>
  <si>
    <t>1.6.3</t>
  </si>
  <si>
    <t>1.6.4</t>
  </si>
  <si>
    <t>ფორმა N2 - შემოსავლები საარჩევნო კამპანიის ფონდის სახსრების გარდა</t>
  </si>
  <si>
    <t>ფორმა N5 - საარჩევნო კამპანიის ფონდის ხარჯები</t>
  </si>
  <si>
    <t>ნაშთი პერიოდის სადაწყისში</t>
  </si>
  <si>
    <t>ფორმა N9 - არაფინანსური აქტივები</t>
  </si>
  <si>
    <t>ფორმა N9.1 - შენობა-ნაგებობების რეესტრი</t>
  </si>
  <si>
    <t>ფორმა N9.2 - სატრანსპორტო საშუალებების რეესტრი</t>
  </si>
  <si>
    <t>ფორმა N1 – საწევრო შენატანები და შემოწირულებები</t>
  </si>
  <si>
    <t>შემოწირულებები</t>
  </si>
  <si>
    <t>შემოწირულებები ფიზიკური პირებისაგან (უძრავი ქონება)</t>
  </si>
  <si>
    <t>შემოწირულებები ფიზიკური პირებისაგან (სხვა)</t>
  </si>
  <si>
    <t>შემოწირულებები ფიზიკური პირებისაგან</t>
  </si>
  <si>
    <t>შემოწირულებები ფიზიკური პირებისაგან (მოძრავი ქონება)</t>
  </si>
  <si>
    <t>ტრანზ -აქციის N</t>
  </si>
  <si>
    <t>ნაშთი</t>
  </si>
  <si>
    <t>სალაროს ნაშთი პერიოდის დასაწყისში</t>
  </si>
  <si>
    <t>სალაროს ნაშთი პერიოდის ბოლოს</t>
  </si>
  <si>
    <t>ფორმა ივსება ქართული შრიფტით (Sylfaen), ფონტის ზომა 10</t>
  </si>
  <si>
    <t>შენიშვნა</t>
  </si>
  <si>
    <r>
      <t xml:space="preserve">ბუღალტერი </t>
    </r>
    <r>
      <rPr>
        <sz val="10"/>
        <rFont val="Sylfaen"/>
        <family val="1"/>
      </rPr>
      <t xml:space="preserve">(ან საამისოდ უფლებამოსილი </t>
    </r>
  </si>
  <si>
    <t>ოპერაციის დანიშნულება</t>
  </si>
  <si>
    <t>აქტივობის დასახელება</t>
  </si>
  <si>
    <t>მიზანი</t>
  </si>
  <si>
    <t>აქტივობის განხორციელების პერიოდი</t>
  </si>
  <si>
    <t>აქტივობის მონაწილე მოხალისეთა რაოდენობა</t>
  </si>
  <si>
    <t>აქტივობაზე გახარჯული მატერიალური მარაგების მოცულობა</t>
  </si>
  <si>
    <t>ფორმა N9.3 - მოხალისეთა აქტივობების რეესტრი</t>
  </si>
  <si>
    <t xml:space="preserve">ფორმა N4.1 - სხვადასხვა ხარჯებისა და სხვა დანარჩენი საქონლისა და მომსახურების </t>
  </si>
  <si>
    <t>განმარტებითი შენიშვნა*</t>
  </si>
  <si>
    <t>1.6.4.1</t>
  </si>
  <si>
    <t>1.6.4.2</t>
  </si>
  <si>
    <t>1.2.15.1</t>
  </si>
  <si>
    <t>1.2.15.2</t>
  </si>
  <si>
    <t>ხარჯის კლასიფიკაცია ბუნებისა და შინაარსის მიხედვით</t>
  </si>
  <si>
    <t xml:space="preserve">ფორმა N5.1 - სხვადასხვა ხარჯებისა და სხვა დანარჩენი საქონლისა და მომსახურების </t>
  </si>
  <si>
    <t>სულ **</t>
  </si>
  <si>
    <t>სულ**</t>
  </si>
  <si>
    <t>1.6.5</t>
  </si>
  <si>
    <t>ზარალი კურსთაშორისი სხვაობებიდან</t>
  </si>
  <si>
    <t>სულ*</t>
  </si>
  <si>
    <t>სახელი</t>
  </si>
  <si>
    <t>გვარი</t>
  </si>
  <si>
    <t>თვე</t>
  </si>
  <si>
    <t>მივლინების ადგილი</t>
  </si>
  <si>
    <t>მივლინების დანიშნულება</t>
  </si>
  <si>
    <t>პოზიცია</t>
  </si>
  <si>
    <t xml:space="preserve"> მნიშვნელობათა ჯამს.</t>
  </si>
  <si>
    <t>სულ *</t>
  </si>
  <si>
    <t>ხელფასი</t>
  </si>
  <si>
    <t>განაცემის ტიპი</t>
  </si>
  <si>
    <t xml:space="preserve">* ჯამური მაჩვენებლები უნდა ედრებოდეს ფორმა N4-ში და N5-ში წარმოდგენილი N 1.2.1 და </t>
  </si>
  <si>
    <t>** ჯამური მაჩვენებლები უნდა ედრებოდეს ფორმა N4-ში წარმოდგენილ N 1.2.15 და N1.6.4 მუხლების შესაბამის მნიშვნელობათა ჯამს.</t>
  </si>
  <si>
    <t>** ჯამური მაჩვენებლები უნდა ედრებოდეს ფორმა N5-ში წარმოდგენილ  N 1.2.15 და N1.6.4 მუხლების შესაბამის მნიშვნელობათა ჯამს.</t>
  </si>
  <si>
    <t>ფორმა N6-ში წარმოდგენილი N 1.3  მუხლების შესაბამის მნიშვნელობათა ჯამს.</t>
  </si>
  <si>
    <t xml:space="preserve">წარმოების წელი </t>
  </si>
  <si>
    <t>1.2.8.1</t>
  </si>
  <si>
    <t>1.2.8.2</t>
  </si>
  <si>
    <t>1.2.8.3</t>
  </si>
  <si>
    <t>რეკლამის ხარჯები</t>
  </si>
  <si>
    <t>სატელევიზიო რეკლამის ხარჯები</t>
  </si>
  <si>
    <t>ბეჭდური რეკლამის ხარჯები</t>
  </si>
  <si>
    <t>სხვა სარეკლამო ხარჯები</t>
  </si>
  <si>
    <t>1.2.8.4</t>
  </si>
  <si>
    <t>ინტერნეტ-რეკლამის ხარჯი</t>
  </si>
  <si>
    <t>ბრენდირებული აქსესუარებით რეკლამის ხარჯი</t>
  </si>
  <si>
    <t>1.2.8.5</t>
  </si>
  <si>
    <t>ფორმა N4.3 - მივლინებები</t>
  </si>
  <si>
    <t xml:space="preserve">ხარჯებში ჩამოწერილი მარაგები </t>
  </si>
  <si>
    <t>სალაროს შემოსავალი, ლარში</t>
  </si>
  <si>
    <t>სალაროს გასავალი, ლარში</t>
  </si>
  <si>
    <t>ფორმა N8.1 - ნაღდი ფულით განხორციელებულ სალაროს ოპერაციათა რეესტრი</t>
  </si>
  <si>
    <t>1.2.13.1</t>
  </si>
  <si>
    <t>1.2.13.2</t>
  </si>
  <si>
    <t>ავტოსატრანსპორტო საშუალებების იჯარის ხარჯი</t>
  </si>
  <si>
    <t>უძრავი ქონების იჯარის ხარჯი</t>
  </si>
  <si>
    <t>1.2.13.3</t>
  </si>
  <si>
    <t>სხვა მოძრავი ქონების იჯარის ხარჯი</t>
  </si>
  <si>
    <t>ხელშეკრულების დადების თარიღი</t>
  </si>
  <si>
    <t>ხელშეკრულების საგანი</t>
  </si>
  <si>
    <t>შენობა-ნაგებობების ტიპი</t>
  </si>
  <si>
    <t>იურიდიული მისმართი</t>
  </si>
  <si>
    <t>იჯარით აღებული ობიექტის მისამართი</t>
  </si>
  <si>
    <t>ობიექტის სახეობა</t>
  </si>
  <si>
    <t>ფართი (ხელშეკრულების მიხედვით)</t>
  </si>
  <si>
    <t>იჯარის ვადა</t>
  </si>
  <si>
    <t>იჯარის ობიექტის სახეობა</t>
  </si>
  <si>
    <t>ტექნიკური მახასიათებლები</t>
  </si>
  <si>
    <t>მეიჯარის სახელი</t>
  </si>
  <si>
    <t>მეიჯარის გვარი</t>
  </si>
  <si>
    <t>მეიჯარე ორგანიზაციის დასახელება</t>
  </si>
  <si>
    <t>მივლინების პერიოდი (დღეებში)</t>
  </si>
  <si>
    <t>ყოველთვური საიჯარო გადასახადი (ლარში)</t>
  </si>
  <si>
    <t>ყოველთვური საიჯარო  გადასახადი (ლარში)</t>
  </si>
  <si>
    <t>მეიჯარის პირადი ნომერი (ფიზიკური პირი)</t>
  </si>
  <si>
    <t xml:space="preserve">                                                                                                 პასუხისმგებელი პირი)</t>
  </si>
  <si>
    <r>
      <t xml:space="preserve">ხელმძღვანელი                                                  ბუღალტერი </t>
    </r>
    <r>
      <rPr>
        <sz val="10"/>
        <rFont val="Sylfaen"/>
        <family val="1"/>
      </rPr>
      <t>(ან საამისოდ უფლებამოსილი</t>
    </r>
    <r>
      <rPr>
        <b/>
        <sz val="10"/>
        <rFont val="Sylfaen"/>
        <family val="1"/>
      </rPr>
      <t xml:space="preserve"> </t>
    </r>
  </si>
  <si>
    <t>გადახდის წყაროსთან დაკავებული საშემოსავლო გადასახადი</t>
  </si>
  <si>
    <t>ხელშეკრულების თანხა (ლარში)</t>
  </si>
  <si>
    <t>მოწოდებული საქონლის/მომსახურების ღირებულება (ლარში)</t>
  </si>
  <si>
    <t>ვალდებულების ნაშთი (ლარში) საანგარიშგებო პერიოდის ბოლოს</t>
  </si>
  <si>
    <t>მეიჯარე ორგანიზაციის საიდენტიფიკაციო ნომერი</t>
  </si>
  <si>
    <t>* ჯამური მაჩვენებლები უნდა ედრებოდეს ფორმა N4-ში და N5-ში წარმოდგენილი N1.3 მუხლების შესაბამის</t>
  </si>
  <si>
    <t xml:space="preserve">* ფორმა N6.1 ივსება მხოლოდ იმ შემთხვევებში, როდესაც ფორმა N6-ში წარმოდგენილი სხვა ხარჯების (მუხლი N 1.6)  </t>
  </si>
  <si>
    <t>** ჯამური მაჩვენებლები უნდა ედრებოდეს ფორმა N6-ში წარმოდგენილ N1.6 მუხლის შესაბამის მნიშვნელობებს.</t>
  </si>
  <si>
    <t>ფაქტიური ან საკასო ხარჯის მოცულობა აღემატება ამავე ფორმის  N1 მუხლის შესაბამისი მნიშვნელობების 5%-ს ან 1,000 ლარს.</t>
  </si>
  <si>
    <t>ფორმა N9.7 - ვალდებულებების რეესტრი</t>
  </si>
  <si>
    <t xml:space="preserve">ფორმა N4 - ხარჯები (საარჩევნო კამპანიის ფონდის და სსიპ საარჩევნო სისტემების </t>
  </si>
  <si>
    <t xml:space="preserve">განვითარების, რეფორმებისა და სწავლების ცენტრიდან მიღებული სახსრების </t>
  </si>
  <si>
    <t>ხარჯების გარდა)</t>
  </si>
  <si>
    <t>რეკლამის ხარჯი</t>
  </si>
  <si>
    <t>იჯარის ხარჯი</t>
  </si>
  <si>
    <t>არაფინანსური აქტივების ზრდა</t>
  </si>
  <si>
    <t>დაუმთავრებელი მშენებლობა</t>
  </si>
  <si>
    <t>სხვა მანქანა დანადგარები და ინვენტარი</t>
  </si>
  <si>
    <t>ფორმა N4.2 - ხელფასები, პრემიები</t>
  </si>
  <si>
    <t>პირებისათვის მატერიალური და არამატერიალური ფასეულობების გადაცემა</t>
  </si>
  <si>
    <t>სხვა დანარჩენი ძირითადი აქტივები</t>
  </si>
  <si>
    <t>დამხმარე ხასიათის საქმიანობისათვის გაწეული ხარჯები</t>
  </si>
  <si>
    <t>დამხმარე ხასიათის საქმიანობიდან მიღებული სახსრები</t>
  </si>
  <si>
    <t>სხვა დანარჩენი საქონლისა და მომსახურების (1.2.15) ფაქტიური და საკასო ხარჯის მოცულობა ცალ ცალკე ან ერთად აღებული</t>
  </si>
  <si>
    <t xml:space="preserve"> აღემატება ამავე ფორმის N1.2 ან N1.6 მუხლების შესაბამისი მნიშვნელობების 5%-ს ან 1,000 ლარს.</t>
  </si>
  <si>
    <t>გაგზავნის თარიღი</t>
  </si>
  <si>
    <t>სესხის აღების თარიღი</t>
  </si>
  <si>
    <t>სესხის გამცემი ბანკი</t>
  </si>
  <si>
    <t>სესხის ტიპი</t>
  </si>
  <si>
    <t>სესხის ოდენობა</t>
  </si>
  <si>
    <t>სესხის ვადა (თვეების რაოდენ.)</t>
  </si>
  <si>
    <t>საკონტრაქტო წლიური საპროცენტო განაკვეთი</t>
  </si>
  <si>
    <t>სესხის დაფარვის პირობები</t>
  </si>
  <si>
    <t>სესხის უზრუნვ.</t>
  </si>
  <si>
    <t>თავდებობა (კი/არა)</t>
  </si>
  <si>
    <t>თავდები პირის (ფიზიკური/იურიდიული) სახელი</t>
  </si>
  <si>
    <t>სულ:</t>
  </si>
  <si>
    <t>* შემოსავლის ტიპი-ს ველში იწერება: ფულადი შემოწირულება, არაფულადი შემოწირულება, საწევრო შენატანი.</t>
  </si>
  <si>
    <r>
      <t xml:space="preserve">ხელმძღვანელი                                  ბუღალტერი </t>
    </r>
    <r>
      <rPr>
        <sz val="10"/>
        <rFont val="Sylfaen"/>
        <family val="1"/>
      </rPr>
      <t>(ან საამისოდ უფლებამოსილი</t>
    </r>
    <r>
      <rPr>
        <b/>
        <sz val="10"/>
        <rFont val="Sylfaen"/>
        <family val="1"/>
      </rPr>
      <t xml:space="preserve"> </t>
    </r>
  </si>
  <si>
    <t xml:space="preserve">* ფორმა N5.1 ივსება მხოლოდ იმ შემთხვევებში, თუ ფორმა N5 ში წარმოდგენილი სხვადასხდა ხარჯები (1.6.4), </t>
  </si>
  <si>
    <t>ფონდები</t>
  </si>
  <si>
    <t>დაუფარავი დეფიციტი</t>
  </si>
  <si>
    <t>კონტრაგენტის დასახელება (იურიდიული პირი)/სახელი, გვარი (ფიზიკური პირი)</t>
  </si>
  <si>
    <t>კონტრაგენტის საიდენტიფიკაციო ნომერი/პირადი ნომერი</t>
  </si>
  <si>
    <t xml:space="preserve">* ფორმა N4.1 ივსება მხოლოდ იმ შემთხვევებში, თუ ფორმა N4 ში წარმოდგენილი სხვადასხდა ხარჯები (1.6.4), </t>
  </si>
  <si>
    <t xml:space="preserve">სხვა დანარჩენი საქონლისა და მომსახურების (1.2.15)  ფაქტიური და საკასო ხარჯის მოცულობა ცალ ცალკე ან ერთად აღებული </t>
  </si>
  <si>
    <t>აღემატება ამავე ფორმის  N1.2 ან N1.6 მუხლების შესაბამისი მნიშვნელობების 5%-ს ან 1,000 ლარს.</t>
  </si>
  <si>
    <t>კონტრაგენტისათვის გადახდილი თანხა (ლარში)</t>
  </si>
  <si>
    <t>* ჯამური მაჩვენებლები უნდა ედრებოდეს ფორმა N4-ში და N5-ში წარმოდგენილი N 1.1.1 და N1.1.2 მუხლების შესაბამის მნიშვნელობათა ჯამს.</t>
  </si>
  <si>
    <t>დამხმარე ხასიათის საქმიანობიდან მიღებული სხვა სახსრები</t>
  </si>
  <si>
    <t>კომერციული ბანკებიდან მიღებული სესხები/კრედიტები</t>
  </si>
  <si>
    <r>
      <t xml:space="preserve">ხელმძღვანელი                                        ბუღალტერი </t>
    </r>
    <r>
      <rPr>
        <sz val="10"/>
        <rFont val="Sylfaen"/>
        <family val="1"/>
      </rPr>
      <t>(ან საამისოდ უფლებამოსილი</t>
    </r>
    <r>
      <rPr>
        <b/>
        <sz val="10"/>
        <rFont val="Sylfaen"/>
        <family val="1"/>
      </rPr>
      <t xml:space="preserve"> </t>
    </r>
  </si>
  <si>
    <t xml:space="preserve">                                                                                                   პასუხისმგებელი პირი)</t>
  </si>
  <si>
    <r>
      <t xml:space="preserve">ხელმძღვანელი                                     ბუღალტერი </t>
    </r>
    <r>
      <rPr>
        <sz val="10"/>
        <rFont val="Sylfaen"/>
        <family val="1"/>
      </rPr>
      <t>(ან საამისოდ უფლებამოსილი</t>
    </r>
    <r>
      <rPr>
        <b/>
        <sz val="10"/>
        <rFont val="Sylfaen"/>
        <family val="1"/>
      </rPr>
      <t xml:space="preserve"> </t>
    </r>
  </si>
  <si>
    <t>სხვა ფინანსური აქტივების ზრდა</t>
  </si>
  <si>
    <t>სხვა არაფულადი შემოსავლები (მათ შორის  მოგება კურსთაშორისი სხვაობებიდან)</t>
  </si>
  <si>
    <t xml:space="preserve">სხვა ფულადი შემოსავლები </t>
  </si>
  <si>
    <t>ფორმა N8 - საბანკო ანგარიშები</t>
  </si>
  <si>
    <t>1.2.1.3</t>
  </si>
  <si>
    <t>სულ:*</t>
  </si>
  <si>
    <t>ცენტრიდან" მიღებული  სახსრებით გაწეული სხვა ხარჯების განმარტებითი შენიშვნა*</t>
  </si>
  <si>
    <t xml:space="preserve">ფორმა N6 - სსიპ "საარჩევნო სისტემების განვითარების, რეფორმებისა და სწავლების </t>
  </si>
  <si>
    <t>ცენტრიდან" მიღებული  სახსრებით გაწეული ხარჯები</t>
  </si>
  <si>
    <t xml:space="preserve">ფორმა N6.1 - სსიპ "საარჩევნო სისტემების განვითარების, რეფორმებისა და სწავლების </t>
  </si>
  <si>
    <t>ფორმა N9.4 - იჯარით/ქირით აღებული უძრავი ქონების რეესტრი</t>
  </si>
  <si>
    <t>ფორმა N9.5 - იჯარით/ქირით აღებული სატრანსპორტო საშუალებების რეესტრი</t>
  </si>
  <si>
    <t>ფორმა N9.6 - იჯარით/ქირით აღებული სხვა მოძრავი ქონების რეესტრი</t>
  </si>
  <si>
    <t>* სულ ვალდებულებები უნდა ედრებოდეს ფორმა N7-ში წარმოდგენილ ვალდებულებების შესაბამის ანგარიშთა ნაშთებს საანგარიშგებო პერიოდის ბოლოს.</t>
  </si>
  <si>
    <t xml:space="preserve">ფორმა N4.4 - სხვა განაცემები ფიზიკურ პირებზე (ხელფასის და პრემიის გარდა) </t>
  </si>
  <si>
    <t>ფორმა N 9.7.1 - საარჩევნო პერიოდში აღებული სესხი/კრედიტი</t>
  </si>
  <si>
    <r>
      <t>ბუღალტერი</t>
    </r>
    <r>
      <rPr>
        <sz val="10"/>
        <rFont val="Sylfaen"/>
        <family val="1"/>
      </rPr>
      <t xml:space="preserve"> (ან საამისოდ უფლებამოსილი პასუხისმგებელი პირი)</t>
    </r>
  </si>
  <si>
    <t>**** მიუთითეთ დეტალური ინფორმაცია ქონების შესახებ (მად.: მიწა, მისი ფართობი, ადგილმდებარეობა, საკადასტრო კოდი და ა.შ);   აღნიშნულ ველში ივსება ინფორმაცია შემოწირულობის სახით მირებული ქონების შესახებ.</t>
  </si>
  <si>
    <t>*** არაფულად შემოსავალში შედის უძრავი და მოძრავი ნივთი, არამატერიალური ქონებრივი სიკეთე და მომსახურება. სახელმწიფო აუდიტის სამსახური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t>
  </si>
  <si>
    <t>** "მოქალაქეთა პოლიტიკური გაერთიანებების შესახებ" საქართველოს ორგანული კანონის 25-ე მუხლის მეორე პუნქტის "ბ"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t>
  </si>
  <si>
    <t>ქონების აღწერილობა ****</t>
  </si>
  <si>
    <t>პირადი ნომერი / საიდ. კოდი</t>
  </si>
  <si>
    <t>ფიზიკური პირის სახელი და გვარი / იურიდიული პირის დასახელება</t>
  </si>
  <si>
    <t>შემოსავლის ტიპი *</t>
  </si>
  <si>
    <t>არაფულადი ფორმით ***</t>
  </si>
  <si>
    <t>ფორმა N5.2 - ხელფასები, პრემიები</t>
  </si>
  <si>
    <t>* ჯამური მაჩვენებლები უნდა ედრებოდეს ფორმა  N5-ში წარმოდგენილი N 1.1.1 და N1.1.2 მუხლების შესაბამის მნიშვნელობათა ჯამს.</t>
  </si>
  <si>
    <t>ფორმა N5.3 - მივლინებები</t>
  </si>
  <si>
    <t>* ჯამური მაჩვენებლები უნდა ედრებოდეს ფორმა  N5-ში წარმოდგენილი N 1.2.1 მუხლის  შესაბამის მნიშვნელობებს.</t>
  </si>
  <si>
    <t xml:space="preserve">ფორმა N5.4 - სხვა განაცემები ფიზიკურ პირებზე (ხელფასის და პრემიის გარდა) </t>
  </si>
  <si>
    <t>* ჯამური მაჩვენებლები უნდა ედრებოდეს ფორმა N5-ში წარმოდგენილ N1.3 მუხლის შესაბამის მნიშვნელობებს.</t>
  </si>
  <si>
    <t>ფორმა N5.5 - რეკლამის ხარჯი</t>
  </si>
  <si>
    <t>რეკლამის ფორმა</t>
  </si>
  <si>
    <t>შემსრულებელი კომპანია/პირი</t>
  </si>
  <si>
    <t>საიდენტიფიკაციო ნომერი</t>
  </si>
  <si>
    <t>რეკლამის დამკვეთი*</t>
  </si>
  <si>
    <t>ტირაჟი/ხანგრძლივობა</t>
  </si>
  <si>
    <t>ფართობი**</t>
  </si>
  <si>
    <t>რეკლამირებული სუბიექტი****</t>
  </si>
  <si>
    <t>ერთეულის ტიპი (კვ.მ.; წუთი...)</t>
  </si>
  <si>
    <t>ერთეულის ღირებულება (ლარი)</t>
  </si>
  <si>
    <t>ჯამური ღირებულება (ლარი)</t>
  </si>
  <si>
    <t>სულ:****</t>
  </si>
  <si>
    <t>*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 რომელიც ასევე უნდა აისახოს ფორმა N1-ში</t>
  </si>
  <si>
    <t>** ბეჭდვური და ინტერნეტ რეკლამის შემთხვევაში</t>
  </si>
  <si>
    <t>*** რეკლამაზე გამოსახული კანდიდატის ან პარტიის ვინაობა/დასახელება</t>
  </si>
  <si>
    <t>**** ჯამური მაჩვენებლები უნდა ედრებოდეს ფორმა  N5-ში წარმოდგენილი N 1.2.8 მუხლის  შესაბამის მნიშვნელობებს</t>
  </si>
  <si>
    <r>
      <t>ბუღალტერი</t>
    </r>
    <r>
      <rPr>
        <sz val="10"/>
        <rFont val="Sylfaen"/>
        <family val="1"/>
      </rPr>
      <t xml:space="preserve"> 
(ან საამისოდ უფლებამოსილი პასუხისმგებელი პირი)</t>
    </r>
  </si>
  <si>
    <t>გარე რეკლამის ხარჯი *</t>
  </si>
  <si>
    <t>1.2.8.6</t>
  </si>
  <si>
    <t>* ბილბორდი, ლაით ბოქსი, ქუჩაში დამონტაჟებული ეკრანი, სატრანსპორტო საშუალებებზე განთავსებული რეკლამა და სხვა.</t>
  </si>
  <si>
    <t xml:space="preserve">ხელმძღვანელი                                           </t>
  </si>
  <si>
    <t xml:space="preserve"> ბუღალტერი (ან საამისოდ უფლებამოსილი </t>
  </si>
  <si>
    <t xml:space="preserve">           ბ.ა.</t>
  </si>
  <si>
    <t xml:space="preserve"> პასუხისმგებელი პირი)</t>
  </si>
  <si>
    <t>შემოწირულებები იურიდიული პირებისაგან</t>
  </si>
  <si>
    <t>1.1.2.2</t>
  </si>
  <si>
    <t>1.1.2.3</t>
  </si>
  <si>
    <t>შემოწირულებები იურიდიული  პირებისაგან (უძრავი ქონება)</t>
  </si>
  <si>
    <t>შემოწირულებები იურიდიული  პირებისაგან (მოძრავი ქონება)</t>
  </si>
  <si>
    <t>შემოწირულებები იურიდიული  პირებისაგან (სხვა)</t>
  </si>
  <si>
    <t>ფორმა N4.5 - რეკლამის ხარჯი</t>
  </si>
  <si>
    <t>**** ჯამური მაჩვენებლები უნდა ედრებოდეს ფორმა N4-ში წარმოდგენილი N 1.2.8 მუხლის  შესაბამის მნიშვნელობებს</t>
  </si>
  <si>
    <t xml:space="preserve">***** გარე რეკლამად არ ითვლება და ეს ფორმა არ მოიცავს პარტიის/საარჩევნო სუბიექტის ოფისის ფასადზე ან/და ღონისძიების გამართვის ადგილას სარეკლამო მასალის განთავსების (და არა დამზადება-დამონტაჟების) ხარჯს </t>
  </si>
  <si>
    <t>პ/გ ”საქართველოს რესპუბლიკური პარტია”</t>
  </si>
  <si>
    <t>თიბისი</t>
  </si>
  <si>
    <t>GE47TB1100000110700503</t>
  </si>
  <si>
    <t>26.04.2005</t>
  </si>
  <si>
    <t>GE79TB7499136080100004</t>
  </si>
  <si>
    <t>29.01.2015</t>
  </si>
  <si>
    <t>GE07TB1100000150070031</t>
  </si>
  <si>
    <t>აშშ დოლარი</t>
  </si>
  <si>
    <t>16.02.2008</t>
  </si>
  <si>
    <t>ინგლ.გირვანქა</t>
  </si>
  <si>
    <t>26.09.2007</t>
  </si>
  <si>
    <t>ევრო</t>
  </si>
  <si>
    <t>19.06.2008</t>
  </si>
  <si>
    <t>GE85TB1100000451678002</t>
  </si>
  <si>
    <t>07.12.2011</t>
  </si>
  <si>
    <t>GE79TB7499145067800001</t>
  </si>
  <si>
    <t>GE52TB7499145067800002</t>
  </si>
  <si>
    <t>GE25TB7499145067800003 </t>
  </si>
  <si>
    <t>01.03.214</t>
  </si>
  <si>
    <t>GE88TB7004991365800001</t>
  </si>
  <si>
    <t>01.02.214</t>
  </si>
  <si>
    <t>....</t>
  </si>
  <si>
    <t xml:space="preserve">  1.2.2 სხვა მანქანა-დანადგარები და ინვენტარი</t>
  </si>
  <si>
    <t xml:space="preserve">   2.1. ნედლეული და მასალები (საწვავი)</t>
  </si>
  <si>
    <t xml:space="preserve">   2.2. ნედლეული და მასალები (ბუნებრივი აირი)</t>
  </si>
  <si>
    <t xml:space="preserve">   2.3 დაუმთავრებელი წარმოება</t>
  </si>
  <si>
    <t xml:space="preserve">   2.4 მზა პროდუქცია</t>
  </si>
  <si>
    <t xml:space="preserve">   2.5 შემდგომი რეალიზაციისათვის შეძენილი საქონელი</t>
  </si>
  <si>
    <t xml:space="preserve">   2.6 ფულადი დოკუმენტები</t>
  </si>
  <si>
    <t xml:space="preserve">   2.7 სათადარიგო ნაწილები</t>
  </si>
  <si>
    <t xml:space="preserve">   2.8 სხვა მატერიალური მარაგები (მონო ბარათები)</t>
  </si>
  <si>
    <t xml:space="preserve">   4.3.1 რადიოსიხშირული სპექტრით სარგებლობის ლიცენზია</t>
  </si>
  <si>
    <t>ქ. თბილისი ფასანაურის  ქ. #13</t>
  </si>
  <si>
    <t>01.15.03.008.017</t>
  </si>
  <si>
    <t>232.00 კვ.მ.</t>
  </si>
  <si>
    <t>შენობა-ნაგებობა #1 საერთო ფართობი 369.25 კვ.მ.</t>
  </si>
  <si>
    <t>ზურაბ ჯულაყიძე</t>
  </si>
  <si>
    <t>17001018716</t>
  </si>
  <si>
    <t>სიების დაზუსტება</t>
  </si>
  <si>
    <t>დათო ხურციძე</t>
  </si>
  <si>
    <t>17001008667</t>
  </si>
  <si>
    <t>გოგიტა ჩუბინიძე</t>
  </si>
  <si>
    <t>17001004151</t>
  </si>
  <si>
    <t>ირინა ხელაძე</t>
  </si>
  <si>
    <t>17001008557</t>
  </si>
  <si>
    <t>შორენა ღლონტი</t>
  </si>
  <si>
    <t>26001000117</t>
  </si>
  <si>
    <t>ნარგიზა ფირცხალაიშვილი</t>
  </si>
  <si>
    <t>26001026165</t>
  </si>
  <si>
    <t>ჯანგული ქინქლაძე</t>
  </si>
  <si>
    <t>26001034863</t>
  </si>
  <si>
    <t>მირანდა ბზეკალავა</t>
  </si>
  <si>
    <t>26001005159</t>
  </si>
  <si>
    <t>რუსუდან წულაძე</t>
  </si>
  <si>
    <t>26001009525</t>
  </si>
  <si>
    <t>ნინო ჩხაიძე</t>
  </si>
  <si>
    <t>26001026744</t>
  </si>
  <si>
    <t>მზია კეკელიძე</t>
  </si>
  <si>
    <t>26001032575</t>
  </si>
  <si>
    <t>ნატალია ახალაძე</t>
  </si>
  <si>
    <t>26001025245</t>
  </si>
  <si>
    <t>მზია კვერენჩხილაძე</t>
  </si>
  <si>
    <t>26001008474</t>
  </si>
  <si>
    <t>ირაკლი გოგაძე</t>
  </si>
  <si>
    <t>26001025070</t>
  </si>
  <si>
    <t>ეკა ვადაჭკორია</t>
  </si>
  <si>
    <t>26001035285</t>
  </si>
  <si>
    <t>კალინე წილოსანი</t>
  </si>
  <si>
    <t>26001019773</t>
  </si>
  <si>
    <t>ნინო აფხაზავა</t>
  </si>
  <si>
    <t>26001017244</t>
  </si>
  <si>
    <t>ნატო სანაძე</t>
  </si>
  <si>
    <t>26001021886</t>
  </si>
  <si>
    <t>ნებიე ფაღავა</t>
  </si>
  <si>
    <t>26001003630</t>
  </si>
  <si>
    <t>სოფო ჩხაიძე</t>
  </si>
  <si>
    <t>26001003074</t>
  </si>
  <si>
    <t>ევა ფირცხალაიშვილი</t>
  </si>
  <si>
    <t>26001020530</t>
  </si>
  <si>
    <t>შოთა  ფირცხალაიშვილი</t>
  </si>
  <si>
    <t>26001001100</t>
  </si>
  <si>
    <t>ნინო ჯუხარაშვილი</t>
  </si>
  <si>
    <t>16001017235</t>
  </si>
  <si>
    <t>ნათელა ჯუხარაშვილი</t>
  </si>
  <si>
    <t>16001015724</t>
  </si>
  <si>
    <t>მილედი კირვალიძე</t>
  </si>
  <si>
    <t>16001015195</t>
  </si>
  <si>
    <t>ვაჟა ჭინჭარაული</t>
  </si>
  <si>
    <t>16001004932</t>
  </si>
  <si>
    <t>მარინე გურგენიძე</t>
  </si>
  <si>
    <t>04001012842</t>
  </si>
  <si>
    <t>ნაზი გომური</t>
  </si>
  <si>
    <t>16001028187</t>
  </si>
  <si>
    <t>მარიამ ნაზღაიძე</t>
  </si>
  <si>
    <t>16001027338</t>
  </si>
  <si>
    <t>თათია ნაზღაიძე</t>
  </si>
  <si>
    <t>16001026810</t>
  </si>
  <si>
    <t>თეა აფხაზავა</t>
  </si>
  <si>
    <t>01024073116</t>
  </si>
  <si>
    <t>გვანცა დოლიშვილი</t>
  </si>
  <si>
    <t>16001001514</t>
  </si>
  <si>
    <t>გიორგი დავითური</t>
  </si>
  <si>
    <t>16001002750</t>
  </si>
  <si>
    <t>ქეთევან კახურაშვილი</t>
  </si>
  <si>
    <t>16001011806</t>
  </si>
  <si>
    <t>თამილა მუზაშვილი</t>
  </si>
  <si>
    <t>16001028959</t>
  </si>
  <si>
    <t>ზურა ბურდული</t>
  </si>
  <si>
    <t>16001011598</t>
  </si>
  <si>
    <t>ავანე ბურდული</t>
  </si>
  <si>
    <t>16001026418</t>
  </si>
  <si>
    <t>დათო ოდიშელიძე</t>
  </si>
  <si>
    <t>16001031967</t>
  </si>
  <si>
    <t>ზურაბ სიხუაშვილი</t>
  </si>
  <si>
    <t>01019038006</t>
  </si>
  <si>
    <t>ზაზა ხიზანიშვილი</t>
  </si>
  <si>
    <t>01025014825</t>
  </si>
  <si>
    <t>ესმა მაისურაძე</t>
  </si>
  <si>
    <t>01024055459</t>
  </si>
  <si>
    <t>მურაზ მურჯიკნელი</t>
  </si>
  <si>
    <t>15001014368</t>
  </si>
  <si>
    <t>ფრიდონ თათულაშვილი</t>
  </si>
  <si>
    <t>15001023741</t>
  </si>
  <si>
    <t>ბახრუზ ნაზამოვი</t>
  </si>
  <si>
    <t>15001014853</t>
  </si>
  <si>
    <t>გიორგი ჭალიძე</t>
  </si>
  <si>
    <t>15001022568</t>
  </si>
  <si>
    <t>თამაზ ისკანდაროვი</t>
  </si>
  <si>
    <t>15001000592</t>
  </si>
  <si>
    <t>ბორის ციხელაშვილი</t>
  </si>
  <si>
    <t>15001002745</t>
  </si>
  <si>
    <t>დავით ციხელაშვილი</t>
  </si>
  <si>
    <t>15001008451</t>
  </si>
  <si>
    <t>მარინა ოქრიაშვილი</t>
  </si>
  <si>
    <t>01001036137</t>
  </si>
  <si>
    <t>ელჩინ ვალიევი</t>
  </si>
  <si>
    <t>15001002893</t>
  </si>
  <si>
    <t>შახინ კოლიევი</t>
  </si>
  <si>
    <t>15001006159</t>
  </si>
  <si>
    <t>დავით ავქოფაშვილი</t>
  </si>
  <si>
    <t>10001018388</t>
  </si>
  <si>
    <t>კახა პეტრიაშვილი</t>
  </si>
  <si>
    <t>15001001710</t>
  </si>
  <si>
    <t>ზურიკო დაუთაშვილი</t>
  </si>
  <si>
    <t>15001021319</t>
  </si>
  <si>
    <t>ალიბაი გასანოვი</t>
  </si>
  <si>
    <t>15001007492</t>
  </si>
  <si>
    <t>დავით მენთეშაშვილი</t>
  </si>
  <si>
    <t>15001002959</t>
  </si>
  <si>
    <t>რიტა მჭედლიძე</t>
  </si>
  <si>
    <t>01028002450</t>
  </si>
  <si>
    <t>ჯუმბერი ბერუაშვილი</t>
  </si>
  <si>
    <t>10001016735</t>
  </si>
  <si>
    <t>ლია ციხელაშვილი</t>
  </si>
  <si>
    <t>15001011641</t>
  </si>
  <si>
    <t>ივანე დევნოზაშვილი</t>
  </si>
  <si>
    <t>01012015365</t>
  </si>
  <si>
    <t>ლეილა დევნოზაშვილი</t>
  </si>
  <si>
    <t>01013015774</t>
  </si>
  <si>
    <t>ნანა უბილავა</t>
  </si>
  <si>
    <t>19001089281</t>
  </si>
  <si>
    <t>თენგიზ დათუაშვილი</t>
  </si>
  <si>
    <t>15001018340</t>
  </si>
  <si>
    <t>ნანა ბაინდურაშვილი</t>
  </si>
  <si>
    <t>15001019322</t>
  </si>
  <si>
    <t>ემა სტეფლიანი</t>
  </si>
  <si>
    <t>62004002591</t>
  </si>
  <si>
    <t>მანანა ოქრიაშვილი</t>
  </si>
  <si>
    <t>15001010661</t>
  </si>
  <si>
    <t>ემზარ პეტრიაშვილი</t>
  </si>
  <si>
    <t>15001007885</t>
  </si>
  <si>
    <t>ზაურ იასაღაშვილი</t>
  </si>
  <si>
    <t>15001010152</t>
  </si>
  <si>
    <t>ლალი ჩაჩანიძე</t>
  </si>
  <si>
    <t>54001010533</t>
  </si>
  <si>
    <t>ამირან მექურიშვილი</t>
  </si>
  <si>
    <t>57001019178</t>
  </si>
  <si>
    <t>მანაქნა შალიბაძე</t>
  </si>
  <si>
    <t>11001020087</t>
  </si>
  <si>
    <t>ადელი მექვაბიშვილი</t>
  </si>
  <si>
    <t>39001032861</t>
  </si>
  <si>
    <t>აზა წულაია</t>
  </si>
  <si>
    <t>39001027889</t>
  </si>
  <si>
    <t>გია გვასალია</t>
  </si>
  <si>
    <t>39001008929</t>
  </si>
  <si>
    <t>ლუიზა სანიკიძე</t>
  </si>
  <si>
    <t>39001027503</t>
  </si>
  <si>
    <t>მანანა ადანაია</t>
  </si>
  <si>
    <t>39001007818</t>
  </si>
  <si>
    <t>ლევანი ნარუაშვილი</t>
  </si>
  <si>
    <t>39001023525</t>
  </si>
  <si>
    <t>მალხაზ ტორჩინავა</t>
  </si>
  <si>
    <t>39001035090</t>
  </si>
  <si>
    <t>ჯემალ გოქსაძე</t>
  </si>
  <si>
    <t>39001029849</t>
  </si>
  <si>
    <t>ნანა ფაჩულია</t>
  </si>
  <si>
    <t>39001029917</t>
  </si>
  <si>
    <t>თეიმურაზ სიმონია</t>
  </si>
  <si>
    <t>39001010506</t>
  </si>
  <si>
    <t>თამარ ჩაჩხიანი</t>
  </si>
  <si>
    <t>39001010460</t>
  </si>
  <si>
    <t>დარეჯან კოკაია</t>
  </si>
  <si>
    <t>39001020174</t>
  </si>
  <si>
    <t>სოფიო გრიგოლია</t>
  </si>
  <si>
    <t>39001011002</t>
  </si>
  <si>
    <t>მარინა ხონელიძე</t>
  </si>
  <si>
    <t>02001018173</t>
  </si>
  <si>
    <t>სოფიკო აბაკელია</t>
  </si>
  <si>
    <t>02001004155</t>
  </si>
  <si>
    <t>ფიქრია ტყებუჩავა</t>
  </si>
  <si>
    <t>02001020649</t>
  </si>
  <si>
    <t>ჯულიეტა კოტრიკაძე</t>
  </si>
  <si>
    <t>02001013090</t>
  </si>
  <si>
    <t>ჩაგანავა ტარიელ</t>
  </si>
  <si>
    <t>02001015226</t>
  </si>
  <si>
    <t>მაკა ჩარგაზია</t>
  </si>
  <si>
    <t>62006009208</t>
  </si>
  <si>
    <t>მარინე წაქაძე</t>
  </si>
  <si>
    <t>02001014641</t>
  </si>
  <si>
    <t>ჯონდო ქორქია</t>
  </si>
  <si>
    <t>01001006026</t>
  </si>
  <si>
    <t>თეა მაღნაძე</t>
  </si>
  <si>
    <t>02001001357</t>
  </si>
  <si>
    <t>მადონა ქარცივაძე</t>
  </si>
  <si>
    <t>60001104683</t>
  </si>
  <si>
    <t>მაყვალა მიმინოშვილი</t>
  </si>
  <si>
    <t>02001012412</t>
  </si>
  <si>
    <t>ზურაბ მიმინოშვილი</t>
  </si>
  <si>
    <t>02001004383</t>
  </si>
  <si>
    <t>მთვარისა ანჯაფარიძე</t>
  </si>
  <si>
    <t>02001015514</t>
  </si>
  <si>
    <t>გიორგი ნემსაძე</t>
  </si>
  <si>
    <t>01030025251</t>
  </si>
  <si>
    <t>ლევან სტურუა</t>
  </si>
  <si>
    <t>02001017701</t>
  </si>
  <si>
    <t>მანანა ნოდია</t>
  </si>
  <si>
    <t>02001005692</t>
  </si>
  <si>
    <t>მალხაზ გრიგოლია</t>
  </si>
  <si>
    <t>02001008676</t>
  </si>
  <si>
    <t>თამთა ქარცივაძე</t>
  </si>
  <si>
    <t>60001160339</t>
  </si>
  <si>
    <t>სერაპიონ კორძახია</t>
  </si>
  <si>
    <t>02001021052</t>
  </si>
  <si>
    <t>ინგა ჩაგანავა</t>
  </si>
  <si>
    <t>02001014919</t>
  </si>
  <si>
    <t>ლანა გუნია</t>
  </si>
  <si>
    <t>02001005129</t>
  </si>
  <si>
    <t>ვლადიმერ ჩაჩავა</t>
  </si>
  <si>
    <t>02001000019</t>
  </si>
  <si>
    <t>ზურაბ ჯოჯუა</t>
  </si>
  <si>
    <t>62001038661</t>
  </si>
  <si>
    <t>ეკა სიმონია</t>
  </si>
  <si>
    <t>02001021121</t>
  </si>
  <si>
    <t>თამარი შურღულაია</t>
  </si>
  <si>
    <t>39001038623</t>
  </si>
  <si>
    <t>ნინო დარჯანია</t>
  </si>
  <si>
    <t>02001000393</t>
  </si>
  <si>
    <t>ბელა გაგუა</t>
  </si>
  <si>
    <t>02001015316</t>
  </si>
  <si>
    <t>რიტა ფიფია</t>
  </si>
  <si>
    <t>02005007492</t>
  </si>
  <si>
    <t>ლელა გუგუშვილი</t>
  </si>
  <si>
    <t>02001003858</t>
  </si>
  <si>
    <t>ვალერი გუგუშვილი</t>
  </si>
  <si>
    <t>62001014494</t>
  </si>
  <si>
    <t>სოფიო კანდელაკი</t>
  </si>
  <si>
    <t>01010009964</t>
  </si>
  <si>
    <t>ავთანდილ ოჩიგავა</t>
  </si>
  <si>
    <t>02001002761</t>
  </si>
  <si>
    <t>ვალენტინა ბზიავა</t>
  </si>
  <si>
    <t>02001018476</t>
  </si>
  <si>
    <t>ეკა ჩორგოლაშვილი</t>
  </si>
  <si>
    <t>02001005329</t>
  </si>
  <si>
    <t>რომან ხონელიძე</t>
  </si>
  <si>
    <t>02001016271</t>
  </si>
  <si>
    <t>ვალერიანე მიმინოშვილი</t>
  </si>
  <si>
    <t>02001003148</t>
  </si>
  <si>
    <t>ნათია ჭანტურია</t>
  </si>
  <si>
    <t>02001005132</t>
  </si>
  <si>
    <t>ნონა ჩოჩუა</t>
  </si>
  <si>
    <t>37001001270</t>
  </si>
  <si>
    <t>მარინე ცომაია</t>
  </si>
  <si>
    <t>02001016452</t>
  </si>
  <si>
    <t>ლია მიგინეიშვილი</t>
  </si>
  <si>
    <t>02001009318</t>
  </si>
  <si>
    <t>მათიკო ფირცხალავა</t>
  </si>
  <si>
    <t>02001006643</t>
  </si>
  <si>
    <t>ვერიკო კუპრეიშვილი</t>
  </si>
  <si>
    <t>02001017151</t>
  </si>
  <si>
    <t>მაია გუდავა</t>
  </si>
  <si>
    <t>02001014937</t>
  </si>
  <si>
    <t>თათია ძიგუა</t>
  </si>
  <si>
    <t>62009002042</t>
  </si>
  <si>
    <t>გოდერძი ცხვიტაია</t>
  </si>
  <si>
    <t>37001011514</t>
  </si>
  <si>
    <t>მთვარისა მიქაძე</t>
  </si>
  <si>
    <t>02001013256</t>
  </si>
  <si>
    <t>მარტა დუნდუა</t>
  </si>
  <si>
    <t>02001014296</t>
  </si>
  <si>
    <t>სვეტლანა ცომაია</t>
  </si>
  <si>
    <t>02001017364</t>
  </si>
  <si>
    <t>მუხრან დავითაია</t>
  </si>
  <si>
    <t>02001018850</t>
  </si>
  <si>
    <t>ლიანა ფიროსმანაშვილი</t>
  </si>
  <si>
    <t>01011037043</t>
  </si>
  <si>
    <t>ლიანა შუბითიძე</t>
  </si>
  <si>
    <t>62001036926</t>
  </si>
  <si>
    <t>იამზე ბელქანია</t>
  </si>
  <si>
    <t>48001007815</t>
  </si>
  <si>
    <t>პაატა გულორდავა</t>
  </si>
  <si>
    <t>48001004216</t>
  </si>
  <si>
    <t>დოდო ჩიქოვანი</t>
  </si>
  <si>
    <t>48001004052</t>
  </si>
  <si>
    <t>გულნარა ჩაიტაია</t>
  </si>
  <si>
    <t>48001014567</t>
  </si>
  <si>
    <t>გულადი წითლაძე</t>
  </si>
  <si>
    <t>5800014642</t>
  </si>
  <si>
    <t>ალიოშა მაჭარაშვილი</t>
  </si>
  <si>
    <t>58001012451</t>
  </si>
  <si>
    <t>ნინო ბარქაია</t>
  </si>
  <si>
    <t>58001023077</t>
  </si>
  <si>
    <t>ნატო კაპანაძე</t>
  </si>
  <si>
    <t>58001020067</t>
  </si>
  <si>
    <t>ირმა გელინაძე</t>
  </si>
  <si>
    <t>58001029177</t>
  </si>
  <si>
    <t>ირმა კვაშილავა</t>
  </si>
  <si>
    <t>58001019195</t>
  </si>
  <si>
    <t>ინგა ბერაია</t>
  </si>
  <si>
    <t>58001002746</t>
  </si>
  <si>
    <t>ბესიკი ხურცია</t>
  </si>
  <si>
    <t>58001006308</t>
  </si>
  <si>
    <t>ანჟელიკა ქანთარია</t>
  </si>
  <si>
    <t>62003013680</t>
  </si>
  <si>
    <t>მაყვალა გოგოლი</t>
  </si>
  <si>
    <t>58001009036</t>
  </si>
  <si>
    <t>ლიანა კაკაჩია</t>
  </si>
  <si>
    <t>58001027352</t>
  </si>
  <si>
    <t>ნუკრი ბასილია</t>
  </si>
  <si>
    <t>58001018273</t>
  </si>
  <si>
    <t>ლუიაზა წურწუმია</t>
  </si>
  <si>
    <t>62004010262</t>
  </si>
  <si>
    <t>ომარი ნადირაძე</t>
  </si>
  <si>
    <t>58001020563</t>
  </si>
  <si>
    <t>რინული ნოდია</t>
  </si>
  <si>
    <t>58001001390</t>
  </si>
  <si>
    <t>დათო ღვინჯილია</t>
  </si>
  <si>
    <t>58001024586</t>
  </si>
  <si>
    <t>ქეთინო ბიგვავა</t>
  </si>
  <si>
    <t>58001007475</t>
  </si>
  <si>
    <t>შორენა ბერულავა</t>
  </si>
  <si>
    <t>62004013444</t>
  </si>
  <si>
    <t>ლია ბურღაშავილი</t>
  </si>
  <si>
    <t>58001006860</t>
  </si>
  <si>
    <t>ლია კულუა</t>
  </si>
  <si>
    <t>58001019663</t>
  </si>
  <si>
    <t>ლარისა გვასალია</t>
  </si>
  <si>
    <t>58001026428</t>
  </si>
  <si>
    <t>თეა კილასონია</t>
  </si>
  <si>
    <t>01022001534</t>
  </si>
  <si>
    <t>ინგა ალანია</t>
  </si>
  <si>
    <t>58001009394</t>
  </si>
  <si>
    <t>ლელა პაჭკორია</t>
  </si>
  <si>
    <t>58001033980</t>
  </si>
  <si>
    <t>შორენა ხვიჩავა</t>
  </si>
  <si>
    <t>58001027105</t>
  </si>
  <si>
    <t>შორენა ცქირია</t>
  </si>
  <si>
    <t>58001001355</t>
  </si>
  <si>
    <t>ნინო ალანია</t>
  </si>
  <si>
    <t>58001022270</t>
  </si>
  <si>
    <t>მინდია ბჟალავა</t>
  </si>
  <si>
    <t>42001004632</t>
  </si>
  <si>
    <t>ნინელი სოლომონია</t>
  </si>
  <si>
    <t>42001017559</t>
  </si>
  <si>
    <t>მარინა სამხარაძე</t>
  </si>
  <si>
    <t>42001020539</t>
  </si>
  <si>
    <t>თეონა კვიკვინია</t>
  </si>
  <si>
    <t>58001000123</t>
  </si>
  <si>
    <t>ნატრული კვარაცხელია</t>
  </si>
  <si>
    <t>58001025516</t>
  </si>
  <si>
    <t>ელზა კილასონია</t>
  </si>
  <si>
    <t>58001017502</t>
  </si>
  <si>
    <t>მაია ხუციშვილი</t>
  </si>
  <si>
    <t>01019023141</t>
  </si>
  <si>
    <t>ნათია ნანეიშვილი</t>
  </si>
  <si>
    <t>58001033698</t>
  </si>
  <si>
    <t>ლიანა თოდუა</t>
  </si>
  <si>
    <t>58001020833</t>
  </si>
  <si>
    <t>ნატო გოგიბერია</t>
  </si>
  <si>
    <t>58001008599</t>
  </si>
  <si>
    <t>თამარ კორძახია</t>
  </si>
  <si>
    <t>62001024318</t>
  </si>
  <si>
    <t>თეა ალანია</t>
  </si>
  <si>
    <t>58001006007</t>
  </si>
  <si>
    <t>თამრიკო ჩიტია</t>
  </si>
  <si>
    <t>58001002426</t>
  </si>
  <si>
    <t>ირინა აბშილავა</t>
  </si>
  <si>
    <t>58001018426</t>
  </si>
  <si>
    <t>ეთერი ჭანტურია</t>
  </si>
  <si>
    <t>58001026298</t>
  </si>
  <si>
    <t>ჯეირან რიჟამაძე</t>
  </si>
  <si>
    <t>58001007068</t>
  </si>
  <si>
    <t>შორენა გედენიძე</t>
  </si>
  <si>
    <t>58001021296</t>
  </si>
  <si>
    <t>მაია ცქირია</t>
  </si>
  <si>
    <t>58001024334</t>
  </si>
  <si>
    <t>მანონი ცქირია</t>
  </si>
  <si>
    <t>58001023364</t>
  </si>
  <si>
    <t>ხათუნა კვირტია</t>
  </si>
  <si>
    <t>58001017572</t>
  </si>
  <si>
    <t>ოლგა კრავცოვა</t>
  </si>
  <si>
    <t>58001026262</t>
  </si>
  <si>
    <t>ლუნა ქანთარია</t>
  </si>
  <si>
    <t>58001021874</t>
  </si>
  <si>
    <t>ჟანა ტყებუჩავა</t>
  </si>
  <si>
    <t>58001002864</t>
  </si>
  <si>
    <t>თამარი ბუკია</t>
  </si>
  <si>
    <t>58001009692</t>
  </si>
  <si>
    <t>მთვარისა ესართია</t>
  </si>
  <si>
    <t>58001026819</t>
  </si>
  <si>
    <t>ფატიმა კვიკვენია</t>
  </si>
  <si>
    <t>58001029602</t>
  </si>
  <si>
    <t>მერი ჯოხაძე</t>
  </si>
  <si>
    <t>01025004877</t>
  </si>
  <si>
    <t>ნანა კაკულია</t>
  </si>
  <si>
    <t>58001004535</t>
  </si>
  <si>
    <t>ბესიკი თოლორდავა</t>
  </si>
  <si>
    <t>58001017920</t>
  </si>
  <si>
    <t>არკადი ზარანდია</t>
  </si>
  <si>
    <t>58001025517</t>
  </si>
  <si>
    <t>აველინა ხასაია</t>
  </si>
  <si>
    <t>19001099034</t>
  </si>
  <si>
    <t>მარინა ღვანია</t>
  </si>
  <si>
    <t>42001027541</t>
  </si>
  <si>
    <t>ლორეტა გელენიძე</t>
  </si>
  <si>
    <t>58001024956</t>
  </si>
  <si>
    <t>ნათია ბაქრაძე</t>
  </si>
  <si>
    <t>58001025744</t>
  </si>
  <si>
    <t>ბელა ბაქრაძე</t>
  </si>
  <si>
    <t>58001008402</t>
  </si>
  <si>
    <t>ნატალია მურუსიძე</t>
  </si>
  <si>
    <t>58301034116</t>
  </si>
  <si>
    <t>ირმა ქაჯაია</t>
  </si>
  <si>
    <t>58001026374</t>
  </si>
  <si>
    <t>ლამარა კუპრავა</t>
  </si>
  <si>
    <t>29001029082</t>
  </si>
  <si>
    <t>ლია ქიქავა</t>
  </si>
  <si>
    <t>2900102608</t>
  </si>
  <si>
    <t>მარინე ჯანაშია</t>
  </si>
  <si>
    <t>29001003372</t>
  </si>
  <si>
    <t>რუსუდან ჯღარკავა</t>
  </si>
  <si>
    <t>29002026147</t>
  </si>
  <si>
    <t>ლელა ჯღარკავა</t>
  </si>
  <si>
    <t>29001032542</t>
  </si>
  <si>
    <t>მზია კურდღელია</t>
  </si>
  <si>
    <t>29001013466</t>
  </si>
  <si>
    <t>ვალერიან ჯანაშია</t>
  </si>
  <si>
    <t>29101043396</t>
  </si>
  <si>
    <t>რამაზ ძაძამია</t>
  </si>
  <si>
    <t>29001007961</t>
  </si>
  <si>
    <t>დავით ჩიქვანაია</t>
  </si>
  <si>
    <t>29001008448</t>
  </si>
  <si>
    <t>შაკა ნაჭყებია</t>
  </si>
  <si>
    <t>29001005926</t>
  </si>
  <si>
    <t>ბაჩუკი ხარბედია</t>
  </si>
  <si>
    <t>62007015028</t>
  </si>
  <si>
    <t>ირმა გრიგოლავა</t>
  </si>
  <si>
    <t>29001020315</t>
  </si>
  <si>
    <t>ნუკრი გეგელია</t>
  </si>
  <si>
    <t>29001001716</t>
  </si>
  <si>
    <t>ფატიმა ბასილია</t>
  </si>
  <si>
    <t>29001017087</t>
  </si>
  <si>
    <t>თეო ფირცხალავა</t>
  </si>
  <si>
    <t>62004024038</t>
  </si>
  <si>
    <t>თენგიზ წირქვაძე</t>
  </si>
  <si>
    <t>01024028210</t>
  </si>
  <si>
    <t>დარეჯან ნადარაია</t>
  </si>
  <si>
    <t>29001030455</t>
  </si>
  <si>
    <t>ნიაზი დანელია</t>
  </si>
  <si>
    <t>29001028260</t>
  </si>
  <si>
    <t>დემნა დიხამინჯია</t>
  </si>
  <si>
    <t>29001039585</t>
  </si>
  <si>
    <t>მარინა ზარქუა</t>
  </si>
  <si>
    <t>29001031436</t>
  </si>
  <si>
    <t>ნუგზარ ზარქუა</t>
  </si>
  <si>
    <t>29001001442</t>
  </si>
  <si>
    <t>პეტრე მანტუა</t>
  </si>
  <si>
    <t>29001007595</t>
  </si>
  <si>
    <t>გიული გვაზავა</t>
  </si>
  <si>
    <t>62007006069</t>
  </si>
  <si>
    <t>ინგა ყუფარაძე</t>
  </si>
  <si>
    <t>29001020554</t>
  </si>
  <si>
    <t>ინგა კეკუტია</t>
  </si>
  <si>
    <t>29001034581</t>
  </si>
  <si>
    <t>მამუკა გელავა</t>
  </si>
  <si>
    <t>29001035663</t>
  </si>
  <si>
    <t>სამოელ ბოღაშვილი</t>
  </si>
  <si>
    <t>29001034540</t>
  </si>
  <si>
    <t>დათო ნაჭყებია</t>
  </si>
  <si>
    <t>29001033928</t>
  </si>
  <si>
    <t>ლექსო ნაჭყებია</t>
  </si>
  <si>
    <t>29001036619</t>
  </si>
  <si>
    <t>მურად ესართია</t>
  </si>
  <si>
    <t>29001001666</t>
  </si>
  <si>
    <t>დათა ფირცხალავა</t>
  </si>
  <si>
    <t>29001003974</t>
  </si>
  <si>
    <t>ვახტანგ გობეჩია</t>
  </si>
  <si>
    <t>62004003393</t>
  </si>
  <si>
    <t>ნარი კაკულია</t>
  </si>
  <si>
    <t>29001022293</t>
  </si>
  <si>
    <t>მარინა ადამია</t>
  </si>
  <si>
    <t>01010002645</t>
  </si>
  <si>
    <t>ირმა ლაგვილავა</t>
  </si>
  <si>
    <t>29001030466</t>
  </si>
  <si>
    <t>თემურ სართანია</t>
  </si>
  <si>
    <t>29001002070</t>
  </si>
  <si>
    <t>ვალენტინა ქორაია</t>
  </si>
  <si>
    <t>29001018708</t>
  </si>
  <si>
    <t>აბესალომ ჯანაშია</t>
  </si>
  <si>
    <t>29001029200</t>
  </si>
  <si>
    <t>მაკა გახოკია</t>
  </si>
  <si>
    <t>29001012614</t>
  </si>
  <si>
    <t>მაკა მაისაია</t>
  </si>
  <si>
    <t>29001011697</t>
  </si>
  <si>
    <t>ლიანა ურიდია</t>
  </si>
  <si>
    <t>62001031604</t>
  </si>
  <si>
    <t>თეა დანელია</t>
  </si>
  <si>
    <t>62001039116</t>
  </si>
  <si>
    <t>ლალი შენგელია</t>
  </si>
  <si>
    <t>29001014139</t>
  </si>
  <si>
    <t>ლამანდა თოდუა</t>
  </si>
  <si>
    <t>29001020689</t>
  </si>
  <si>
    <t>გიორგი გეგია</t>
  </si>
  <si>
    <t>29001040215</t>
  </si>
  <si>
    <t>დანიელ გეგია</t>
  </si>
  <si>
    <t>29001036082</t>
  </si>
  <si>
    <t>ირმა ფაცაცია</t>
  </si>
  <si>
    <t>29001015203</t>
  </si>
  <si>
    <t>ზინა გულორდავა</t>
  </si>
  <si>
    <t>29001035992</t>
  </si>
  <si>
    <t>ზვიად გოგია</t>
  </si>
  <si>
    <t>29001020857</t>
  </si>
  <si>
    <t>რევაზ ხვიიჩია</t>
  </si>
  <si>
    <t>29001004164</t>
  </si>
  <si>
    <t>ნესტან დანელია</t>
  </si>
  <si>
    <t>60001117442</t>
  </si>
  <si>
    <t>ელზარ ხარებავა</t>
  </si>
  <si>
    <t>29001028141</t>
  </si>
  <si>
    <t>ნანა გეგეჭკორი</t>
  </si>
  <si>
    <t>29001036032</t>
  </si>
  <si>
    <t>იზა წულაია</t>
  </si>
  <si>
    <t>29001002646</t>
  </si>
  <si>
    <t>დავით ჯგერენაია</t>
  </si>
  <si>
    <t>29001033798</t>
  </si>
  <si>
    <t>იაკობ ბასილია</t>
  </si>
  <si>
    <t>29001029058</t>
  </si>
  <si>
    <t>ავთანდილ პატარაია</t>
  </si>
  <si>
    <t>29001003261</t>
  </si>
  <si>
    <t>რემანოზ პატარაია</t>
  </si>
  <si>
    <t>29001032967</t>
  </si>
  <si>
    <t>მამუკა ათაბაგი</t>
  </si>
  <si>
    <t>29001007028</t>
  </si>
  <si>
    <t>ტარიელ მოწაფია</t>
  </si>
  <si>
    <t>62003012332</t>
  </si>
  <si>
    <t>მაგული კუპრეიშვილი</t>
  </si>
  <si>
    <t>62001029292</t>
  </si>
  <si>
    <t>ღუღუნი მიქავა</t>
  </si>
  <si>
    <t>29001030452</t>
  </si>
  <si>
    <t>თემურ მიქავა</t>
  </si>
  <si>
    <t>29001028398</t>
  </si>
  <si>
    <t>სოსო მესხი</t>
  </si>
  <si>
    <t>29001003267</t>
  </si>
  <si>
    <t>რუსუდან ბუალავა</t>
  </si>
  <si>
    <t>29001022986</t>
  </si>
  <si>
    <t>ნათია ცაავა</t>
  </si>
  <si>
    <t>29001033947</t>
  </si>
  <si>
    <t>აკაკი ძარია</t>
  </si>
  <si>
    <t>29001001820</t>
  </si>
  <si>
    <t>ლალი გვილავა</t>
  </si>
  <si>
    <t>29001008752</t>
  </si>
  <si>
    <t>გიტა ბჟილავა</t>
  </si>
  <si>
    <t>29001008691</t>
  </si>
  <si>
    <t>ელისო ბჟილავა</t>
  </si>
  <si>
    <t>29001003062</t>
  </si>
  <si>
    <t>ცოტნე ჭოჭუა</t>
  </si>
  <si>
    <t>62003016319</t>
  </si>
  <si>
    <t>ნატო კეკელია</t>
  </si>
  <si>
    <t>62003005917</t>
  </si>
  <si>
    <t>მანანა არქანია</t>
  </si>
  <si>
    <t>51001019588</t>
  </si>
  <si>
    <t>ლალი კვარაცხელია</t>
  </si>
  <si>
    <t>51001019933</t>
  </si>
  <si>
    <t>ევა კვარაცხელია</t>
  </si>
  <si>
    <t>51001024524</t>
  </si>
  <si>
    <t>ნათია კვარაცხელია</t>
  </si>
  <si>
    <t>51001022091</t>
  </si>
  <si>
    <t>გოგონა ჭელიძე</t>
  </si>
  <si>
    <t>51001001653</t>
  </si>
  <si>
    <t>ირმა მიქავა</t>
  </si>
  <si>
    <t>51001026848</t>
  </si>
  <si>
    <t>ნანა ჭანტურია</t>
  </si>
  <si>
    <t>51001005439</t>
  </si>
  <si>
    <t>ნინო ქარჩავა</t>
  </si>
  <si>
    <t>51001015463</t>
  </si>
  <si>
    <t>51001025134</t>
  </si>
  <si>
    <t>მონიკა კვარაცხელია</t>
  </si>
  <si>
    <t>51001026326</t>
  </si>
  <si>
    <t>გაიანე კვარაცხელია</t>
  </si>
  <si>
    <t>51001004008</t>
  </si>
  <si>
    <t>დინარა კვარაცხელია</t>
  </si>
  <si>
    <t>51001023593</t>
  </si>
  <si>
    <t>გიორგი უბილავა</t>
  </si>
  <si>
    <t>51001019546</t>
  </si>
  <si>
    <t>მარინე უბილავა</t>
  </si>
  <si>
    <t>51001014010</t>
  </si>
  <si>
    <t>როინ მანია</t>
  </si>
  <si>
    <t>51001005955</t>
  </si>
  <si>
    <t>თეა არაჰია</t>
  </si>
  <si>
    <t>62005023548</t>
  </si>
  <si>
    <t>დავით ქარდავა</t>
  </si>
  <si>
    <t>51001025573</t>
  </si>
  <si>
    <t>გოდერძი სამუშია</t>
  </si>
  <si>
    <t>19001029923</t>
  </si>
  <si>
    <t>დავით კაკაჩია</t>
  </si>
  <si>
    <t>62006024500</t>
  </si>
  <si>
    <t>ნანა ცაავა</t>
  </si>
  <si>
    <t>62006052299</t>
  </si>
  <si>
    <t>ირმა შამუგია</t>
  </si>
  <si>
    <t>62001013999</t>
  </si>
  <si>
    <t>ზაირა შელია</t>
  </si>
  <si>
    <t>51001002353</t>
  </si>
  <si>
    <t>ანზორ შეროზია</t>
  </si>
  <si>
    <t>51001012177</t>
  </si>
  <si>
    <t>ეკატერინე მიქავა</t>
  </si>
  <si>
    <t>51001025348</t>
  </si>
  <si>
    <t>თინათინ გოგიბერია</t>
  </si>
  <si>
    <t>51001005811</t>
  </si>
  <si>
    <t>რუსუდან დეკანაძე</t>
  </si>
  <si>
    <t>61009009879</t>
  </si>
  <si>
    <t>ხვიჩა კვარაცხელია</t>
  </si>
  <si>
    <t>51001008822</t>
  </si>
  <si>
    <t>ნონა შონია</t>
  </si>
  <si>
    <t>51001006333</t>
  </si>
  <si>
    <t>ეკატერინე გერგედავა</t>
  </si>
  <si>
    <t>51001019797</t>
  </si>
  <si>
    <t>ფატიმა კვარაცხელია</t>
  </si>
  <si>
    <t>51001027156</t>
  </si>
  <si>
    <t>მზია ყურუა</t>
  </si>
  <si>
    <t>51001010902</t>
  </si>
  <si>
    <t>ლიკა კვარაცხელია</t>
  </si>
  <si>
    <t>51001019872</t>
  </si>
  <si>
    <t>ლიანა ჭარაია</t>
  </si>
  <si>
    <t>51001026255</t>
  </si>
  <si>
    <t>ინეზა გოგილავა</t>
  </si>
  <si>
    <t>51001006180</t>
  </si>
  <si>
    <t>ცისანა კალანდა</t>
  </si>
  <si>
    <t>51001041058</t>
  </si>
  <si>
    <t>დევი ფიფია</t>
  </si>
  <si>
    <t>51001021355</t>
  </si>
  <si>
    <t>ხათუნა ცირეკიძე</t>
  </si>
  <si>
    <t>51001016658</t>
  </si>
  <si>
    <t>ნინო ძაძამია</t>
  </si>
  <si>
    <t>62006006695</t>
  </si>
  <si>
    <t>თამუნა ჭკადია</t>
  </si>
  <si>
    <t>51001027176</t>
  </si>
  <si>
    <t>მარიამ ქარდავა</t>
  </si>
  <si>
    <t>30001008606</t>
  </si>
  <si>
    <t>ეკატერინე ჭელიძე</t>
  </si>
  <si>
    <t>51001018305</t>
  </si>
  <si>
    <t>ელისო ზარანდია</t>
  </si>
  <si>
    <t>51001004136</t>
  </si>
  <si>
    <t>მთვარისა ქუხილავა</t>
  </si>
  <si>
    <t>51001007003</t>
  </si>
  <si>
    <t>ლუდმილა ქარდავა</t>
  </si>
  <si>
    <t>51001004352</t>
  </si>
  <si>
    <t>მარინე გურიელი</t>
  </si>
  <si>
    <t>51001018843</t>
  </si>
  <si>
    <t>ინეზა გოგონავა</t>
  </si>
  <si>
    <t>51001012964</t>
  </si>
  <si>
    <t>მარინე მებონია</t>
  </si>
  <si>
    <t>51001020681</t>
  </si>
  <si>
    <t>მონიკა ძვაბავა</t>
  </si>
  <si>
    <t>51001027269</t>
  </si>
  <si>
    <t>მარინა ლუკავა</t>
  </si>
  <si>
    <t>51001026747</t>
  </si>
  <si>
    <t>გულნარა შენგელია</t>
  </si>
  <si>
    <t>51001019145</t>
  </si>
  <si>
    <t>ხათუნა ჩანგელია</t>
  </si>
  <si>
    <t>51001028029</t>
  </si>
  <si>
    <t>მარინე კვარაცხელია</t>
  </si>
  <si>
    <t>51001021260</t>
  </si>
  <si>
    <t>მახარე ქარდავა</t>
  </si>
  <si>
    <t>51001020548</t>
  </si>
  <si>
    <t>მურმან კვიციანი</t>
  </si>
  <si>
    <t>62001022151</t>
  </si>
  <si>
    <t>ვერიკო ოქრიაშვილი</t>
  </si>
  <si>
    <t>15001017300</t>
  </si>
  <si>
    <t>თამაზ ჩარაშვილი</t>
  </si>
  <si>
    <t>15001006683</t>
  </si>
  <si>
    <t>ნანა ანდიაშვილი</t>
  </si>
  <si>
    <t>15001011500</t>
  </si>
  <si>
    <t>როინ ნარსავიძე</t>
  </si>
  <si>
    <t>62005009324</t>
  </si>
  <si>
    <t>ლერი გირგვლიანი</t>
  </si>
  <si>
    <t>15001004333</t>
  </si>
  <si>
    <t>ინეზა გურჩიანი</t>
  </si>
  <si>
    <t>62004012342</t>
  </si>
  <si>
    <t>ფირუზ თაყნიაშვილი</t>
  </si>
  <si>
    <t>15001015737</t>
  </si>
  <si>
    <t>ილია სარსევანიძე</t>
  </si>
  <si>
    <t>15001018245</t>
  </si>
  <si>
    <t>ნუნუ ალაგარდაშვილი</t>
  </si>
  <si>
    <t>15001015889</t>
  </si>
  <si>
    <t>ნატო კავლელაშვილი</t>
  </si>
  <si>
    <t>15001002799</t>
  </si>
  <si>
    <t>თამარ კობერიძე</t>
  </si>
  <si>
    <t>35001034056</t>
  </si>
  <si>
    <t>თამთა ინასარიძე</t>
  </si>
  <si>
    <t>35001121832</t>
  </si>
  <si>
    <t>გულნარა ბასილია</t>
  </si>
  <si>
    <t>35001018644</t>
  </si>
  <si>
    <t>თამარ წიკლაური</t>
  </si>
  <si>
    <t>35001117174</t>
  </si>
  <si>
    <t>მაია გიუნაშვილი</t>
  </si>
  <si>
    <t>35001089198</t>
  </si>
  <si>
    <t>მარიამ გოგრიჭიანი</t>
  </si>
  <si>
    <t>35001116468</t>
  </si>
  <si>
    <t>მანანა გიუნაშვილი</t>
  </si>
  <si>
    <t>12001047086</t>
  </si>
  <si>
    <t>მედეა მედულაშვილი</t>
  </si>
  <si>
    <t>35001086897</t>
  </si>
  <si>
    <t>ციცინო ჩუბინიძე</t>
  </si>
  <si>
    <t>35001080200</t>
  </si>
  <si>
    <t>ქეთინო ათანელიძე</t>
  </si>
  <si>
    <t>35001100459</t>
  </si>
  <si>
    <t>თინათინ მჭედლიძე</t>
  </si>
  <si>
    <t>59001114468</t>
  </si>
  <si>
    <t>ზემფირა ბოსტაღანაშილი</t>
  </si>
  <si>
    <t>35001014726</t>
  </si>
  <si>
    <t>ლიანა მაღლაკელიძე</t>
  </si>
  <si>
    <t>35001090840</t>
  </si>
  <si>
    <t>თამარ ფილაური</t>
  </si>
  <si>
    <t>35001008180</t>
  </si>
  <si>
    <t>ია მაზაშვილი</t>
  </si>
  <si>
    <t>35001094440</t>
  </si>
  <si>
    <t>ხათუნა სებისკერაძე</t>
  </si>
  <si>
    <t>35001050083</t>
  </si>
  <si>
    <t>ირინე ბარბაქაძე</t>
  </si>
  <si>
    <t>35001074725</t>
  </si>
  <si>
    <t>ნაზიკო ხურციძე</t>
  </si>
  <si>
    <t>35001045955</t>
  </si>
  <si>
    <t>ეკა შატიკაშვილი</t>
  </si>
  <si>
    <t>35001034328</t>
  </si>
  <si>
    <t>ბაჩუა ეჯიბია</t>
  </si>
  <si>
    <t>39001004204</t>
  </si>
  <si>
    <t>დიანა ბაქნაძე</t>
  </si>
  <si>
    <t>35001077104</t>
  </si>
  <si>
    <t>რუსუდანი ბაშარაული</t>
  </si>
  <si>
    <t>35001114187</t>
  </si>
  <si>
    <t>აზა გუგუტიშვილი</t>
  </si>
  <si>
    <t>35001039017</t>
  </si>
  <si>
    <t>ზაალ ჩადუნელი</t>
  </si>
  <si>
    <t>57001017077</t>
  </si>
  <si>
    <t>ნათია ვაჭარაძე</t>
  </si>
  <si>
    <t>35001110523</t>
  </si>
  <si>
    <t>დიანა კაპანაძე</t>
  </si>
  <si>
    <t>35001121203</t>
  </si>
  <si>
    <t>ხათუნა ქობალავა</t>
  </si>
  <si>
    <t>39001034702</t>
  </si>
  <si>
    <t>ნანა ბაძაღუა</t>
  </si>
  <si>
    <t>35001094942</t>
  </si>
  <si>
    <t>ცირა მუმლაძე</t>
  </si>
  <si>
    <t>47001000645</t>
  </si>
  <si>
    <t>ნინო ხატიაშვილი</t>
  </si>
  <si>
    <t>35001102398</t>
  </si>
  <si>
    <t>ციცინო ბაკურაძე</t>
  </si>
  <si>
    <t>35001011663</t>
  </si>
  <si>
    <t>თეა ბაკურაძე</t>
  </si>
  <si>
    <t>35001026462</t>
  </si>
  <si>
    <t>ჯილდა მჭედლიძე</t>
  </si>
  <si>
    <t>43001027296</t>
  </si>
  <si>
    <t>მზევინარ კარიაული</t>
  </si>
  <si>
    <t>35001087663</t>
  </si>
  <si>
    <t>მურად ყაულაშვილი</t>
  </si>
  <si>
    <t>35001108201</t>
  </si>
  <si>
    <t>თათული ყაველაშვილი</t>
  </si>
  <si>
    <t>35001095774</t>
  </si>
  <si>
    <t>ჟანა ნოზაძე</t>
  </si>
  <si>
    <t>38001021217</t>
  </si>
  <si>
    <t>მედეა ჩავლეიშვილი</t>
  </si>
  <si>
    <t>33001045616</t>
  </si>
  <si>
    <t>თეა ფეიქრიშვილი</t>
  </si>
  <si>
    <t>35001126078</t>
  </si>
  <si>
    <t>სოფიკო მაღალაშვილი</t>
  </si>
  <si>
    <t>35001090517</t>
  </si>
  <si>
    <t>ცირა დაფქიაშვილი</t>
  </si>
  <si>
    <t>12001010105</t>
  </si>
  <si>
    <t>ია შინჯიაშვილი</t>
  </si>
  <si>
    <t>35001019332</t>
  </si>
  <si>
    <t>ნათია ნათაძე</t>
  </si>
  <si>
    <t>35001106394</t>
  </si>
  <si>
    <t>ნინო ნათაძე</t>
  </si>
  <si>
    <t>35001026197</t>
  </si>
  <si>
    <t>მეგი მოსიაშვილი</t>
  </si>
  <si>
    <t>35001101640</t>
  </si>
  <si>
    <t>ვაჟა ცაბუტაშვილი</t>
  </si>
  <si>
    <t>35001068301</t>
  </si>
  <si>
    <t>მზია ბენაშვილი</t>
  </si>
  <si>
    <t>35001088595</t>
  </si>
  <si>
    <t>ნინო გოგოლაძე</t>
  </si>
  <si>
    <t>35001069951</t>
  </si>
  <si>
    <t>ლია მუჩიაშვილი</t>
  </si>
  <si>
    <t>35001015934</t>
  </si>
  <si>
    <t>ცირა ლომთაძე</t>
  </si>
  <si>
    <t>22001021171</t>
  </si>
  <si>
    <t>მზია ტაბატაძე</t>
  </si>
  <si>
    <t>35001053939</t>
  </si>
  <si>
    <t>მანანა გიორგაძე</t>
  </si>
  <si>
    <t>35001096290</t>
  </si>
  <si>
    <t>ნატო კევლიშვილი</t>
  </si>
  <si>
    <t>35001061952</t>
  </si>
  <si>
    <t>ნუნუ ჩხარტიშვილი</t>
  </si>
  <si>
    <t>35001008146</t>
  </si>
  <si>
    <t>ირინა შალამბერიძე</t>
  </si>
  <si>
    <t>35001064872</t>
  </si>
  <si>
    <t>მაია ლომკაცი</t>
  </si>
  <si>
    <t>35001085053</t>
  </si>
  <si>
    <t>მარინე ტუხაშვილი</t>
  </si>
  <si>
    <t>35001059625</t>
  </si>
  <si>
    <t>ეთერი ცერცვაძე</t>
  </si>
  <si>
    <t>35001067990</t>
  </si>
  <si>
    <t>მზია კვაჭანტირაძე</t>
  </si>
  <si>
    <t>35001074050</t>
  </si>
  <si>
    <t>გიორგი კვაჭანტირაძე</t>
  </si>
  <si>
    <t>35001114961</t>
  </si>
  <si>
    <t>თიული ჩიქოვანი</t>
  </si>
  <si>
    <t>62001004017</t>
  </si>
  <si>
    <t>მზევინარ სუხიაშვილი</t>
  </si>
  <si>
    <t>57001010109</t>
  </si>
  <si>
    <t>ნინო გელაშვილი</t>
  </si>
  <si>
    <t>57001007275</t>
  </si>
  <si>
    <t>ნანა ბასოიანი</t>
  </si>
  <si>
    <t>35001104476</t>
  </si>
  <si>
    <t>ნატალია საგინაშვილი</t>
  </si>
  <si>
    <t>35301133224</t>
  </si>
  <si>
    <t>ციცინო დალბაშვილი</t>
  </si>
  <si>
    <t>35001027149</t>
  </si>
  <si>
    <t>დალი კეკელია</t>
  </si>
  <si>
    <t>35001095209</t>
  </si>
  <si>
    <t>მელანო მეგრელიშვილი</t>
  </si>
  <si>
    <t>35001085949</t>
  </si>
  <si>
    <t>მანონი მეურმიშვილი</t>
  </si>
  <si>
    <t>35001029346</t>
  </si>
  <si>
    <t>ნინო ფერაძე</t>
  </si>
  <si>
    <t>35001115658</t>
  </si>
  <si>
    <t>ეკატერინე ჟორჟოლიანი</t>
  </si>
  <si>
    <t>35001058549</t>
  </si>
  <si>
    <t>მაია შარვაძე</t>
  </si>
  <si>
    <t>20001000773</t>
  </si>
  <si>
    <t>ნანა შურღულაია</t>
  </si>
  <si>
    <t>62004006602</t>
  </si>
  <si>
    <t>ეკატერინე ბირთველიშვილი</t>
  </si>
  <si>
    <t>35001084188</t>
  </si>
  <si>
    <t>ნათია არაბიძე</t>
  </si>
  <si>
    <t>35001055578</t>
  </si>
  <si>
    <t>ქეთევან კანჭურაშვილი</t>
  </si>
  <si>
    <t>35001061326</t>
  </si>
  <si>
    <t>ნინო ბრეკაშვილი</t>
  </si>
  <si>
    <t>35001070656</t>
  </si>
  <si>
    <t>ნანული კალაძე</t>
  </si>
  <si>
    <t>35001012491</t>
  </si>
  <si>
    <t>თამარ ბერუაშვილი</t>
  </si>
  <si>
    <t>35001107699</t>
  </si>
  <si>
    <t>მაია კიკიაშვილი</t>
  </si>
  <si>
    <t>35001038550</t>
  </si>
  <si>
    <t>ირმა ბუხრაშვილი</t>
  </si>
  <si>
    <t>18001004964</t>
  </si>
  <si>
    <t>ნანი კიკნაველიძე</t>
  </si>
  <si>
    <t>35001078318</t>
  </si>
  <si>
    <t>რუსუდან ნიკოლიშვილი</t>
  </si>
  <si>
    <t>35001067778</t>
  </si>
  <si>
    <t>მანანა ჯემალაშვილი</t>
  </si>
  <si>
    <t>35001083140</t>
  </si>
  <si>
    <t>ნონა ლაზარიაშვილი</t>
  </si>
  <si>
    <t>40001022464</t>
  </si>
  <si>
    <t>თამარ მჭედლიშვილი</t>
  </si>
  <si>
    <t>01012018804</t>
  </si>
  <si>
    <t>მანანა ხარაზიშვილი</t>
  </si>
  <si>
    <t>35001080320</t>
  </si>
  <si>
    <t>ეთერ მურუსიძე</t>
  </si>
  <si>
    <t>25001043349</t>
  </si>
  <si>
    <t>ხათუნა კოპაძე</t>
  </si>
  <si>
    <t>35001003262</t>
  </si>
  <si>
    <t>ციცინო იმედაშვილი</t>
  </si>
  <si>
    <t>35001014090</t>
  </si>
  <si>
    <t>გვანცა ტყეშელაშვილი</t>
  </si>
  <si>
    <t>35001110420</t>
  </si>
  <si>
    <t>ნინო მესტიაშვილი</t>
  </si>
  <si>
    <t>35001044342</t>
  </si>
  <si>
    <t>მარინა ჩაგანავა</t>
  </si>
  <si>
    <t>35001007183</t>
  </si>
  <si>
    <t>ელზა სამხარაძე</t>
  </si>
  <si>
    <t>35001122876</t>
  </si>
  <si>
    <t>მაია მულაძე</t>
  </si>
  <si>
    <t>35001054716</t>
  </si>
  <si>
    <t>მერი მულალაღაშვილი</t>
  </si>
  <si>
    <t>35001090045</t>
  </si>
  <si>
    <t>მანანა გოგოლაძე</t>
  </si>
  <si>
    <t>35001080713</t>
  </si>
  <si>
    <t>მაყვალა მჭედლიშვილი</t>
  </si>
  <si>
    <t>35001008281</t>
  </si>
  <si>
    <t>ლუიზა პაქსაშვილი</t>
  </si>
  <si>
    <t>35001038788</t>
  </si>
  <si>
    <t>ხვთისო პაპიაშვილი</t>
  </si>
  <si>
    <t>35001056655</t>
  </si>
  <si>
    <t>თეონა ცარციძე</t>
  </si>
  <si>
    <t>54001019240</t>
  </si>
  <si>
    <t>თეა ბაძგარაძე</t>
  </si>
  <si>
    <t>54001015425</t>
  </si>
  <si>
    <t>თეონა კაპანაძე</t>
  </si>
  <si>
    <t>35001096250</t>
  </si>
  <si>
    <t>თინათინ გოგლიძე</t>
  </si>
  <si>
    <t>35001091275</t>
  </si>
  <si>
    <t>ლალლი ბერიშვილი</t>
  </si>
  <si>
    <t>35001109564</t>
  </si>
  <si>
    <t>ლამარა ჩერქეზია</t>
  </si>
  <si>
    <t>35001071877</t>
  </si>
  <si>
    <t>ქეთევან ღვინერია</t>
  </si>
  <si>
    <t>35001096451</t>
  </si>
  <si>
    <t>ხათუნა სხირტლაძე</t>
  </si>
  <si>
    <t>38001043362</t>
  </si>
  <si>
    <t>დოდო სარალიძე</t>
  </si>
  <si>
    <t>35001093762</t>
  </si>
  <si>
    <t>ლიდა გვანცელაძე-ქაჯაია</t>
  </si>
  <si>
    <t>35001041298</t>
  </si>
  <si>
    <t>თამარ ბენაშვილი</t>
  </si>
  <si>
    <t>14001000817</t>
  </si>
  <si>
    <t>თეონა მუმლაძე</t>
  </si>
  <si>
    <t>35001102508</t>
  </si>
  <si>
    <t>თეონა კვიჟნაძე</t>
  </si>
  <si>
    <t>35001095972</t>
  </si>
  <si>
    <t>ნინელი ცაბუტაშვილი</t>
  </si>
  <si>
    <t>35001017881</t>
  </si>
  <si>
    <t>ლიანა ბაციკაძე</t>
  </si>
  <si>
    <t>35001028300</t>
  </si>
  <si>
    <t>მარინე ვარდიაშვილი</t>
  </si>
  <si>
    <t>35001048308</t>
  </si>
  <si>
    <t>მარინა ნამგელაძე</t>
  </si>
  <si>
    <t>35001088806</t>
  </si>
  <si>
    <t>რუსუდან ბობოხიძე</t>
  </si>
  <si>
    <t>60003009876</t>
  </si>
  <si>
    <t>თამარ დევიძე</t>
  </si>
  <si>
    <t>38001013324</t>
  </si>
  <si>
    <t>დიანა სახურია</t>
  </si>
  <si>
    <t>48001008523</t>
  </si>
  <si>
    <t>ეკა დიაური</t>
  </si>
  <si>
    <t>35001061624</t>
  </si>
  <si>
    <t>მანანა ჩიტიძე</t>
  </si>
  <si>
    <t>35001058843</t>
  </si>
  <si>
    <t>მზია ჭანტურია</t>
  </si>
  <si>
    <t>35001024621</t>
  </si>
  <si>
    <t>ნანა ლომიძე-მეტრეველი</t>
  </si>
  <si>
    <t>35001089982</t>
  </si>
  <si>
    <t>ეთერ ცხოვრებაძე-ჩალათაშვილი</t>
  </si>
  <si>
    <t>35001084221</t>
  </si>
  <si>
    <t>ნანა კუპატაძე</t>
  </si>
  <si>
    <t>54001006606</t>
  </si>
  <si>
    <t>თამარ ასანიძე</t>
  </si>
  <si>
    <t>35001099003</t>
  </si>
  <si>
    <t>დალი კახელაშვილი</t>
  </si>
  <si>
    <t>35001052364</t>
  </si>
  <si>
    <t>ნუნუ შოშიაშვილი</t>
  </si>
  <si>
    <t>35001059294</t>
  </si>
  <si>
    <t>მზია გოგიშვილი</t>
  </si>
  <si>
    <t>35001001227</t>
  </si>
  <si>
    <t>გიული კურტანიძე</t>
  </si>
  <si>
    <t>35001040084</t>
  </si>
  <si>
    <t>ნინო ენუქაშვილი</t>
  </si>
  <si>
    <t>35001066279</t>
  </si>
  <si>
    <t>სოფიკო ქევხიშვილი</t>
  </si>
  <si>
    <t>35001111300</t>
  </si>
  <si>
    <t>ლუიზა ქიმაძე</t>
  </si>
  <si>
    <t>35001072940</t>
  </si>
  <si>
    <t>ზურაბ დეკანოსიძე</t>
  </si>
  <si>
    <t>56001019353</t>
  </si>
  <si>
    <t>ია ქოქიაშვილი</t>
  </si>
  <si>
    <t>35001057571</t>
  </si>
  <si>
    <t>გიორგი კალანდაძე</t>
  </si>
  <si>
    <t>35001083034</t>
  </si>
  <si>
    <t>სოფიკო ხაჩიძე</t>
  </si>
  <si>
    <t>35001107679</t>
  </si>
  <si>
    <t>ლია წულაია</t>
  </si>
  <si>
    <t>35001092800</t>
  </si>
  <si>
    <t>ნანა ლომკაცი</t>
  </si>
  <si>
    <t>35001074721</t>
  </si>
  <si>
    <t>მარინე კაციაშვილი</t>
  </si>
  <si>
    <t>35001036445</t>
  </si>
  <si>
    <t>ეკატერინე ჩინჩალაძე</t>
  </si>
  <si>
    <t>01004011635</t>
  </si>
  <si>
    <t>ფიქრია ცუხიშვილი</t>
  </si>
  <si>
    <t>350001006165</t>
  </si>
  <si>
    <t>ნანი წურწუმია</t>
  </si>
  <si>
    <t>62004015308</t>
  </si>
  <si>
    <t>დიანა ვარდუაშვილი</t>
  </si>
  <si>
    <t>16001011255</t>
  </si>
  <si>
    <t>ლელა მარიამიძე</t>
  </si>
  <si>
    <t>35001007563</t>
  </si>
  <si>
    <t>თამილა ნაცვლიშვილი</t>
  </si>
  <si>
    <t>13001015760</t>
  </si>
  <si>
    <t>ნინო წულეისკირი</t>
  </si>
  <si>
    <t>35001007561</t>
  </si>
  <si>
    <t>დალი გელაშვილი</t>
  </si>
  <si>
    <t>35001040122</t>
  </si>
  <si>
    <t>ლამზირა ტურიაშვილი</t>
  </si>
  <si>
    <t>35001096828</t>
  </si>
  <si>
    <t>ბესიკ იმედაშვილი</t>
  </si>
  <si>
    <t>35001126417</t>
  </si>
  <si>
    <t>მარიამ ლომიძე</t>
  </si>
  <si>
    <t>57001055403</t>
  </si>
  <si>
    <t>მარიამ ჭამიაშვილი</t>
  </si>
  <si>
    <t>35001106815</t>
  </si>
  <si>
    <t>ინგა დევიძე</t>
  </si>
  <si>
    <t>35001041772</t>
  </si>
  <si>
    <t>ლევან არსენაძე</t>
  </si>
  <si>
    <t>35001114978</t>
  </si>
  <si>
    <t>დიანა ხიჯაკაძე</t>
  </si>
  <si>
    <t>35001047632</t>
  </si>
  <si>
    <t>სალომე ლებანიძე</t>
  </si>
  <si>
    <t>35001107081</t>
  </si>
  <si>
    <t>მარინე ხარაიძე</t>
  </si>
  <si>
    <t>35001025483</t>
  </si>
  <si>
    <t>ვარდო ძნელაძე</t>
  </si>
  <si>
    <t>35001061530</t>
  </si>
  <si>
    <t>მაია წირღვავა</t>
  </si>
  <si>
    <t>01011017208</t>
  </si>
  <si>
    <t>კახა შაშიაშვილი</t>
  </si>
  <si>
    <t>35001056284</t>
  </si>
  <si>
    <t>ჯუნა კაპანაძე</t>
  </si>
  <si>
    <t>35001121190</t>
  </si>
  <si>
    <t>ნანა ფოცხვერაშვილი</t>
  </si>
  <si>
    <t>35001094513</t>
  </si>
  <si>
    <t>ლერი ყულოშვილი</t>
  </si>
  <si>
    <t>01022004085</t>
  </si>
  <si>
    <t>გოდერძი დარჯანია</t>
  </si>
  <si>
    <t>39001026074</t>
  </si>
  <si>
    <t>ინგა გულორდავა</t>
  </si>
  <si>
    <t>39001031629</t>
  </si>
  <si>
    <t>ამირან შურღაია</t>
  </si>
  <si>
    <t>39001019784</t>
  </si>
  <si>
    <t>სულხან დემურია</t>
  </si>
  <si>
    <t>39001005443</t>
  </si>
  <si>
    <t>ვალერიან ხურცილავა</t>
  </si>
  <si>
    <t>62001029939</t>
  </si>
  <si>
    <t>ავთანდილ მალანია</t>
  </si>
  <si>
    <t>39001035280</t>
  </si>
  <si>
    <t>ბესიკ ჯმაღაძე</t>
  </si>
  <si>
    <t>39001008186</t>
  </si>
  <si>
    <t>გივი გაბისონია</t>
  </si>
  <si>
    <t>39001022373</t>
  </si>
  <si>
    <t>მიმოზა სიმონია</t>
  </si>
  <si>
    <t>39001033983</t>
  </si>
  <si>
    <t>სერგო ბერაია</t>
  </si>
  <si>
    <t>39001008241</t>
  </si>
  <si>
    <t>რობერტ შალამბერიძე</t>
  </si>
  <si>
    <t>62005014525</t>
  </si>
  <si>
    <t>ჯემალ გოქაძე</t>
  </si>
  <si>
    <t>ავთანდილ ლომჯარია</t>
  </si>
  <si>
    <t>33001029783</t>
  </si>
  <si>
    <t>ხათუნა გაგუა</t>
  </si>
  <si>
    <t>33001057247</t>
  </si>
  <si>
    <t>ირინა მდინარაძე</t>
  </si>
  <si>
    <t>33001069854</t>
  </si>
  <si>
    <t>თეონა თავაძე</t>
  </si>
  <si>
    <t>33001056190</t>
  </si>
  <si>
    <t>ნინო დავითაძე</t>
  </si>
  <si>
    <t>61006079522</t>
  </si>
  <si>
    <t>ცინარი ქოქოლაძე</t>
  </si>
  <si>
    <t>61006078790</t>
  </si>
  <si>
    <t>თამილა ღორჯომელიძე</t>
  </si>
  <si>
    <t>61006023939</t>
  </si>
  <si>
    <t>სულხან კახიძე</t>
  </si>
  <si>
    <t>61006079247</t>
  </si>
  <si>
    <t>ჯამბულ სურმანიძე</t>
  </si>
  <si>
    <t>61001063220</t>
  </si>
  <si>
    <t>მადონა მალაყმაძე</t>
  </si>
  <si>
    <t>61006065625</t>
  </si>
  <si>
    <t>კოკი კვერნაძე</t>
  </si>
  <si>
    <t>61006035389</t>
  </si>
  <si>
    <t>დავით წულუკუძე</t>
  </si>
  <si>
    <t>61007000321</t>
  </si>
  <si>
    <t>ნანი კვარაცხეელი</t>
  </si>
  <si>
    <t>60001044085</t>
  </si>
  <si>
    <t>ირაკლი ალუღიშვილი</t>
  </si>
  <si>
    <t>14001016274</t>
  </si>
  <si>
    <t>ლალი ღარიბაშვილი</t>
  </si>
  <si>
    <t>01011034867</t>
  </si>
  <si>
    <t>მარინე ბაიდარაშვილი</t>
  </si>
  <si>
    <t>01011009113</t>
  </si>
  <si>
    <t>გიორგი კვირკველია</t>
  </si>
  <si>
    <t>01001104789</t>
  </si>
  <si>
    <t>თინათინ პავლიაშვილი</t>
  </si>
  <si>
    <t>01014006340</t>
  </si>
  <si>
    <t>ზაირა ბურდიაშვილი</t>
  </si>
  <si>
    <t>01011059937</t>
  </si>
  <si>
    <t>ეკატერინე ფეიქრიშილი</t>
  </si>
  <si>
    <t>01011045080</t>
  </si>
  <si>
    <t>შორენა ყურშავიშილი</t>
  </si>
  <si>
    <t>01011074687</t>
  </si>
  <si>
    <t>ნინო ვაშალომიძე</t>
  </si>
  <si>
    <t>33001005289</t>
  </si>
  <si>
    <t>ქეთევან ბალხამიშვილი</t>
  </si>
  <si>
    <t>12001042929</t>
  </si>
  <si>
    <t>თინათინ ქიზიყურაშილი</t>
  </si>
  <si>
    <t>01011075007</t>
  </si>
  <si>
    <t>თამილა თოქმაძე</t>
  </si>
  <si>
    <t>01010020045</t>
  </si>
  <si>
    <t>გიორგი მუმლაძე</t>
  </si>
  <si>
    <t>01027049151</t>
  </si>
  <si>
    <t>ნინო მარტიაშვილი</t>
  </si>
  <si>
    <t>01011009159</t>
  </si>
  <si>
    <t>გიგა გოგიაშილი</t>
  </si>
  <si>
    <t>01011095557</t>
  </si>
  <si>
    <t>მარინე მჟვანაძე</t>
  </si>
  <si>
    <t>54001010831</t>
  </si>
  <si>
    <t>თინათიან მამულაშილი</t>
  </si>
  <si>
    <t>01012024415</t>
  </si>
  <si>
    <t>ნათია კოტია</t>
  </si>
  <si>
    <t>01004007048</t>
  </si>
  <si>
    <t>ლალი კალანდაძე</t>
  </si>
  <si>
    <t>01011052493</t>
  </si>
  <si>
    <t>ნანა ბაშარული</t>
  </si>
  <si>
    <t>01012016615</t>
  </si>
  <si>
    <t>გიორგი მელიქაძე</t>
  </si>
  <si>
    <t>01011072533</t>
  </si>
  <si>
    <t>თორნიკე ტორაძე</t>
  </si>
  <si>
    <t>01211113702</t>
  </si>
  <si>
    <t>ავთნდილ შათირიშილი</t>
  </si>
  <si>
    <t>01012006211</t>
  </si>
  <si>
    <t>მარინე მელიწკაური</t>
  </si>
  <si>
    <t>01030021248</t>
  </si>
  <si>
    <t>ირინა ალბორიშვილი</t>
  </si>
  <si>
    <t>62001032505</t>
  </si>
  <si>
    <t>მაყვალა გვრიჯიშვილი</t>
  </si>
  <si>
    <t>11001018536</t>
  </si>
  <si>
    <t>ლაშა ქოქაშვილი</t>
  </si>
  <si>
    <t>11001005371</t>
  </si>
  <si>
    <t>დავით მანუკიანი</t>
  </si>
  <si>
    <t>11001021838</t>
  </si>
  <si>
    <t>ნაზი კიკვაძე</t>
  </si>
  <si>
    <t>11001023491</t>
  </si>
  <si>
    <t>ნანა კიკვაძე</t>
  </si>
  <si>
    <t>11001020141</t>
  </si>
  <si>
    <t>ნინო თედიაშილი</t>
  </si>
  <si>
    <t>11001023050</t>
  </si>
  <si>
    <t>დიანა ინასარიძე</t>
  </si>
  <si>
    <t>11001027923</t>
  </si>
  <si>
    <t>ნინო ხითარიშვილი</t>
  </si>
  <si>
    <t>11001022100</t>
  </si>
  <si>
    <t>ლიანა ლომიძე</t>
  </si>
  <si>
    <t>11001006242</t>
  </si>
  <si>
    <t>ეკატერინე კამკამიძე</t>
  </si>
  <si>
    <t>11001020932</t>
  </si>
  <si>
    <t>11001000161</t>
  </si>
  <si>
    <t>იადონა ღამბაშიძე</t>
  </si>
  <si>
    <t>11001001381</t>
  </si>
  <si>
    <t>მიხეილ გელაშვილი</t>
  </si>
  <si>
    <t>11001009367</t>
  </si>
  <si>
    <t>თამარ ხუციშვილი</t>
  </si>
  <si>
    <t>11001010921</t>
  </si>
  <si>
    <t>თინათინ გოგოლაძე</t>
  </si>
  <si>
    <t>11001025921</t>
  </si>
  <si>
    <t>ლელა ჩადუნელი</t>
  </si>
  <si>
    <t>01021010064</t>
  </si>
  <si>
    <t>ლელა თურმანიძე</t>
  </si>
  <si>
    <t>11001018860</t>
  </si>
  <si>
    <t>ვლადიმერ სანდაძე</t>
  </si>
  <si>
    <t>11001002394</t>
  </si>
  <si>
    <t>ავთანდილ თაბუკაშვილი</t>
  </si>
  <si>
    <t>11001013676</t>
  </si>
  <si>
    <t>მანონი ერემაძე</t>
  </si>
  <si>
    <t>11001023377</t>
  </si>
  <si>
    <t>თამარ სხირტლაძე</t>
  </si>
  <si>
    <t>01025001462</t>
  </si>
  <si>
    <t>11001001968</t>
  </si>
  <si>
    <t>ხათუნა მაკარიძე</t>
  </si>
  <si>
    <t>21001007315</t>
  </si>
  <si>
    <t>ზაირა ფავლენიანი</t>
  </si>
  <si>
    <t>11001026373</t>
  </si>
  <si>
    <t>ზურაბ ნოზაძე</t>
  </si>
  <si>
    <t>11001003014</t>
  </si>
  <si>
    <t>ირინე ფავლენიანი</t>
  </si>
  <si>
    <t>11001026507</t>
  </si>
  <si>
    <t>თამარ თაგვაძე</t>
  </si>
  <si>
    <t>11001005675</t>
  </si>
  <si>
    <t>ნათელა ორჯონიკიძე</t>
  </si>
  <si>
    <t>11001007409</t>
  </si>
  <si>
    <t>ლეილა ჩხიკვაძე</t>
  </si>
  <si>
    <t>11001019769</t>
  </si>
  <si>
    <t>დარეჯან გავრილოვა</t>
  </si>
  <si>
    <t>11001002878</t>
  </si>
  <si>
    <t>მანანა აიწურაძე</t>
  </si>
  <si>
    <t>11001019779</t>
  </si>
  <si>
    <t>თამარ აიწურიძე</t>
  </si>
  <si>
    <t>11001005447</t>
  </si>
  <si>
    <t>თამაზ ყაულაშვილი</t>
  </si>
  <si>
    <t>11001024781</t>
  </si>
  <si>
    <t>ილია მჭედლიშვილი</t>
  </si>
  <si>
    <t>11001002826</t>
  </si>
  <si>
    <t>ლიზა აბროლიშვილი</t>
  </si>
  <si>
    <t>11001011641</t>
  </si>
  <si>
    <t>ნათელა წიქარიშვილი</t>
  </si>
  <si>
    <t>11001018955</t>
  </si>
  <si>
    <t>ია ტლაშაძე</t>
  </si>
  <si>
    <t>11001012856</t>
  </si>
  <si>
    <t>11001012121</t>
  </si>
  <si>
    <t>დარეჯან ცალქალამანიძე</t>
  </si>
  <si>
    <t>11001011809</t>
  </si>
  <si>
    <t>ივანე კოჟორიძე</t>
  </si>
  <si>
    <t>01017015049</t>
  </si>
  <si>
    <t>თეიმურაზ ციცქიშვილი</t>
  </si>
  <si>
    <t>11001007159</t>
  </si>
  <si>
    <t>ჯილდა ლომიძე</t>
  </si>
  <si>
    <t>11001025385</t>
  </si>
  <si>
    <t>შალვა ციცქიშვილი</t>
  </si>
  <si>
    <t>11001025158</t>
  </si>
  <si>
    <t>მანანა თუთისანი</t>
  </si>
  <si>
    <t>11001018751</t>
  </si>
  <si>
    <t>მაყვალა ნოზაძე</t>
  </si>
  <si>
    <t>11001017775</t>
  </si>
  <si>
    <t>მადონა გელაშვილი</t>
  </si>
  <si>
    <t>11001021416</t>
  </si>
  <si>
    <t>თინა ივანიშვილი</t>
  </si>
  <si>
    <t>11001011946</t>
  </si>
  <si>
    <t>ლაშა კვიციანი</t>
  </si>
  <si>
    <t>62004014267</t>
  </si>
  <si>
    <t>ლევან დავითიანი</t>
  </si>
  <si>
    <t>11001000403</t>
  </si>
  <si>
    <t>გიორგი ფერაძე</t>
  </si>
  <si>
    <t>11001008411</t>
  </si>
  <si>
    <t>ელდინო სამსონიძე</t>
  </si>
  <si>
    <t>11001017524</t>
  </si>
  <si>
    <t>თეა კილაძე</t>
  </si>
  <si>
    <t>26001020668</t>
  </si>
  <si>
    <t>მირანდა ბზელავა</t>
  </si>
  <si>
    <t>ლევან ჩხაიძე</t>
  </si>
  <si>
    <t>01023014191</t>
  </si>
  <si>
    <t>ნესტან დოლიძე</t>
  </si>
  <si>
    <t>46001019560</t>
  </si>
  <si>
    <t>მარიკა ქანთარია</t>
  </si>
  <si>
    <t>26001009535</t>
  </si>
  <si>
    <t>შოთა ფირცხალაიშვილი</t>
  </si>
  <si>
    <t>ნონა წილოსანი</t>
  </si>
  <si>
    <t>26001022441</t>
  </si>
  <si>
    <t>ლეილა გოგლიძე</t>
  </si>
  <si>
    <t>26001010225</t>
  </si>
  <si>
    <t>დარეჯან თოლორდავა</t>
  </si>
  <si>
    <t>46001004643</t>
  </si>
  <si>
    <t>ამირან გიორგაძე</t>
  </si>
  <si>
    <t>46001016005</t>
  </si>
  <si>
    <t>კარლო თედორაძე</t>
  </si>
  <si>
    <t>01010016971</t>
  </si>
  <si>
    <t>ნინო ბოლქვაძე</t>
  </si>
  <si>
    <t>46001016007</t>
  </si>
  <si>
    <t>რომანი ეზეიშვილი</t>
  </si>
  <si>
    <t>46001007937</t>
  </si>
  <si>
    <t>შაქრო ლომთათიძე</t>
  </si>
  <si>
    <t>46001019128</t>
  </si>
  <si>
    <t>ერეკლე უღრელიძე</t>
  </si>
  <si>
    <t>61004014830</t>
  </si>
  <si>
    <t>ნანა სინაურიძე</t>
  </si>
  <si>
    <t>53001052163</t>
  </si>
  <si>
    <t>ნიკოლოზ დუმბაძე</t>
  </si>
  <si>
    <t>46001004967</t>
  </si>
  <si>
    <t>ამირან ქურიძე</t>
  </si>
  <si>
    <t>46001001690</t>
  </si>
  <si>
    <t>შალვა ბარამიძე</t>
  </si>
  <si>
    <t>46001016165</t>
  </si>
  <si>
    <t>ლოლა თავაძე</t>
  </si>
  <si>
    <t>46001008616</t>
  </si>
  <si>
    <t>თენგიზ გიორგაძე</t>
  </si>
  <si>
    <t>16001008977</t>
  </si>
  <si>
    <t>გიორგი ირემაძე</t>
  </si>
  <si>
    <t>46001020292</t>
  </si>
  <si>
    <t>მასიკო გიორგაძე</t>
  </si>
  <si>
    <t>46001014168</t>
  </si>
  <si>
    <t>ლია კუტალაძე</t>
  </si>
  <si>
    <t>46001016957</t>
  </si>
  <si>
    <t>რიზალი მალაღურია</t>
  </si>
  <si>
    <t>01027034439</t>
  </si>
  <si>
    <t>მარადი ძნელაძე</t>
  </si>
  <si>
    <t>46001014375</t>
  </si>
  <si>
    <t>მამუკა მეფარიშვილი</t>
  </si>
  <si>
    <t>46001001584</t>
  </si>
  <si>
    <t>თამუნია ფაცაცია</t>
  </si>
  <si>
    <t>29001035047</t>
  </si>
  <si>
    <t>გიორგი ნინიძე</t>
  </si>
  <si>
    <t>46001017023</t>
  </si>
  <si>
    <t>დარისპან ჟღენტი</t>
  </si>
  <si>
    <t>46001015301</t>
  </si>
  <si>
    <t>შალვა შარაშიძე</t>
  </si>
  <si>
    <t>46001001612</t>
  </si>
  <si>
    <t>ბუდუნა შარაშიძე</t>
  </si>
  <si>
    <t>46001008790</t>
  </si>
  <si>
    <t>ბელა ვაყელიშვილი</t>
  </si>
  <si>
    <t>46001016405</t>
  </si>
  <si>
    <t>მარინა მგალობლიშვილი</t>
  </si>
  <si>
    <t>46001000231</t>
  </si>
  <si>
    <t>დალი ჩაჩუა</t>
  </si>
  <si>
    <t>46001017286</t>
  </si>
  <si>
    <t>მარინა კობახიძე</t>
  </si>
  <si>
    <t>46001001183</t>
  </si>
  <si>
    <t>მარინა სეხნიაშვილი</t>
  </si>
  <si>
    <t>46001011728</t>
  </si>
  <si>
    <t>ნაზი სეხნიაშვილი</t>
  </si>
  <si>
    <t>01003002553</t>
  </si>
  <si>
    <t>ნაზი თოხაძე</t>
  </si>
  <si>
    <t>46001018382</t>
  </si>
  <si>
    <t>ლია სიხარულიძე</t>
  </si>
  <si>
    <t>46001003968</t>
  </si>
  <si>
    <t>იზოლდა ტყეშელაშვილი</t>
  </si>
  <si>
    <t>46001005391</t>
  </si>
  <si>
    <t>ზურაბ კოტრიკაძე</t>
  </si>
  <si>
    <t>46001000346</t>
  </si>
  <si>
    <t>გურამ გიორგაძე</t>
  </si>
  <si>
    <t>46001003722</t>
  </si>
  <si>
    <t>როლანდი სიხარულიძე</t>
  </si>
  <si>
    <t>46001000910</t>
  </si>
  <si>
    <t>ნანა კოტრიკაძე</t>
  </si>
  <si>
    <t>46001015698</t>
  </si>
  <si>
    <t>ნატრული ჯიქია</t>
  </si>
  <si>
    <t>46001002813</t>
  </si>
  <si>
    <t>ასალო რამიშვილი</t>
  </si>
  <si>
    <t>46001020850</t>
  </si>
  <si>
    <t>ალექსი რამიშვილი</t>
  </si>
  <si>
    <t>46001019458</t>
  </si>
  <si>
    <t>მირზა ანსინიანი</t>
  </si>
  <si>
    <t>15001020897</t>
  </si>
  <si>
    <t>62001021151</t>
  </si>
  <si>
    <t>იაროსლავ კვიციანი</t>
  </si>
  <si>
    <t>62004005057</t>
  </si>
  <si>
    <t>მაია ცხვედაძე</t>
  </si>
  <si>
    <t>01002003654</t>
  </si>
  <si>
    <t>თამაზი ჩახაშვილი</t>
  </si>
  <si>
    <t>15001006681</t>
  </si>
  <si>
    <t>არტურ მარტიკიანი</t>
  </si>
  <si>
    <t>15001000385</t>
  </si>
  <si>
    <t>მამუკა მარტიაშვილი</t>
  </si>
  <si>
    <t>15001013460</t>
  </si>
  <si>
    <t>მამუკა კვიციანი</t>
  </si>
  <si>
    <t>62001022969</t>
  </si>
  <si>
    <t>ლია პირველი</t>
  </si>
  <si>
    <t>62003014638</t>
  </si>
  <si>
    <t>იზოლდა ქრისტესიაშვილი</t>
  </si>
  <si>
    <t>15001020106</t>
  </si>
  <si>
    <t>დიანა მახარაშვილი</t>
  </si>
  <si>
    <t>15001000447</t>
  </si>
  <si>
    <t>მაკა ჩიტიშვილი</t>
  </si>
  <si>
    <t>01017041980</t>
  </si>
  <si>
    <t>გურამი ოსეფაშვილი</t>
  </si>
  <si>
    <t>15001007995</t>
  </si>
  <si>
    <t>მარიამ მენთეშაშვილი</t>
  </si>
  <si>
    <t>15001026320</t>
  </si>
  <si>
    <t>ჯუმბერ ზურაბიშვილი</t>
  </si>
  <si>
    <t>15001006139</t>
  </si>
  <si>
    <t>გურამი ბეჟუაშვილი</t>
  </si>
  <si>
    <t>15001004934</t>
  </si>
  <si>
    <t>ნიკოლოზ ადუაშვილი</t>
  </si>
  <si>
    <t>15001007291</t>
  </si>
  <si>
    <t>ზაურ ოქრიაშვილი</t>
  </si>
  <si>
    <t>15001002636</t>
  </si>
  <si>
    <t>ნოდარ ჩოხელი</t>
  </si>
  <si>
    <t>01001059894</t>
  </si>
  <si>
    <t>ნავარდი ფოლადიშვილი</t>
  </si>
  <si>
    <t>15001007675</t>
  </si>
  <si>
    <t>62001002591</t>
  </si>
  <si>
    <t>ელჩინა ვალიევი</t>
  </si>
  <si>
    <t>მარინა ანსიანი</t>
  </si>
  <si>
    <t>15001014624</t>
  </si>
  <si>
    <t>ეკატერინე სტეფლიანი</t>
  </si>
  <si>
    <t>62001015189</t>
  </si>
  <si>
    <t>ანეტა გიორბელიძე</t>
  </si>
  <si>
    <t>10001059134</t>
  </si>
  <si>
    <t>ჯალალხან ისმაილოვი</t>
  </si>
  <si>
    <t>15001017776</t>
  </si>
  <si>
    <t>ნიკო ნინიაშვილი</t>
  </si>
  <si>
    <t>15001023428</t>
  </si>
  <si>
    <t>დავით ედიშერაშვილი</t>
  </si>
  <si>
    <t>15001008713</t>
  </si>
  <si>
    <t>ირაკლი ივანიშვილი</t>
  </si>
  <si>
    <t>15001014672</t>
  </si>
  <si>
    <t>კონსტანტინე ხუბულური</t>
  </si>
  <si>
    <t>59001045035</t>
  </si>
  <si>
    <t>გურამ მამუკაშვილი</t>
  </si>
  <si>
    <t>59001074059</t>
  </si>
  <si>
    <t>ლაშა თინიკაშვილი</t>
  </si>
  <si>
    <t>59001037023</t>
  </si>
  <si>
    <t>ელზა ყაზიშვილი</t>
  </si>
  <si>
    <t>59001009870</t>
  </si>
  <si>
    <t>ლალი ლაშქარაშვილი</t>
  </si>
  <si>
    <t>59001081825</t>
  </si>
  <si>
    <t>შალვა კოშორიძე</t>
  </si>
  <si>
    <t>59001063097</t>
  </si>
  <si>
    <t>ილია ლაფაჩი</t>
  </si>
  <si>
    <t>59001013641</t>
  </si>
  <si>
    <t>მზია ჯახუტაშვილი</t>
  </si>
  <si>
    <t>59001035695</t>
  </si>
  <si>
    <t>ზაირა ვანიშვილი</t>
  </si>
  <si>
    <t>59001057762</t>
  </si>
  <si>
    <t>ხათუნა ლაშქარაშვილი</t>
  </si>
  <si>
    <t>59001073181</t>
  </si>
  <si>
    <t>ზაირა გოგლიძე</t>
  </si>
  <si>
    <t>59001001979</t>
  </si>
  <si>
    <t>მაკა ჩუტკერაშვილი</t>
  </si>
  <si>
    <t>59001047241</t>
  </si>
  <si>
    <t>ნანა საბაშვილი</t>
  </si>
  <si>
    <t>59001031505</t>
  </si>
  <si>
    <t>თამარ ლომსაძე</t>
  </si>
  <si>
    <t>59001037627</t>
  </si>
  <si>
    <t>ლელა ბალახაძე</t>
  </si>
  <si>
    <t>59001032175</t>
  </si>
  <si>
    <t>მედეა მახარაშვილი</t>
  </si>
  <si>
    <t>01001019112</t>
  </si>
  <si>
    <t>მარინე ბიბილაშვილი</t>
  </si>
  <si>
    <t>59001078515</t>
  </si>
  <si>
    <t>ირინე გოჩაშვილი</t>
  </si>
  <si>
    <t>43001002438</t>
  </si>
  <si>
    <t>მზია მამულაშვილი</t>
  </si>
  <si>
    <t>59001062493</t>
  </si>
  <si>
    <t>ბესიკ მაჩაიძე</t>
  </si>
  <si>
    <t>59001128698</t>
  </si>
  <si>
    <t>ლელა კორინთელი</t>
  </si>
  <si>
    <t>59001084213</t>
  </si>
  <si>
    <t>ნანა თვაური</t>
  </si>
  <si>
    <t>59002004971</t>
  </si>
  <si>
    <t>თამარ დავითაშვილი</t>
  </si>
  <si>
    <t>59001068940</t>
  </si>
  <si>
    <t>გულიმერ თვაური</t>
  </si>
  <si>
    <t>59001057001</t>
  </si>
  <si>
    <t>ნატალია ზადიშვილი</t>
  </si>
  <si>
    <t>59001073150</t>
  </si>
  <si>
    <t>ნინო ხუციშვილი</t>
  </si>
  <si>
    <t>59001003557</t>
  </si>
  <si>
    <t>მარინე ბალიანი</t>
  </si>
  <si>
    <t>59001034427</t>
  </si>
  <si>
    <t>ალექსანდრე ალექსიძე</t>
  </si>
  <si>
    <t>59001135120</t>
  </si>
  <si>
    <t>ზაქარია ლომსაძე</t>
  </si>
  <si>
    <t>59001098734</t>
  </si>
  <si>
    <t>მანანა ველიაძე</t>
  </si>
  <si>
    <t>61010004333</t>
  </si>
  <si>
    <t>მაია დვალიშვილი</t>
  </si>
  <si>
    <t>17001029198</t>
  </si>
  <si>
    <t>კლარა საღრიშვილი</t>
  </si>
  <si>
    <t>17001004103</t>
  </si>
  <si>
    <t>ტარიელ საღრიშვილი</t>
  </si>
  <si>
    <t>17001008992</t>
  </si>
  <si>
    <t>ლელა ლილუაშვილი</t>
  </si>
  <si>
    <t>17001008214</t>
  </si>
  <si>
    <t>ალინა უღრელიძე</t>
  </si>
  <si>
    <t>33001014090</t>
  </si>
  <si>
    <t>დავით სუპატაშვილი</t>
  </si>
  <si>
    <t>17001008970</t>
  </si>
  <si>
    <t>სერგო ბექელაძე</t>
  </si>
  <si>
    <t>17001006718</t>
  </si>
  <si>
    <t>ბექა ჭელიძე</t>
  </si>
  <si>
    <t>17001027155</t>
  </si>
  <si>
    <t>მარინა ხურციძე</t>
  </si>
  <si>
    <t>17001008716</t>
  </si>
  <si>
    <t>ანგელინა ჩხეიძე</t>
  </si>
  <si>
    <t>60002018868</t>
  </si>
  <si>
    <t>დორეთი ხურციძე</t>
  </si>
  <si>
    <t>17001006463</t>
  </si>
  <si>
    <t>ნონა ბუტურაშვილი</t>
  </si>
  <si>
    <t>17001008368</t>
  </si>
  <si>
    <t>თეონა ავალიანი</t>
  </si>
  <si>
    <t>17001009797</t>
  </si>
  <si>
    <t>მელანო მამულაძე</t>
  </si>
  <si>
    <t>17001019604</t>
  </si>
  <si>
    <t>თინა თევზაძე</t>
  </si>
  <si>
    <t>37001052098</t>
  </si>
  <si>
    <t>ქეთევან ალხაზიშვილი</t>
  </si>
  <si>
    <t>17001023069</t>
  </si>
  <si>
    <t>მადონა ყუბანეიშვილი</t>
  </si>
  <si>
    <t>17001008783</t>
  </si>
  <si>
    <t>დოდო კორძაძე</t>
  </si>
  <si>
    <t>17001018715</t>
  </si>
  <si>
    <t>ხათუნა ალფაიძე</t>
  </si>
  <si>
    <t>17001034944</t>
  </si>
  <si>
    <t>ვალია ჩუბინიძე</t>
  </si>
  <si>
    <t>17001025979</t>
  </si>
  <si>
    <t>დათო დიაკონიძე</t>
  </si>
  <si>
    <t>17001001835</t>
  </si>
  <si>
    <t>ლალი ღვინიანიძე</t>
  </si>
  <si>
    <t>01001025926</t>
  </si>
  <si>
    <t>ქეთევან მეფარიშვილი</t>
  </si>
  <si>
    <t>17001019799</t>
  </si>
  <si>
    <t>მამუკა პატარიძე</t>
  </si>
  <si>
    <t>17001002266</t>
  </si>
  <si>
    <t>ზინაიდა ხურციძე</t>
  </si>
  <si>
    <t>17001027512</t>
  </si>
  <si>
    <t>კახა ძაგნიძე</t>
  </si>
  <si>
    <t>17001006941</t>
  </si>
  <si>
    <t>ეთერი შუბითიძე</t>
  </si>
  <si>
    <t>17001018948</t>
  </si>
  <si>
    <t>მიხეილ ჭულუხაძე</t>
  </si>
  <si>
    <t>60002001771</t>
  </si>
  <si>
    <t>მაია პატარიძე</t>
  </si>
  <si>
    <t>17001026287</t>
  </si>
  <si>
    <t>ხათუნა ხუციშვილი</t>
  </si>
  <si>
    <t>17001010362</t>
  </si>
  <si>
    <t>იზო გორგოძე</t>
  </si>
  <si>
    <t>17001013630</t>
  </si>
  <si>
    <t>ირმა ყობანეიშვილი</t>
  </si>
  <si>
    <t>17001003622</t>
  </si>
  <si>
    <t>ლილიანა ბარაბიძე</t>
  </si>
  <si>
    <t>60001082358</t>
  </si>
  <si>
    <t>ლია კაშმაძე</t>
  </si>
  <si>
    <t>17001002641</t>
  </si>
  <si>
    <t>ციური დიაკონიძე</t>
  </si>
  <si>
    <t>01005013496</t>
  </si>
  <si>
    <t>ალუდა ყაჩილავა</t>
  </si>
  <si>
    <t>17001003862</t>
  </si>
  <si>
    <t>თენგიზ დვალიშვილი</t>
  </si>
  <si>
    <t>17001004888</t>
  </si>
  <si>
    <t>დარეჯან გაბუნია</t>
  </si>
  <si>
    <t>17001007109</t>
  </si>
  <si>
    <t>თამარი ტყეშელაშვილი</t>
  </si>
  <si>
    <t>60001006230</t>
  </si>
  <si>
    <t>თამრიკო ჯამბურიძე</t>
  </si>
  <si>
    <t>33001015834</t>
  </si>
  <si>
    <t>ფიქრია მახუაშვილი</t>
  </si>
  <si>
    <t>17001026423</t>
  </si>
  <si>
    <t>ნათელა ბრეგვაძე</t>
  </si>
  <si>
    <t>17001006769</t>
  </si>
  <si>
    <t>ლილი ხურციძე</t>
  </si>
  <si>
    <t>17001019609</t>
  </si>
  <si>
    <t>იზოლდა სანადირაძე</t>
  </si>
  <si>
    <t>17001024017</t>
  </si>
  <si>
    <t>ვერა კუპატაძე</t>
  </si>
  <si>
    <t>17001002760</t>
  </si>
  <si>
    <t>მარინა კორძაძე</t>
  </si>
  <si>
    <t>17001015289</t>
  </si>
  <si>
    <t>ქეთევან ბაღდავაძე</t>
  </si>
  <si>
    <t>60001006784</t>
  </si>
  <si>
    <t>ნადია ტყეშელაშვილი</t>
  </si>
  <si>
    <t>17001010389</t>
  </si>
  <si>
    <t>ინული ხელაძე</t>
  </si>
  <si>
    <t>17001001905</t>
  </si>
  <si>
    <t>ჯამმული მურადაშვილი</t>
  </si>
  <si>
    <t>15001010794</t>
  </si>
  <si>
    <t>ვერიკო ჯინჭარაშვილი</t>
  </si>
  <si>
    <t>1002004238</t>
  </si>
  <si>
    <t>ზვიადი იასაღაშვილი</t>
  </si>
  <si>
    <t>15001004116</t>
  </si>
  <si>
    <t>ნელი იასაღაშვილი</t>
  </si>
  <si>
    <t>15001011494</t>
  </si>
  <si>
    <t>კობა პეტროვი</t>
  </si>
  <si>
    <t>15001007902</t>
  </si>
  <si>
    <t>ემზარი პეტრიაშვილი</t>
  </si>
  <si>
    <t>აფათ გოჯაევი</t>
  </si>
  <si>
    <t>15001004586</t>
  </si>
  <si>
    <t>სარდარ მურთაზოვი</t>
  </si>
  <si>
    <t>15001021823</t>
  </si>
  <si>
    <t>ოთარი ჯინჭარაშვილი</t>
  </si>
  <si>
    <t>15001000599</t>
  </si>
  <si>
    <t>მაია ორთოიძე</t>
  </si>
  <si>
    <t>15001022505</t>
  </si>
  <si>
    <t>მაია აბრამიშვილი</t>
  </si>
  <si>
    <t>15001018822</t>
  </si>
  <si>
    <t>დარეჯან ფერაძე</t>
  </si>
  <si>
    <t>15001011912</t>
  </si>
  <si>
    <t>ეთერი მიშველაძე</t>
  </si>
  <si>
    <t>15001002977</t>
  </si>
  <si>
    <t>62004015189</t>
  </si>
  <si>
    <t>გოჩა ივეჩიანი</t>
  </si>
  <si>
    <t>30001003947</t>
  </si>
  <si>
    <t>მადონა თოდაძე</t>
  </si>
  <si>
    <t>46001010278</t>
  </si>
  <si>
    <t>სარდიონ ჯიქია</t>
  </si>
  <si>
    <t>46001012213</t>
  </si>
  <si>
    <t>ჭიჭიკო გიორგაძე</t>
  </si>
  <si>
    <t>46001017021</t>
  </si>
  <si>
    <t>გოჩა პაიჭაძე</t>
  </si>
  <si>
    <t>46001014499</t>
  </si>
  <si>
    <t>ფრიდონ გიორგაძე</t>
  </si>
  <si>
    <t>46001014690</t>
  </si>
  <si>
    <t>46001017821</t>
  </si>
  <si>
    <t xml:space="preserve">ტატა ჭკუასელი </t>
  </si>
  <si>
    <t>46001004520</t>
  </si>
  <si>
    <t>ბექა კუტალაძე</t>
  </si>
  <si>
    <t>46001021300</t>
  </si>
  <si>
    <t>ელზა ზაქარეიშვილი</t>
  </si>
  <si>
    <t>46001004576</t>
  </si>
  <si>
    <t>მაკა რამიშვილი</t>
  </si>
  <si>
    <t>37001003193</t>
  </si>
  <si>
    <t>სვეთლანა ბარამიძე</t>
  </si>
  <si>
    <t>46001013452</t>
  </si>
  <si>
    <t>ფიქრია გიორგაძე</t>
  </si>
  <si>
    <t>46001017711</t>
  </si>
  <si>
    <t>კახა ბერძენიშვილი</t>
  </si>
  <si>
    <t>46001013703</t>
  </si>
  <si>
    <t>იზოლდა ბერძენიშვილი</t>
  </si>
  <si>
    <t>4,6001E+11</t>
  </si>
  <si>
    <t>მედიკო რესულიძე</t>
  </si>
  <si>
    <t>46001015386</t>
  </si>
  <si>
    <t>თინათინ დოლიძე</t>
  </si>
  <si>
    <t>46001010737</t>
  </si>
  <si>
    <t>ზეინაბ ქარქაშაძე</t>
  </si>
  <si>
    <t>46001010959</t>
  </si>
  <si>
    <t>გიორგი ანდღულაძე</t>
  </si>
  <si>
    <t>46001017472</t>
  </si>
  <si>
    <t>მაყვალა ვასაძე</t>
  </si>
  <si>
    <t>46001017353</t>
  </si>
  <si>
    <t>ლიანა კუტუბიძე</t>
  </si>
  <si>
    <t>46001010803</t>
  </si>
  <si>
    <t>ქეთევან სიხარულიძე</t>
  </si>
  <si>
    <t>46001018948</t>
  </si>
  <si>
    <t>ია ლომინაშვილი</t>
  </si>
  <si>
    <t>46001020706</t>
  </si>
  <si>
    <t>ეკა ბერიშვილი</t>
  </si>
  <si>
    <t>46001023469</t>
  </si>
  <si>
    <t>ასმათ ბერიშვილი</t>
  </si>
  <si>
    <t>1008036613</t>
  </si>
  <si>
    <t>ნატო ცინცაძე</t>
  </si>
  <si>
    <t>46001016198</t>
  </si>
  <si>
    <t>ციცინო დოლიძე</t>
  </si>
  <si>
    <t>46001006128</t>
  </si>
  <si>
    <t>ზურაბ ვაჩეიშვილი</t>
  </si>
  <si>
    <t>46001004645</t>
  </si>
  <si>
    <t>მადონა წასიძე</t>
  </si>
  <si>
    <t>46001018094</t>
  </si>
  <si>
    <t>კობა კალანდაძე</t>
  </si>
  <si>
    <t>46001001983</t>
  </si>
  <si>
    <t>თამილა კუკულავა</t>
  </si>
  <si>
    <t>46001000444</t>
  </si>
  <si>
    <t>ელენე აბუსერიძე</t>
  </si>
  <si>
    <t>01017034082</t>
  </si>
  <si>
    <t>ნინო თავართქილაძე</t>
  </si>
  <si>
    <t>46001011686</t>
  </si>
  <si>
    <t>ნინო ჩადუნელი</t>
  </si>
  <si>
    <t>46001015099</t>
  </si>
  <si>
    <t>ნუგზარ ფოცხიშვილი</t>
  </si>
  <si>
    <t>46001018679</t>
  </si>
  <si>
    <t>თამარ სიხარულიძე</t>
  </si>
  <si>
    <t>46001005484</t>
  </si>
  <si>
    <t>ნინო ვაჩეიშვილი</t>
  </si>
  <si>
    <t>46001004874</t>
  </si>
  <si>
    <t>ლიანა მახარაშვილი</t>
  </si>
  <si>
    <t>თამაზი ჩარაშვილი</t>
  </si>
  <si>
    <t>62004021151</t>
  </si>
  <si>
    <t>15001013760</t>
  </si>
  <si>
    <t>62004022969</t>
  </si>
  <si>
    <t>ჯუმბერი ზურაბიშვილი</t>
  </si>
  <si>
    <t>იზოლდა ქრისტესაშვილი</t>
  </si>
  <si>
    <t>მირზა ანსიანი</t>
  </si>
  <si>
    <t>ზაური იასაღაშვილი</t>
  </si>
  <si>
    <t>ზაური ოქრიაშვილი</t>
  </si>
  <si>
    <t>სულხან ფუტკარაძე</t>
  </si>
  <si>
    <t>61006050349</t>
  </si>
  <si>
    <t>შპს მენეჯმენტ სერვისი</t>
  </si>
  <si>
    <t>205177057</t>
  </si>
  <si>
    <t>იჯარა</t>
  </si>
  <si>
    <t>სს ქართუ ჯგუფი</t>
  </si>
  <si>
    <t>204876642</t>
  </si>
  <si>
    <t>იჯარა და კომუნალური</t>
  </si>
  <si>
    <t>შპს ახალი კაპიტალი</t>
  </si>
  <si>
    <t>205283637</t>
  </si>
  <si>
    <t>2012წლის ივლისის თვის ოფისის იჯარა</t>
  </si>
  <si>
    <t>12.05.12</t>
  </si>
  <si>
    <t xml:space="preserve">ივლიანე ხაინდრავა </t>
  </si>
  <si>
    <t>01008009268</t>
  </si>
  <si>
    <t>მივლინება</t>
  </si>
  <si>
    <t>კახა წაქაძე</t>
  </si>
  <si>
    <t>18001013735</t>
  </si>
  <si>
    <t>მაია გოგიძე</t>
  </si>
  <si>
    <t>31001000841</t>
  </si>
  <si>
    <t>27.06.12</t>
  </si>
  <si>
    <t>დავით ბერძენიშვილი</t>
  </si>
  <si>
    <t>61001015363</t>
  </si>
  <si>
    <t>26.06.12</t>
  </si>
  <si>
    <t>მერაბ ქათამაძე</t>
  </si>
  <si>
    <t>01025004315</t>
  </si>
  <si>
    <t>ივერი ხუნაშვილი</t>
  </si>
  <si>
    <t>01011007314</t>
  </si>
  <si>
    <t>05.06.12</t>
  </si>
  <si>
    <t>დავით უსუფაშვილი</t>
  </si>
  <si>
    <t>35001007315</t>
  </si>
  <si>
    <t>12.02.12</t>
  </si>
  <si>
    <t>გიგლა აგულაშვილი</t>
  </si>
  <si>
    <t>1005001954</t>
  </si>
  <si>
    <t>ფრიდონ საყვარელიძე</t>
  </si>
  <si>
    <t>1026001314</t>
  </si>
  <si>
    <t>ზაალ მესხი</t>
  </si>
  <si>
    <t>61003003233</t>
  </si>
  <si>
    <t>16.07.2012</t>
  </si>
  <si>
    <t>PORKET IC VE DIS TICARET </t>
  </si>
  <si>
    <t>მაისურები</t>
  </si>
  <si>
    <t>25.08.2012</t>
  </si>
  <si>
    <t>YILMAZ TEXTIL ABDULAH YIMAZ / Turkey</t>
  </si>
  <si>
    <t>მაისური</t>
  </si>
  <si>
    <t>არჩილ იაკობაშვილი</t>
  </si>
  <si>
    <t>54001001630</t>
  </si>
  <si>
    <t>GE92LB0711193705045000</t>
  </si>
  <si>
    <t>LBRTGE22</t>
  </si>
  <si>
    <t>Nissan</t>
  </si>
  <si>
    <t>მსუბუქი ავტომობილი</t>
  </si>
  <si>
    <t>Exterra</t>
  </si>
  <si>
    <t>GG766XX</t>
  </si>
  <si>
    <t>მამუკა</t>
  </si>
  <si>
    <t>წიკლაური</t>
  </si>
  <si>
    <r>
      <t xml:space="preserve">ხელმძღვანელი                                            ბუღალტერი </t>
    </r>
    <r>
      <rPr>
        <b/>
        <sz val="10"/>
        <rFont val="Sylfaen"/>
        <family val="1"/>
      </rPr>
      <t xml:space="preserve">(ან საამისოდ უფლებამოსილი </t>
    </r>
  </si>
  <si>
    <t>22.08.2017-11.09.2017</t>
  </si>
  <si>
    <t>ფულადი შემოწირულობა</t>
  </si>
  <si>
    <t>გიორგი თაბაგარი</t>
  </si>
  <si>
    <t>ვახტანგი მეგრელიშვილი</t>
  </si>
  <si>
    <t>01019021466</t>
  </si>
  <si>
    <t>20001003734</t>
  </si>
  <si>
    <t>GE18TB7374045068100003</t>
  </si>
  <si>
    <t>GE76TB7348645066300006</t>
  </si>
  <si>
    <t>TBCBGE22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</si>
</sst>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dd/mm/yy;@"/>
    <numFmt numFmtId="165" formatCode="\ს\ა\ტ\ე\ლ\ე\ვ\ი\ზ\ი\ო\ \რ\ე\კ\ლ\ა\მ\ა"/>
    <numFmt numFmtId="166" formatCode="0.0"/>
    <numFmt numFmtId="167" formatCode="#,##0.0"/>
  </numFmts>
  <fonts count="44" x14ac:knownFonts="1">
    <font>
      <sz val="10"/>
      <name val="Arial"/>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cadNusx"/>
    </font>
    <font>
      <sz val="10"/>
      <name val="Arial"/>
      <family val="2"/>
      <charset val="204"/>
    </font>
    <font>
      <sz val="5"/>
      <name val="Arial"/>
      <family val="2"/>
    </font>
    <font>
      <b/>
      <sz val="5"/>
      <name val="Arial"/>
      <family val="2"/>
    </font>
    <font>
      <b/>
      <sz val="10"/>
      <name val="Arial"/>
      <family val="2"/>
    </font>
    <font>
      <sz val="10"/>
      <name val="Sylfaen"/>
      <family val="1"/>
    </font>
    <font>
      <sz val="12"/>
      <color rgb="FFFF0000"/>
      <name val="Sylfaen"/>
      <family val="1"/>
    </font>
    <font>
      <sz val="10"/>
      <color theme="1"/>
      <name val="Sylfaen"/>
      <family val="1"/>
    </font>
    <font>
      <sz val="10"/>
      <color theme="1"/>
      <name val="Calibri"/>
      <family val="2"/>
      <scheme val="minor"/>
    </font>
    <font>
      <b/>
      <sz val="10"/>
      <color theme="1"/>
      <name val="Sylfaen"/>
      <family val="1"/>
    </font>
    <font>
      <b/>
      <sz val="10"/>
      <name val="Sylfaen"/>
      <family val="1"/>
    </font>
    <font>
      <b/>
      <sz val="12"/>
      <name val="Sylfaen"/>
      <family val="1"/>
    </font>
    <font>
      <sz val="10"/>
      <color indexed="8"/>
      <name val="Sylfaen"/>
      <family val="1"/>
    </font>
    <font>
      <sz val="10"/>
      <color indexed="18"/>
      <name val="Sylfaen"/>
      <family val="1"/>
    </font>
    <font>
      <b/>
      <sz val="10"/>
      <color indexed="8"/>
      <name val="Sylfaen"/>
      <family val="1"/>
    </font>
    <font>
      <sz val="11"/>
      <color theme="1"/>
      <name val="Sylfaen"/>
      <family val="1"/>
    </font>
    <font>
      <b/>
      <sz val="11"/>
      <color theme="1"/>
      <name val="Sylfaen"/>
      <family val="1"/>
    </font>
    <font>
      <b/>
      <sz val="9"/>
      <color theme="1"/>
      <name val="Sylfaen"/>
      <family val="1"/>
    </font>
    <font>
      <b/>
      <vertAlign val="superscript"/>
      <sz val="10"/>
      <color theme="1"/>
      <name val="Sylfaen"/>
      <family val="1"/>
    </font>
    <font>
      <sz val="10"/>
      <color theme="0"/>
      <name val="Sylfaen"/>
      <family val="1"/>
    </font>
    <font>
      <sz val="9"/>
      <name val="Sylfaen"/>
      <family val="1"/>
    </font>
    <font>
      <sz val="10"/>
      <name val="AcadNusx"/>
    </font>
    <font>
      <sz val="9"/>
      <color theme="1"/>
      <name val="Sylfaen"/>
      <family val="1"/>
    </font>
    <font>
      <sz val="10"/>
      <name val="Arial"/>
      <family val="2"/>
    </font>
    <font>
      <b/>
      <sz val="10"/>
      <name val="Sylfaen"/>
      <family val="1"/>
      <charset val="204"/>
    </font>
    <font>
      <sz val="10"/>
      <color theme="1"/>
      <name val="Sylfaen"/>
      <family val="1"/>
      <charset val="204"/>
    </font>
    <font>
      <b/>
      <sz val="10"/>
      <color theme="1"/>
      <name val="Sylfaen"/>
      <family val="1"/>
      <charset val="204"/>
    </font>
    <font>
      <sz val="10"/>
      <color indexed="8"/>
      <name val="Sylfaen"/>
      <family val="1"/>
      <charset val="204"/>
    </font>
    <font>
      <sz val="10"/>
      <name val="Sylfaen"/>
      <family val="1"/>
      <charset val="204"/>
    </font>
    <font>
      <sz val="11"/>
      <name val="Calibri"/>
      <family val="2"/>
    </font>
    <font>
      <sz val="10"/>
      <color indexed="8"/>
      <name val="Arial"/>
      <family val="2"/>
    </font>
    <font>
      <b/>
      <sz val="10"/>
      <color indexed="8"/>
      <name val="Sylfaen"/>
      <family val="1"/>
      <charset val="204"/>
    </font>
  </fonts>
  <fills count="7">
    <fill>
      <patternFill patternType="none"/>
    </fill>
    <fill>
      <patternFill patternType="gray125"/>
    </fill>
    <fill>
      <patternFill patternType="solid">
        <fgColor theme="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3F3F3"/>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64"/>
      </bottom>
      <diagonal/>
    </border>
    <border>
      <left style="thin">
        <color indexed="8"/>
      </left>
      <right style="thin">
        <color indexed="8"/>
      </right>
      <top/>
      <bottom style="thin">
        <color indexed="8"/>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top/>
      <bottom style="thin">
        <color indexed="8"/>
      </bottom>
      <diagonal/>
    </border>
    <border>
      <left style="thin">
        <color indexed="8"/>
      </left>
      <right style="thin">
        <color indexed="8"/>
      </right>
      <top style="thin">
        <color indexed="64"/>
      </top>
      <bottom style="thin">
        <color indexed="64"/>
      </bottom>
      <diagonal/>
    </border>
    <border>
      <left/>
      <right/>
      <top style="thin">
        <color indexed="64"/>
      </top>
      <bottom style="thin">
        <color indexed="64"/>
      </bottom>
      <diagonal/>
    </border>
    <border>
      <left/>
      <right style="thin">
        <color indexed="8"/>
      </right>
      <top style="thin">
        <color indexed="64"/>
      </top>
      <bottom style="thin">
        <color indexed="64"/>
      </bottom>
      <diagonal/>
    </border>
    <border>
      <left style="thin">
        <color indexed="8"/>
      </left>
      <right/>
      <top style="thin">
        <color indexed="8"/>
      </top>
      <bottom style="thin">
        <color indexed="64"/>
      </bottom>
      <diagonal/>
    </border>
    <border>
      <left/>
      <right/>
      <top/>
      <bottom style="medium">
        <color indexed="64"/>
      </bottom>
      <diagonal/>
    </border>
    <border>
      <left/>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diagonal/>
    </border>
    <border>
      <left style="medium">
        <color indexed="64"/>
      </left>
      <right/>
      <top/>
      <bottom/>
      <diagonal/>
    </border>
    <border>
      <left style="thin">
        <color indexed="8"/>
      </left>
      <right/>
      <top style="thin">
        <color indexed="8"/>
      </top>
      <bottom style="thin">
        <color indexed="8"/>
      </bottom>
      <diagonal/>
    </border>
    <border>
      <left style="thin">
        <color indexed="8"/>
      </left>
      <right style="thin">
        <color indexed="8"/>
      </right>
      <top/>
      <bottom style="thin">
        <color indexed="64"/>
      </bottom>
      <diagonal/>
    </border>
  </borders>
  <cellStyleXfs count="18">
    <xf numFmtId="0" fontId="0" fillId="0" borderId="0"/>
    <xf numFmtId="0" fontId="11" fillId="0" borderId="0"/>
    <xf numFmtId="0" fontId="13"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35" fillId="0" borderId="0"/>
    <xf numFmtId="0" fontId="2" fillId="0" borderId="0"/>
    <xf numFmtId="0" fontId="2" fillId="0" borderId="0"/>
    <xf numFmtId="0" fontId="11" fillId="0" borderId="0"/>
    <xf numFmtId="0" fontId="1" fillId="0" borderId="0"/>
    <xf numFmtId="0" fontId="1" fillId="0" borderId="0"/>
  </cellStyleXfs>
  <cellXfs count="531">
    <xf numFmtId="0" fontId="0" fillId="0" borderId="0" xfId="0"/>
    <xf numFmtId="0" fontId="17" fillId="0" borderId="0" xfId="0" applyFont="1" applyProtection="1"/>
    <xf numFmtId="0" fontId="17" fillId="0" borderId="0" xfId="0" applyFont="1" applyProtection="1">
      <protection locked="0"/>
    </xf>
    <xf numFmtId="0" fontId="17" fillId="0" borderId="0" xfId="1" applyFont="1" applyAlignment="1" applyProtection="1">
      <alignment horizontal="center" vertical="center"/>
      <protection locked="0"/>
    </xf>
    <xf numFmtId="3" fontId="22" fillId="2" borderId="1" xfId="1" applyNumberFormat="1" applyFont="1" applyFill="1" applyBorder="1" applyAlignment="1" applyProtection="1">
      <alignment horizontal="center" vertical="center" wrapText="1"/>
      <protection locked="0"/>
    </xf>
    <xf numFmtId="0" fontId="17" fillId="0" borderId="0" xfId="0" applyFont="1" applyAlignment="1" applyProtection="1">
      <alignment horizontal="center" vertical="center"/>
      <protection locked="0"/>
    </xf>
    <xf numFmtId="0" fontId="17" fillId="0" borderId="0" xfId="1" applyFont="1" applyProtection="1">
      <protection locked="0"/>
    </xf>
    <xf numFmtId="0" fontId="22" fillId="0" borderId="0" xfId="1" applyFont="1" applyAlignment="1" applyProtection="1">
      <alignment horizontal="center" vertical="center"/>
      <protection locked="0"/>
    </xf>
    <xf numFmtId="0" fontId="17" fillId="0" borderId="1" xfId="0" applyFont="1" applyBorder="1" applyProtection="1">
      <protection locked="0"/>
    </xf>
    <xf numFmtId="0" fontId="23" fillId="0" borderId="0" xfId="1" applyFont="1" applyAlignment="1" applyProtection="1">
      <alignment horizontal="center" vertical="center" wrapText="1"/>
      <protection locked="0"/>
    </xf>
    <xf numFmtId="0" fontId="17" fillId="0" borderId="0" xfId="1" applyFont="1" applyAlignment="1" applyProtection="1">
      <alignment horizontal="center" vertical="center" wrapText="1"/>
      <protection locked="0"/>
    </xf>
    <xf numFmtId="0" fontId="17" fillId="0" borderId="0" xfId="0" applyFont="1" applyAlignment="1" applyProtection="1">
      <alignment horizontal="right"/>
      <protection locked="0"/>
    </xf>
    <xf numFmtId="0" fontId="17" fillId="0" borderId="0" xfId="0" applyFont="1" applyBorder="1" applyProtection="1">
      <protection locked="0"/>
    </xf>
    <xf numFmtId="0" fontId="22" fillId="2" borderId="1" xfId="1" applyFont="1" applyFill="1" applyBorder="1" applyAlignment="1" applyProtection="1">
      <alignment horizontal="left" vertical="center" wrapText="1"/>
    </xf>
    <xf numFmtId="0" fontId="22" fillId="2" borderId="1" xfId="1" applyFont="1" applyFill="1" applyBorder="1" applyAlignment="1" applyProtection="1">
      <alignment horizontal="left" vertical="center" wrapText="1" indent="1"/>
    </xf>
    <xf numFmtId="0" fontId="17" fillId="2" borderId="1" xfId="1" applyFont="1" applyFill="1" applyBorder="1" applyAlignment="1" applyProtection="1">
      <alignment horizontal="left" vertical="center" wrapText="1" indent="1"/>
    </xf>
    <xf numFmtId="0" fontId="17" fillId="2" borderId="1" xfId="1" applyFont="1" applyFill="1" applyBorder="1" applyAlignment="1" applyProtection="1">
      <alignment horizontal="left" vertical="center" wrapText="1" indent="2"/>
    </xf>
    <xf numFmtId="0" fontId="17" fillId="2" borderId="1" xfId="1" applyFont="1" applyFill="1" applyBorder="1" applyAlignment="1" applyProtection="1">
      <alignment horizontal="left" vertical="center" wrapText="1" indent="3"/>
    </xf>
    <xf numFmtId="0" fontId="17" fillId="2" borderId="1" xfId="1" applyFont="1" applyFill="1" applyBorder="1" applyAlignment="1" applyProtection="1">
      <alignment horizontal="left" vertical="center" wrapText="1" indent="4"/>
    </xf>
    <xf numFmtId="0" fontId="18" fillId="0" borderId="0" xfId="3" applyFont="1" applyAlignment="1" applyProtection="1">
      <alignment horizontal="center" vertical="center"/>
      <protection locked="0"/>
    </xf>
    <xf numFmtId="0" fontId="17" fillId="0" borderId="0" xfId="3" applyFont="1" applyProtection="1">
      <protection locked="0"/>
    </xf>
    <xf numFmtId="0" fontId="0" fillId="0" borderId="0" xfId="0" applyProtection="1">
      <protection locked="0"/>
    </xf>
    <xf numFmtId="0" fontId="20" fillId="0" borderId="0" xfId="4" applyFont="1" applyProtection="1">
      <protection locked="0"/>
    </xf>
    <xf numFmtId="0" fontId="19" fillId="0" borderId="1" xfId="4" applyFont="1" applyBorder="1" applyAlignment="1" applyProtection="1">
      <alignment vertical="center" wrapText="1"/>
      <protection locked="0"/>
    </xf>
    <xf numFmtId="0" fontId="17" fillId="0" borderId="0" xfId="0" applyFont="1" applyFill="1" applyProtection="1">
      <protection locked="0"/>
    </xf>
    <xf numFmtId="0" fontId="17" fillId="0" borderId="0" xfId="0" applyFont="1" applyFill="1" applyBorder="1" applyAlignment="1" applyProtection="1">
      <alignment horizontal="left" wrapText="1"/>
      <protection locked="0"/>
    </xf>
    <xf numFmtId="0" fontId="17" fillId="0" borderId="0" xfId="0" applyFont="1" applyFill="1" applyBorder="1" applyAlignment="1" applyProtection="1">
      <alignment horizontal="left"/>
      <protection locked="0"/>
    </xf>
    <xf numFmtId="0" fontId="22" fillId="0" borderId="0" xfId="0" applyFont="1" applyFill="1" applyBorder="1" applyAlignment="1" applyProtection="1">
      <alignment horizontal="left" indent="1"/>
      <protection locked="0"/>
    </xf>
    <xf numFmtId="0" fontId="22" fillId="0" borderId="0" xfId="0" applyFont="1" applyFill="1" applyBorder="1" applyAlignment="1" applyProtection="1">
      <alignment horizontal="left" vertical="center" indent="1"/>
      <protection locked="0"/>
    </xf>
    <xf numFmtId="0" fontId="17" fillId="0" borderId="0" xfId="0" applyFont="1" applyFill="1" applyBorder="1" applyAlignment="1" applyProtection="1">
      <alignment horizontal="left" vertical="center"/>
      <protection locked="0"/>
    </xf>
    <xf numFmtId="3" fontId="22" fillId="2" borderId="1" xfId="1" applyNumberFormat="1" applyFont="1" applyFill="1" applyBorder="1" applyAlignment="1" applyProtection="1">
      <alignment horizontal="right" vertical="center" wrapText="1"/>
      <protection locked="0"/>
    </xf>
    <xf numFmtId="3" fontId="22" fillId="2" borderId="1" xfId="1" applyNumberFormat="1" applyFont="1" applyFill="1" applyBorder="1" applyAlignment="1" applyProtection="1">
      <alignment horizontal="right" vertical="center"/>
      <protection locked="0"/>
    </xf>
    <xf numFmtId="4" fontId="17" fillId="0" borderId="1" xfId="2" applyNumberFormat="1" applyFont="1" applyFill="1" applyBorder="1" applyAlignment="1" applyProtection="1">
      <alignment horizontal="right" vertical="center"/>
      <protection locked="0"/>
    </xf>
    <xf numFmtId="0" fontId="22" fillId="0" borderId="0" xfId="0" applyFont="1" applyAlignment="1" applyProtection="1">
      <alignment horizontal="left"/>
      <protection locked="0"/>
    </xf>
    <xf numFmtId="0" fontId="22" fillId="0" borderId="1" xfId="2" applyFont="1" applyFill="1" applyBorder="1" applyAlignment="1" applyProtection="1">
      <alignment horizontal="left" vertical="top" indent="1"/>
    </xf>
    <xf numFmtId="0" fontId="17" fillId="0" borderId="1" xfId="2" applyFont="1" applyFill="1" applyBorder="1" applyAlignment="1" applyProtection="1">
      <alignment horizontal="left" vertical="center" wrapText="1" indent="2"/>
    </xf>
    <xf numFmtId="0" fontId="22" fillId="2" borderId="5" xfId="1" applyFont="1" applyFill="1" applyBorder="1" applyAlignment="1" applyProtection="1">
      <alignment horizontal="left" vertical="center" wrapText="1"/>
    </xf>
    <xf numFmtId="0" fontId="22" fillId="0" borderId="0" xfId="0" applyFont="1" applyFill="1" applyBorder="1" applyAlignment="1" applyProtection="1">
      <alignment horizontal="center" wrapText="1"/>
    </xf>
    <xf numFmtId="0" fontId="22" fillId="0" borderId="0" xfId="0" applyFont="1" applyAlignment="1" applyProtection="1">
      <alignment horizontal="center" vertical="center" wrapText="1"/>
    </xf>
    <xf numFmtId="0" fontId="22" fillId="0" borderId="1" xfId="0" applyFont="1" applyFill="1" applyBorder="1" applyAlignment="1" applyProtection="1">
      <alignment horizontal="left"/>
    </xf>
    <xf numFmtId="0" fontId="22" fillId="0" borderId="1" xfId="0" applyFont="1" applyBorder="1" applyAlignment="1" applyProtection="1">
      <alignment horizontal="center" vertical="center" wrapText="1"/>
    </xf>
    <xf numFmtId="0" fontId="22" fillId="0" borderId="1" xfId="0" applyFont="1" applyFill="1" applyBorder="1" applyAlignment="1" applyProtection="1">
      <alignment horizontal="left" indent="1"/>
    </xf>
    <xf numFmtId="0" fontId="17" fillId="0" borderId="1" xfId="0" applyFont="1" applyBorder="1" applyAlignment="1" applyProtection="1">
      <alignment wrapText="1"/>
    </xf>
    <xf numFmtId="0" fontId="22" fillId="0" borderId="1" xfId="0" applyFont="1" applyFill="1" applyBorder="1" applyAlignment="1" applyProtection="1">
      <alignment horizontal="left" vertical="center"/>
    </xf>
    <xf numFmtId="0" fontId="17" fillId="0" borderId="1" xfId="0" applyFont="1" applyFill="1" applyBorder="1" applyAlignment="1" applyProtection="1">
      <alignment horizontal="left" wrapText="1"/>
    </xf>
    <xf numFmtId="0" fontId="17" fillId="0" borderId="1" xfId="0" applyFont="1" applyFill="1" applyBorder="1" applyAlignment="1" applyProtection="1">
      <alignment horizontal="left" vertical="center"/>
    </xf>
    <xf numFmtId="0" fontId="22" fillId="0" borderId="1" xfId="0" applyFont="1" applyFill="1" applyBorder="1" applyAlignment="1" applyProtection="1">
      <alignment horizontal="left" vertical="center" indent="1"/>
    </xf>
    <xf numFmtId="0" fontId="17" fillId="0" borderId="0" xfId="0" applyFont="1" applyFill="1" applyProtection="1"/>
    <xf numFmtId="15" fontId="0" fillId="0" borderId="0" xfId="0" applyNumberFormat="1"/>
    <xf numFmtId="0" fontId="19" fillId="0" borderId="0" xfId="4" applyFont="1" applyBorder="1" applyAlignment="1" applyProtection="1">
      <alignment vertical="center"/>
    </xf>
    <xf numFmtId="0" fontId="0" fillId="0" borderId="0" xfId="0" applyBorder="1" applyProtection="1">
      <protection locked="0"/>
    </xf>
    <xf numFmtId="0" fontId="20" fillId="0" borderId="0" xfId="4" applyFont="1" applyBorder="1" applyProtection="1">
      <protection locked="0"/>
    </xf>
    <xf numFmtId="0" fontId="16" fillId="0" borderId="0" xfId="0" applyFont="1"/>
    <xf numFmtId="0" fontId="17" fillId="0" borderId="0" xfId="1" applyFont="1" applyBorder="1" applyAlignment="1" applyProtection="1">
      <alignment vertical="center"/>
      <protection locked="0"/>
    </xf>
    <xf numFmtId="0" fontId="19" fillId="0" borderId="1" xfId="4" applyFont="1" applyBorder="1" applyAlignment="1" applyProtection="1">
      <alignment horizontal="center" vertical="center" wrapText="1"/>
      <protection locked="0"/>
    </xf>
    <xf numFmtId="3" fontId="17" fillId="0" borderId="0" xfId="1" applyNumberFormat="1" applyFont="1" applyAlignment="1" applyProtection="1">
      <alignment horizontal="center" vertical="center" wrapText="1"/>
      <protection locked="0"/>
    </xf>
    <xf numFmtId="0" fontId="22" fillId="0" borderId="0" xfId="0" applyFont="1" applyProtection="1">
      <protection locked="0"/>
    </xf>
    <xf numFmtId="0" fontId="17" fillId="0" borderId="3" xfId="0" applyFont="1" applyBorder="1" applyProtection="1">
      <protection locked="0"/>
    </xf>
    <xf numFmtId="0" fontId="22" fillId="0" borderId="0" xfId="0" applyFont="1" applyAlignment="1" applyProtection="1">
      <alignment horizontal="center"/>
      <protection locked="0"/>
    </xf>
    <xf numFmtId="0" fontId="0" fillId="0" borderId="0" xfId="0" applyBorder="1"/>
    <xf numFmtId="0" fontId="0" fillId="0" borderId="3" xfId="0" applyBorder="1"/>
    <xf numFmtId="0" fontId="22" fillId="5" borderId="0" xfId="0" applyFont="1" applyFill="1" applyProtection="1"/>
    <xf numFmtId="0" fontId="17" fillId="5" borderId="0" xfId="1" applyFont="1" applyFill="1" applyBorder="1" applyAlignment="1" applyProtection="1">
      <alignment horizontal="center" vertical="center"/>
    </xf>
    <xf numFmtId="0" fontId="17" fillId="5" borderId="0" xfId="0" applyFont="1" applyFill="1" applyProtection="1"/>
    <xf numFmtId="0" fontId="17" fillId="5" borderId="0" xfId="0" applyFont="1" applyFill="1" applyBorder="1" applyProtection="1"/>
    <xf numFmtId="0" fontId="17" fillId="5" borderId="0" xfId="1" applyFont="1" applyFill="1" applyAlignment="1" applyProtection="1">
      <alignment vertical="center"/>
    </xf>
    <xf numFmtId="3" fontId="22" fillId="5" borderId="1" xfId="1" applyNumberFormat="1" applyFont="1" applyFill="1" applyBorder="1" applyAlignment="1" applyProtection="1">
      <alignment horizontal="center" vertical="center" wrapText="1"/>
    </xf>
    <xf numFmtId="0" fontId="17" fillId="2" borderId="0" xfId="0" applyFont="1" applyFill="1" applyBorder="1" applyProtection="1"/>
    <xf numFmtId="0" fontId="17" fillId="2" borderId="0" xfId="0" applyFont="1" applyFill="1" applyProtection="1"/>
    <xf numFmtId="3" fontId="22" fillId="5" borderId="1" xfId="1" applyNumberFormat="1" applyFont="1" applyFill="1" applyBorder="1" applyAlignment="1" applyProtection="1">
      <alignment horizontal="right" vertical="center"/>
    </xf>
    <xf numFmtId="0" fontId="22" fillId="5" borderId="1" xfId="0" applyFont="1" applyFill="1" applyBorder="1" applyProtection="1"/>
    <xf numFmtId="3" fontId="22" fillId="5" borderId="1" xfId="0" applyNumberFormat="1" applyFont="1" applyFill="1" applyBorder="1" applyProtection="1"/>
    <xf numFmtId="0" fontId="22" fillId="0" borderId="1" xfId="1" applyFont="1" applyFill="1" applyBorder="1" applyAlignment="1" applyProtection="1">
      <alignment horizontal="left" vertical="center" wrapText="1" indent="1"/>
    </xf>
    <xf numFmtId="0" fontId="17" fillId="0" borderId="1" xfId="1" applyFont="1" applyFill="1" applyBorder="1" applyAlignment="1" applyProtection="1">
      <alignment horizontal="left" vertical="center" wrapText="1" indent="2"/>
    </xf>
    <xf numFmtId="3" fontId="22" fillId="6" borderId="1" xfId="1" applyNumberFormat="1" applyFont="1" applyFill="1" applyBorder="1" applyAlignment="1" applyProtection="1">
      <alignment horizontal="left" vertical="center" wrapText="1"/>
    </xf>
    <xf numFmtId="3" fontId="22" fillId="6" borderId="1" xfId="1" applyNumberFormat="1" applyFont="1" applyFill="1" applyBorder="1" applyAlignment="1" applyProtection="1">
      <alignment horizontal="center" vertical="center" wrapText="1"/>
    </xf>
    <xf numFmtId="0" fontId="17" fillId="6" borderId="0" xfId="1" applyFont="1" applyFill="1" applyProtection="1">
      <protection locked="0"/>
    </xf>
    <xf numFmtId="0" fontId="17" fillId="6" borderId="0" xfId="0" applyFont="1" applyFill="1" applyAlignment="1" applyProtection="1">
      <alignment horizontal="center" vertical="center"/>
      <protection locked="0"/>
    </xf>
    <xf numFmtId="0" fontId="23" fillId="6" borderId="0" xfId="1" applyFont="1" applyFill="1" applyAlignment="1" applyProtection="1">
      <alignment horizontal="center" vertical="center" wrapText="1"/>
      <protection locked="0"/>
    </xf>
    <xf numFmtId="0" fontId="17" fillId="6" borderId="0" xfId="1" applyFont="1" applyFill="1" applyAlignment="1" applyProtection="1">
      <alignment horizontal="center" vertical="center" wrapText="1"/>
      <protection locked="0"/>
    </xf>
    <xf numFmtId="0" fontId="17" fillId="6" borderId="0" xfId="1" applyFont="1" applyFill="1" applyAlignment="1" applyProtection="1">
      <alignment horizontal="center" vertical="center"/>
      <protection locked="0"/>
    </xf>
    <xf numFmtId="0" fontId="17" fillId="6" borderId="0" xfId="0" applyFont="1" applyFill="1" applyProtection="1">
      <protection locked="0"/>
    </xf>
    <xf numFmtId="0" fontId="17" fillId="0" borderId="1" xfId="1" applyFont="1" applyFill="1" applyBorder="1" applyAlignment="1" applyProtection="1">
      <alignment horizontal="left" vertical="center" wrapText="1" indent="3"/>
    </xf>
    <xf numFmtId="0" fontId="17" fillId="0" borderId="1" xfId="1" applyFont="1" applyFill="1" applyBorder="1" applyAlignment="1" applyProtection="1">
      <alignment horizontal="left" vertical="center" wrapText="1" indent="1"/>
    </xf>
    <xf numFmtId="0" fontId="22" fillId="0" borderId="1" xfId="0" applyFont="1" applyFill="1" applyBorder="1" applyProtection="1">
      <protection locked="0"/>
    </xf>
    <xf numFmtId="0" fontId="17" fillId="5" borderId="0" xfId="1" applyFont="1" applyFill="1" applyAlignment="1" applyProtection="1">
      <alignment horizontal="center" vertical="center"/>
    </xf>
    <xf numFmtId="0" fontId="0" fillId="5" borderId="0" xfId="0" applyFill="1" applyBorder="1"/>
    <xf numFmtId="0" fontId="17" fillId="5" borderId="0" xfId="1" applyFont="1" applyFill="1" applyBorder="1" applyAlignment="1" applyProtection="1">
      <alignment horizontal="right" vertical="center"/>
    </xf>
    <xf numFmtId="0" fontId="17" fillId="5" borderId="0" xfId="1" applyFont="1" applyFill="1" applyBorder="1" applyAlignment="1" applyProtection="1">
      <alignment horizontal="left" vertical="center"/>
    </xf>
    <xf numFmtId="0" fontId="17" fillId="5" borderId="0" xfId="0" applyFont="1" applyFill="1" applyBorder="1" applyProtection="1">
      <protection locked="0"/>
    </xf>
    <xf numFmtId="0" fontId="17" fillId="5" borderId="0" xfId="0" applyFont="1" applyFill="1" applyProtection="1">
      <protection locked="0"/>
    </xf>
    <xf numFmtId="3" fontId="22" fillId="5" borderId="1" xfId="1" applyNumberFormat="1" applyFont="1" applyFill="1" applyBorder="1" applyAlignment="1" applyProtection="1">
      <alignment horizontal="left" vertical="center" wrapText="1"/>
    </xf>
    <xf numFmtId="0" fontId="17" fillId="5" borderId="1" xfId="0" applyFont="1" applyFill="1" applyBorder="1" applyProtection="1"/>
    <xf numFmtId="0" fontId="0" fillId="0" borderId="0" xfId="0" applyFill="1"/>
    <xf numFmtId="0" fontId="17" fillId="0" borderId="0" xfId="0" applyFont="1" applyFill="1" applyBorder="1" applyProtection="1">
      <protection locked="0"/>
    </xf>
    <xf numFmtId="0" fontId="18" fillId="5" borderId="0" xfId="3" applyFont="1" applyFill="1" applyAlignment="1" applyProtection="1">
      <alignment horizontal="center" vertical="center" wrapText="1"/>
    </xf>
    <xf numFmtId="0" fontId="17" fillId="5" borderId="0" xfId="3" applyFont="1" applyFill="1" applyProtection="1"/>
    <xf numFmtId="0" fontId="17" fillId="5" borderId="3" xfId="0" applyFont="1" applyFill="1" applyBorder="1" applyAlignment="1" applyProtection="1">
      <alignment horizontal="left"/>
    </xf>
    <xf numFmtId="0" fontId="17" fillId="5" borderId="0" xfId="0" applyFont="1" applyFill="1" applyBorder="1" applyAlignment="1" applyProtection="1">
      <alignment horizontal="left"/>
    </xf>
    <xf numFmtId="0" fontId="22" fillId="0" borderId="0" xfId="0" applyFont="1" applyFill="1" applyBorder="1" applyAlignment="1" applyProtection="1">
      <alignment horizontal="left"/>
    </xf>
    <xf numFmtId="0" fontId="17" fillId="0" borderId="0" xfId="0" applyFont="1" applyFill="1" applyBorder="1" applyProtection="1"/>
    <xf numFmtId="0" fontId="17" fillId="5" borderId="0" xfId="0" applyFont="1" applyFill="1" applyBorder="1" applyAlignment="1" applyProtection="1">
      <alignment horizontal="left" wrapText="1"/>
    </xf>
    <xf numFmtId="0" fontId="17" fillId="5" borderId="3" xfId="0" applyFont="1" applyFill="1" applyBorder="1" applyAlignment="1" applyProtection="1">
      <alignment horizontal="left" wrapText="1"/>
    </xf>
    <xf numFmtId="0" fontId="17" fillId="5" borderId="3" xfId="0" applyFont="1" applyFill="1" applyBorder="1" applyProtection="1"/>
    <xf numFmtId="0" fontId="22" fillId="5" borderId="3" xfId="0" applyFont="1" applyFill="1" applyBorder="1" applyAlignment="1" applyProtection="1">
      <alignment horizontal="center" vertical="center" wrapText="1"/>
    </xf>
    <xf numFmtId="0" fontId="17" fillId="5" borderId="0" xfId="0" applyFont="1" applyFill="1" applyAlignment="1" applyProtection="1">
      <alignment horizontal="center" vertical="center"/>
    </xf>
    <xf numFmtId="0" fontId="17" fillId="5" borderId="3" xfId="1" applyFont="1" applyFill="1" applyBorder="1" applyAlignment="1" applyProtection="1">
      <alignment horizontal="left" vertical="center"/>
    </xf>
    <xf numFmtId="0" fontId="24" fillId="5" borderId="8" xfId="2" applyFont="1" applyFill="1" applyBorder="1" applyAlignment="1" applyProtection="1">
      <alignment horizontal="center" vertical="top" wrapText="1"/>
    </xf>
    <xf numFmtId="0" fontId="24" fillId="5" borderId="27" xfId="2" applyFont="1" applyFill="1" applyBorder="1" applyAlignment="1" applyProtection="1">
      <alignment horizontal="center" vertical="top" wrapText="1"/>
    </xf>
    <xf numFmtId="1" fontId="24" fillId="5" borderId="27" xfId="2" applyNumberFormat="1" applyFont="1" applyFill="1" applyBorder="1" applyAlignment="1" applyProtection="1">
      <alignment horizontal="center" vertical="top" wrapText="1"/>
    </xf>
    <xf numFmtId="1" fontId="24" fillId="5" borderId="8" xfId="2" applyNumberFormat="1" applyFont="1" applyFill="1" applyBorder="1" applyAlignment="1" applyProtection="1">
      <alignment horizontal="center" vertical="top" wrapText="1"/>
    </xf>
    <xf numFmtId="0" fontId="21" fillId="5" borderId="5" xfId="4" applyFont="1" applyFill="1" applyBorder="1" applyAlignment="1" applyProtection="1">
      <alignment horizontal="center" vertical="center" wrapText="1"/>
    </xf>
    <xf numFmtId="0" fontId="21" fillId="5" borderId="1" xfId="4" applyFont="1" applyFill="1" applyBorder="1" applyAlignment="1" applyProtection="1">
      <alignment horizontal="center" vertical="center" wrapText="1"/>
    </xf>
    <xf numFmtId="0" fontId="16" fillId="5" borderId="0" xfId="0" applyFont="1" applyFill="1" applyProtection="1"/>
    <xf numFmtId="0" fontId="0" fillId="5" borderId="0" xfId="0" applyFill="1" applyProtection="1"/>
    <xf numFmtId="14" fontId="17" fillId="5" borderId="0" xfId="1" applyNumberFormat="1" applyFont="1" applyFill="1" applyBorder="1" applyAlignment="1" applyProtection="1">
      <alignment vertical="center"/>
    </xf>
    <xf numFmtId="0" fontId="17" fillId="5" borderId="0" xfId="1" applyFont="1" applyFill="1" applyBorder="1" applyAlignment="1" applyProtection="1">
      <alignment vertical="center"/>
    </xf>
    <xf numFmtId="14" fontId="17" fillId="5" borderId="0" xfId="1" applyNumberFormat="1" applyFont="1" applyFill="1" applyBorder="1" applyAlignment="1" applyProtection="1">
      <alignment horizontal="center" vertical="center"/>
    </xf>
    <xf numFmtId="0" fontId="12" fillId="5" borderId="0" xfId="1" applyFont="1" applyFill="1" applyAlignment="1" applyProtection="1">
      <alignment horizontal="left" vertical="center"/>
    </xf>
    <xf numFmtId="0" fontId="11" fillId="5" borderId="0" xfId="0" applyFont="1" applyFill="1" applyProtection="1"/>
    <xf numFmtId="0" fontId="0" fillId="5" borderId="0" xfId="0" applyFill="1" applyProtection="1">
      <protection locked="0"/>
    </xf>
    <xf numFmtId="0" fontId="0" fillId="5" borderId="0" xfId="0" applyFill="1" applyBorder="1" applyProtection="1">
      <protection locked="0"/>
    </xf>
    <xf numFmtId="0" fontId="0" fillId="5" borderId="0" xfId="0" applyFill="1" applyBorder="1" applyProtection="1"/>
    <xf numFmtId="0" fontId="0" fillId="0" borderId="0" xfId="0" applyFill="1" applyBorder="1" applyProtection="1"/>
    <xf numFmtId="0" fontId="0" fillId="0" borderId="0" xfId="0" applyFill="1" applyProtection="1"/>
    <xf numFmtId="0" fontId="21" fillId="5" borderId="5" xfId="4" applyFont="1" applyFill="1" applyBorder="1" applyAlignment="1" applyProtection="1">
      <alignment horizontal="left" vertical="center" wrapText="1"/>
    </xf>
    <xf numFmtId="0" fontId="17" fillId="5" borderId="0" xfId="1" applyFont="1" applyFill="1" applyBorder="1" applyAlignment="1" applyProtection="1">
      <alignment vertical="center"/>
      <protection locked="0"/>
    </xf>
    <xf numFmtId="0" fontId="20" fillId="5" borderId="0" xfId="4" applyFont="1" applyFill="1" applyBorder="1" applyProtection="1">
      <protection locked="0"/>
    </xf>
    <xf numFmtId="0" fontId="17" fillId="5" borderId="0" xfId="3" applyFont="1" applyFill="1" applyProtection="1">
      <protection locked="0"/>
    </xf>
    <xf numFmtId="14" fontId="27" fillId="0" borderId="2" xfId="5" applyNumberFormat="1" applyFont="1" applyBorder="1" applyAlignment="1" applyProtection="1">
      <alignment wrapText="1"/>
      <protection locked="0"/>
    </xf>
    <xf numFmtId="14" fontId="22" fillId="0" borderId="0" xfId="0" applyNumberFormat="1" applyFont="1" applyFill="1" applyBorder="1" applyAlignment="1" applyProtection="1">
      <alignment horizontal="center" vertical="center" wrapText="1"/>
    </xf>
    <xf numFmtId="0" fontId="26" fillId="5" borderId="1" xfId="2" applyFont="1" applyFill="1" applyBorder="1" applyAlignment="1" applyProtection="1">
      <alignment horizontal="center" vertical="top" wrapText="1"/>
    </xf>
    <xf numFmtId="1" fontId="26" fillId="5" borderId="1" xfId="2" applyNumberFormat="1" applyFont="1" applyFill="1" applyBorder="1" applyAlignment="1" applyProtection="1">
      <alignment horizontal="center" vertical="top" wrapText="1"/>
    </xf>
    <xf numFmtId="0" fontId="17" fillId="5" borderId="0" xfId="1" applyFont="1" applyFill="1" applyAlignment="1" applyProtection="1">
      <alignment horizontal="center" vertical="center"/>
    </xf>
    <xf numFmtId="0" fontId="17" fillId="5" borderId="0" xfId="1" applyFont="1" applyFill="1" applyBorder="1" applyAlignment="1" applyProtection="1">
      <alignment horizontal="center" vertical="center"/>
    </xf>
    <xf numFmtId="0" fontId="17" fillId="5" borderId="0" xfId="1" applyFont="1" applyFill="1" applyAlignment="1" applyProtection="1">
      <alignment horizontal="center" vertical="center"/>
    </xf>
    <xf numFmtId="0" fontId="17" fillId="5" borderId="0" xfId="1" applyFont="1" applyFill="1" applyBorder="1" applyAlignment="1" applyProtection="1">
      <alignment horizontal="center" vertical="center"/>
    </xf>
    <xf numFmtId="0" fontId="17" fillId="5" borderId="0" xfId="1" applyFont="1" applyFill="1" applyAlignment="1" applyProtection="1">
      <alignment horizontal="right" vertical="center"/>
    </xf>
    <xf numFmtId="0" fontId="17" fillId="5" borderId="0" xfId="1" applyFont="1" applyFill="1" applyBorder="1" applyAlignment="1" applyProtection="1">
      <alignment horizontal="center" vertical="center"/>
      <protection locked="0"/>
    </xf>
    <xf numFmtId="0" fontId="26" fillId="5" borderId="6" xfId="2" applyFont="1" applyFill="1" applyBorder="1" applyAlignment="1" applyProtection="1">
      <alignment horizontal="center" vertical="top" wrapText="1"/>
    </xf>
    <xf numFmtId="1" fontId="26" fillId="5" borderId="6" xfId="2" applyNumberFormat="1" applyFont="1" applyFill="1" applyBorder="1" applyAlignment="1" applyProtection="1">
      <alignment horizontal="center" vertical="top" wrapText="1"/>
    </xf>
    <xf numFmtId="0" fontId="26" fillId="0" borderId="6" xfId="2" applyFont="1" applyFill="1" applyBorder="1" applyAlignment="1" applyProtection="1">
      <alignment horizontal="left" vertical="top"/>
    </xf>
    <xf numFmtId="0" fontId="24" fillId="0" borderId="6" xfId="2" applyFont="1" applyFill="1" applyBorder="1" applyAlignment="1" applyProtection="1">
      <alignment horizontal="center" vertical="top" wrapText="1"/>
      <protection locked="0"/>
    </xf>
    <xf numFmtId="0" fontId="24" fillId="0" borderId="0" xfId="2" applyFont="1" applyFill="1" applyBorder="1" applyAlignment="1" applyProtection="1">
      <alignment horizontal="center" vertical="top" wrapText="1"/>
      <protection locked="0"/>
    </xf>
    <xf numFmtId="1" fontId="24" fillId="0" borderId="0" xfId="2" applyNumberFormat="1" applyFont="1" applyFill="1" applyBorder="1" applyAlignment="1" applyProtection="1">
      <alignment horizontal="center" vertical="top" wrapText="1"/>
      <protection locked="0"/>
    </xf>
    <xf numFmtId="0" fontId="24" fillId="0" borderId="6" xfId="2" applyFont="1" applyFill="1" applyBorder="1" applyAlignment="1" applyProtection="1">
      <alignment horizontal="left" vertical="top" wrapText="1"/>
      <protection locked="0"/>
    </xf>
    <xf numFmtId="1" fontId="24" fillId="0" borderId="6" xfId="2" applyNumberFormat="1" applyFont="1" applyFill="1" applyBorder="1" applyAlignment="1" applyProtection="1">
      <alignment horizontal="left" vertical="top" wrapText="1"/>
      <protection locked="0"/>
    </xf>
    <xf numFmtId="0" fontId="24" fillId="0" borderId="7" xfId="2" applyFont="1" applyFill="1" applyBorder="1" applyAlignment="1" applyProtection="1">
      <alignment horizontal="left" vertical="top" wrapText="1"/>
      <protection locked="0"/>
    </xf>
    <xf numFmtId="1" fontId="24" fillId="0" borderId="7" xfId="2" applyNumberFormat="1" applyFont="1" applyFill="1" applyBorder="1" applyAlignment="1" applyProtection="1">
      <alignment horizontal="left" vertical="top" wrapText="1"/>
      <protection locked="0"/>
    </xf>
    <xf numFmtId="0" fontId="26" fillId="5" borderId="29" xfId="2" applyFont="1" applyFill="1" applyBorder="1" applyAlignment="1" applyProtection="1">
      <alignment horizontal="left" vertical="top"/>
      <protection locked="0"/>
    </xf>
    <xf numFmtId="0" fontId="24" fillId="5" borderId="29" xfId="2" applyFont="1" applyFill="1" applyBorder="1" applyAlignment="1" applyProtection="1">
      <alignment horizontal="left" vertical="top" wrapText="1"/>
      <protection locked="0"/>
    </xf>
    <xf numFmtId="0" fontId="24" fillId="5" borderId="30" xfId="2" applyFont="1" applyFill="1" applyBorder="1" applyAlignment="1" applyProtection="1">
      <alignment horizontal="left" vertical="top" wrapText="1"/>
      <protection locked="0"/>
    </xf>
    <xf numFmtId="1" fontId="24" fillId="5" borderId="30" xfId="2" applyNumberFormat="1" applyFont="1" applyFill="1" applyBorder="1" applyAlignment="1" applyProtection="1">
      <alignment horizontal="left" vertical="top" wrapText="1"/>
      <protection locked="0"/>
    </xf>
    <xf numFmtId="1" fontId="24" fillId="5" borderId="31" xfId="2" applyNumberFormat="1" applyFont="1" applyFill="1" applyBorder="1" applyAlignment="1" applyProtection="1">
      <alignment horizontal="left" vertical="top" wrapText="1"/>
      <protection locked="0"/>
    </xf>
    <xf numFmtId="0" fontId="17" fillId="2" borderId="0" xfId="0" applyFont="1" applyFill="1" applyProtection="1">
      <protection locked="0"/>
    </xf>
    <xf numFmtId="0" fontId="0" fillId="2" borderId="0" xfId="0" applyFill="1"/>
    <xf numFmtId="0" fontId="22" fillId="2" borderId="0" xfId="0" applyFont="1" applyFill="1" applyAlignment="1" applyProtection="1">
      <alignment horizontal="center"/>
      <protection locked="0"/>
    </xf>
    <xf numFmtId="0" fontId="17" fillId="2" borderId="0" xfId="0" applyFont="1" applyFill="1" applyAlignment="1" applyProtection="1">
      <alignment horizontal="center" vertical="center"/>
      <protection locked="0"/>
    </xf>
    <xf numFmtId="0" fontId="17" fillId="2" borderId="3" xfId="0" applyFont="1" applyFill="1" applyBorder="1" applyProtection="1">
      <protection locked="0"/>
    </xf>
    <xf numFmtId="0" fontId="0" fillId="2" borderId="0" xfId="0" applyFill="1" applyBorder="1"/>
    <xf numFmtId="0" fontId="22" fillId="2" borderId="0" xfId="0" applyFont="1" applyFill="1" applyProtection="1">
      <protection locked="0"/>
    </xf>
    <xf numFmtId="0" fontId="17" fillId="2" borderId="0" xfId="0" applyFont="1" applyFill="1" applyBorder="1" applyProtection="1">
      <protection locked="0"/>
    </xf>
    <xf numFmtId="0" fontId="16" fillId="2" borderId="0" xfId="0" applyFont="1" applyFill="1"/>
    <xf numFmtId="0" fontId="16" fillId="5" borderId="0" xfId="3" applyFont="1" applyFill="1" applyProtection="1"/>
    <xf numFmtId="0" fontId="11" fillId="5" borderId="0" xfId="3" applyFill="1" applyProtection="1"/>
    <xf numFmtId="0" fontId="11" fillId="5" borderId="0" xfId="3" applyFill="1" applyBorder="1" applyProtection="1"/>
    <xf numFmtId="0" fontId="11" fillId="0" borderId="0" xfId="3" applyProtection="1">
      <protection locked="0"/>
    </xf>
    <xf numFmtId="0" fontId="11" fillId="5" borderId="0" xfId="3" applyFill="1" applyProtection="1">
      <protection locked="0"/>
    </xf>
    <xf numFmtId="0" fontId="11" fillId="5" borderId="0" xfId="3" applyFill="1" applyBorder="1" applyProtection="1">
      <protection locked="0"/>
    </xf>
    <xf numFmtId="0" fontId="11" fillId="0" borderId="0" xfId="3" applyFill="1" applyProtection="1"/>
    <xf numFmtId="0" fontId="11" fillId="0" borderId="0" xfId="3" applyFill="1" applyBorder="1" applyProtection="1"/>
    <xf numFmtId="0" fontId="11" fillId="5" borderId="3" xfId="3" applyFill="1" applyBorder="1" applyProtection="1"/>
    <xf numFmtId="0" fontId="16" fillId="5" borderId="1" xfId="3" applyFont="1" applyFill="1" applyBorder="1" applyAlignment="1" applyProtection="1">
      <alignment horizontal="center" vertical="center"/>
    </xf>
    <xf numFmtId="0" fontId="16" fillId="5" borderId="1" xfId="3" applyFont="1" applyFill="1" applyBorder="1" applyAlignment="1" applyProtection="1">
      <alignment horizontal="center" vertical="center" wrapText="1"/>
    </xf>
    <xf numFmtId="0" fontId="16" fillId="5" borderId="2" xfId="3" applyFont="1" applyFill="1" applyBorder="1" applyAlignment="1" applyProtection="1">
      <alignment horizontal="center" vertical="center" wrapText="1"/>
    </xf>
    <xf numFmtId="0" fontId="11" fillId="0" borderId="1" xfId="3" applyBorder="1" applyProtection="1">
      <protection locked="0"/>
    </xf>
    <xf numFmtId="14" fontId="11" fillId="0" borderId="1" xfId="3" applyNumberFormat="1" applyBorder="1" applyProtection="1">
      <protection locked="0"/>
    </xf>
    <xf numFmtId="0" fontId="22" fillId="0" borderId="0" xfId="3" applyFont="1" applyProtection="1">
      <protection locked="0"/>
    </xf>
    <xf numFmtId="0" fontId="17" fillId="0" borderId="0" xfId="3" applyFont="1" applyBorder="1" applyProtection="1">
      <protection locked="0"/>
    </xf>
    <xf numFmtId="0" fontId="17" fillId="0" borderId="3" xfId="3" applyFont="1" applyBorder="1" applyProtection="1">
      <protection locked="0"/>
    </xf>
    <xf numFmtId="0" fontId="22" fillId="0" borderId="0" xfId="3" applyFont="1" applyAlignment="1" applyProtection="1">
      <alignment horizontal="left"/>
      <protection locked="0"/>
    </xf>
    <xf numFmtId="0" fontId="17" fillId="0" borderId="0" xfId="3" applyFont="1" applyAlignment="1" applyProtection="1">
      <alignment horizontal="left"/>
      <protection locked="0"/>
    </xf>
    <xf numFmtId="0" fontId="11" fillId="0" borderId="0" xfId="3"/>
    <xf numFmtId="0" fontId="11" fillId="0" borderId="0" xfId="3" applyBorder="1" applyProtection="1">
      <protection locked="0"/>
    </xf>
    <xf numFmtId="0" fontId="11" fillId="0" borderId="1" xfId="3" applyBorder="1" applyAlignment="1" applyProtection="1">
      <alignment horizontal="center"/>
      <protection locked="0"/>
    </xf>
    <xf numFmtId="0" fontId="17" fillId="0" borderId="0" xfId="0" applyFont="1" applyAlignment="1" applyProtection="1">
      <alignment horizontal="left"/>
      <protection locked="0"/>
    </xf>
    <xf numFmtId="0" fontId="17" fillId="0" borderId="5" xfId="2" applyFont="1" applyFill="1" applyBorder="1" applyAlignment="1" applyProtection="1">
      <alignment horizontal="left" vertical="center" wrapText="1" indent="2"/>
    </xf>
    <xf numFmtId="4" fontId="17" fillId="0" borderId="4" xfId="2" applyNumberFormat="1" applyFont="1" applyFill="1" applyBorder="1" applyAlignment="1" applyProtection="1">
      <alignment horizontal="right" vertical="center"/>
      <protection locked="0"/>
    </xf>
    <xf numFmtId="0" fontId="17" fillId="5" borderId="0" xfId="1" applyFont="1" applyFill="1" applyAlignment="1" applyProtection="1">
      <alignment horizontal="center" vertical="center"/>
    </xf>
    <xf numFmtId="0" fontId="17" fillId="5" borderId="0" xfId="1" applyFont="1" applyFill="1" applyBorder="1" applyAlignment="1" applyProtection="1">
      <alignment horizontal="center" vertical="center"/>
    </xf>
    <xf numFmtId="0" fontId="19" fillId="0" borderId="2" xfId="4" applyFont="1" applyBorder="1" applyAlignment="1" applyProtection="1">
      <alignment vertical="center" wrapText="1"/>
      <protection locked="0"/>
    </xf>
    <xf numFmtId="0" fontId="17" fillId="5" borderId="0" xfId="1" applyFont="1" applyFill="1" applyAlignment="1" applyProtection="1">
      <alignment horizontal="center" vertical="center"/>
    </xf>
    <xf numFmtId="0" fontId="22" fillId="2" borderId="0" xfId="0" applyFont="1" applyFill="1" applyBorder="1" applyAlignment="1" applyProtection="1">
      <alignment horizontal="left"/>
    </xf>
    <xf numFmtId="0" fontId="0" fillId="2" borderId="0" xfId="0" applyFill="1" applyBorder="1" applyProtection="1"/>
    <xf numFmtId="0" fontId="0" fillId="2" borderId="0" xfId="0" applyFill="1" applyProtection="1"/>
    <xf numFmtId="0" fontId="0" fillId="2" borderId="0" xfId="0" applyFill="1" applyProtection="1">
      <protection locked="0"/>
    </xf>
    <xf numFmtId="0" fontId="20" fillId="2" borderId="0" xfId="4" applyFont="1" applyFill="1" applyProtection="1">
      <protection locked="0"/>
    </xf>
    <xf numFmtId="0" fontId="17" fillId="5" borderId="0" xfId="1" applyFont="1" applyFill="1" applyBorder="1" applyAlignment="1" applyProtection="1">
      <alignment horizontal="center" vertical="center"/>
    </xf>
    <xf numFmtId="0" fontId="22" fillId="2" borderId="0" xfId="0" applyFont="1" applyFill="1" applyAlignment="1" applyProtection="1">
      <alignment horizontal="left"/>
      <protection locked="0"/>
    </xf>
    <xf numFmtId="0" fontId="17" fillId="2" borderId="0" xfId="0" applyFont="1" applyFill="1" applyAlignment="1" applyProtection="1">
      <alignment horizontal="left"/>
      <protection locked="0"/>
    </xf>
    <xf numFmtId="0" fontId="11" fillId="2" borderId="0" xfId="0" applyFont="1" applyFill="1"/>
    <xf numFmtId="0" fontId="0" fillId="2" borderId="3" xfId="0" applyFill="1" applyBorder="1"/>
    <xf numFmtId="0" fontId="16" fillId="5" borderId="2" xfId="3" applyFont="1" applyFill="1" applyBorder="1" applyAlignment="1" applyProtection="1">
      <alignment horizontal="center" vertical="center"/>
    </xf>
    <xf numFmtId="0" fontId="22" fillId="5" borderId="0" xfId="0" applyFont="1" applyFill="1" applyBorder="1" applyAlignment="1" applyProtection="1">
      <alignment horizontal="center"/>
      <protection locked="0"/>
    </xf>
    <xf numFmtId="0" fontId="17" fillId="5" borderId="0" xfId="0" applyFont="1" applyFill="1" applyBorder="1" applyAlignment="1" applyProtection="1">
      <alignment horizontal="center" vertical="center"/>
      <protection locked="0"/>
    </xf>
    <xf numFmtId="0" fontId="22" fillId="5" borderId="0" xfId="0" applyFont="1" applyFill="1" applyBorder="1" applyProtection="1">
      <protection locked="0"/>
    </xf>
    <xf numFmtId="0" fontId="16" fillId="5" borderId="0" xfId="0" applyFont="1" applyFill="1" applyBorder="1"/>
    <xf numFmtId="0" fontId="17" fillId="5" borderId="0" xfId="1" applyFont="1" applyFill="1" applyAlignment="1" applyProtection="1">
      <alignment horizontal="center" vertical="center"/>
    </xf>
    <xf numFmtId="0" fontId="17" fillId="5" borderId="0" xfId="1" applyFont="1" applyFill="1" applyBorder="1" applyAlignment="1" applyProtection="1">
      <alignment horizontal="center" vertical="center"/>
    </xf>
    <xf numFmtId="0" fontId="22" fillId="0" borderId="0" xfId="0" applyFont="1" applyBorder="1" applyAlignment="1" applyProtection="1">
      <alignment horizontal="left"/>
    </xf>
    <xf numFmtId="0" fontId="22" fillId="0" borderId="1" xfId="1" applyFont="1" applyFill="1" applyBorder="1" applyAlignment="1" applyProtection="1">
      <alignment horizontal="left" vertical="center" wrapText="1"/>
    </xf>
    <xf numFmtId="0" fontId="32" fillId="0" borderId="0" xfId="0" applyFont="1" applyAlignment="1" applyProtection="1">
      <alignment vertical="center"/>
      <protection locked="0"/>
    </xf>
    <xf numFmtId="0" fontId="17" fillId="0" borderId="1" xfId="1" applyFont="1" applyFill="1" applyBorder="1" applyAlignment="1" applyProtection="1">
      <alignment horizontal="left" vertical="center" wrapText="1" indent="4"/>
    </xf>
    <xf numFmtId="0" fontId="17" fillId="0" borderId="5" xfId="0" applyFont="1" applyFill="1" applyBorder="1" applyAlignment="1" applyProtection="1">
      <alignment horizontal="left" vertical="center" indent="1"/>
    </xf>
    <xf numFmtId="0" fontId="17" fillId="5" borderId="0" xfId="1" applyFont="1" applyFill="1" applyAlignment="1" applyProtection="1">
      <alignment wrapText="1"/>
    </xf>
    <xf numFmtId="0" fontId="17" fillId="5" borderId="0" xfId="0" applyFont="1" applyFill="1" applyBorder="1" applyAlignment="1" applyProtection="1">
      <alignment wrapText="1"/>
    </xf>
    <xf numFmtId="0" fontId="17" fillId="0" borderId="0" xfId="0" applyFont="1" applyFill="1" applyBorder="1" applyAlignment="1" applyProtection="1">
      <alignment wrapText="1"/>
      <protection locked="0"/>
    </xf>
    <xf numFmtId="0" fontId="17" fillId="0" borderId="0" xfId="0" applyFont="1" applyAlignment="1" applyProtection="1">
      <alignment wrapText="1"/>
      <protection locked="0"/>
    </xf>
    <xf numFmtId="0" fontId="17" fillId="0" borderId="0" xfId="3" applyFont="1" applyAlignment="1" applyProtection="1">
      <alignment wrapText="1"/>
      <protection locked="0"/>
    </xf>
    <xf numFmtId="0" fontId="22" fillId="0" borderId="0" xfId="0" applyFont="1" applyAlignment="1" applyProtection="1">
      <alignment wrapText="1"/>
      <protection locked="0"/>
    </xf>
    <xf numFmtId="0" fontId="16" fillId="0" borderId="0" xfId="0" applyFont="1" applyAlignment="1">
      <alignment wrapText="1"/>
    </xf>
    <xf numFmtId="0" fontId="0" fillId="0" borderId="0" xfId="0" applyAlignment="1">
      <alignment wrapText="1"/>
    </xf>
    <xf numFmtId="0" fontId="17" fillId="0" borderId="0" xfId="0" applyFont="1"/>
    <xf numFmtId="0" fontId="17" fillId="0" borderId="1" xfId="0" applyFont="1" applyFill="1" applyBorder="1" applyAlignment="1" applyProtection="1">
      <alignment horizontal="left" vertical="center" wrapText="1" indent="2"/>
    </xf>
    <xf numFmtId="0" fontId="33" fillId="5" borderId="0" xfId="1" applyFont="1" applyFill="1" applyAlignment="1" applyProtection="1">
      <alignment horizontal="right" vertical="center"/>
    </xf>
    <xf numFmtId="0" fontId="11" fillId="5" borderId="0" xfId="3" applyFill="1" applyBorder="1" applyAlignment="1" applyProtection="1">
      <alignment horizontal="left"/>
      <protection locked="0"/>
    </xf>
    <xf numFmtId="0" fontId="11" fillId="5" borderId="33" xfId="3" applyFill="1" applyBorder="1" applyProtection="1"/>
    <xf numFmtId="0" fontId="11" fillId="5" borderId="1" xfId="3" applyFont="1" applyFill="1" applyBorder="1" applyAlignment="1" applyProtection="1">
      <alignment horizontal="center" vertical="center"/>
    </xf>
    <xf numFmtId="0" fontId="11" fillId="5" borderId="1" xfId="3" applyFill="1" applyBorder="1" applyAlignment="1" applyProtection="1">
      <alignment horizontal="center" vertical="center" wrapText="1"/>
    </xf>
    <xf numFmtId="0" fontId="11" fillId="5" borderId="2" xfId="3" applyFill="1" applyBorder="1" applyAlignment="1" applyProtection="1">
      <alignment horizontal="center" vertical="center" wrapText="1"/>
    </xf>
    <xf numFmtId="0" fontId="11" fillId="5" borderId="1" xfId="3" applyFont="1" applyFill="1" applyBorder="1" applyAlignment="1" applyProtection="1">
      <alignment horizontal="center" vertical="center" wrapText="1"/>
    </xf>
    <xf numFmtId="0" fontId="11" fillId="5" borderId="2" xfId="3" applyFont="1" applyFill="1" applyBorder="1" applyAlignment="1" applyProtection="1">
      <alignment horizontal="center" vertical="center" wrapText="1"/>
    </xf>
    <xf numFmtId="0" fontId="27" fillId="0" borderId="1" xfId="7" applyFont="1" applyBorder="1" applyAlignment="1" applyProtection="1">
      <alignment wrapText="1"/>
      <protection locked="0"/>
    </xf>
    <xf numFmtId="14" fontId="11" fillId="5" borderId="1" xfId="3" applyNumberFormat="1" applyFill="1" applyBorder="1" applyProtection="1"/>
    <xf numFmtId="0" fontId="11" fillId="0" borderId="1" xfId="3" applyBorder="1" applyAlignment="1" applyProtection="1">
      <alignment horizontal="left" vertical="center"/>
      <protection locked="0"/>
    </xf>
    <xf numFmtId="0" fontId="17" fillId="5" borderId="0" xfId="1" applyFont="1" applyFill="1" applyAlignment="1" applyProtection="1">
      <alignment horizontal="center" vertical="center"/>
    </xf>
    <xf numFmtId="0" fontId="24" fillId="0" borderId="32" xfId="2" applyFont="1" applyFill="1" applyBorder="1" applyAlignment="1" applyProtection="1">
      <alignment horizontal="left" vertical="top" wrapText="1"/>
      <protection locked="0"/>
    </xf>
    <xf numFmtId="0" fontId="17" fillId="5" borderId="1" xfId="0" applyFont="1" applyFill="1" applyBorder="1" applyProtection="1">
      <protection locked="0"/>
    </xf>
    <xf numFmtId="0" fontId="26" fillId="0" borderId="1" xfId="2" applyFont="1" applyFill="1" applyBorder="1" applyAlignment="1" applyProtection="1">
      <alignment horizontal="left" vertical="top" wrapText="1"/>
      <protection locked="0"/>
    </xf>
    <xf numFmtId="0" fontId="17" fillId="5" borderId="3" xfId="0" applyFont="1" applyFill="1" applyBorder="1" applyProtection="1">
      <protection locked="0"/>
    </xf>
    <xf numFmtId="0" fontId="0" fillId="5" borderId="3" xfId="0" applyFill="1" applyBorder="1"/>
    <xf numFmtId="0" fontId="17" fillId="5" borderId="0" xfId="1" applyFont="1" applyFill="1" applyAlignment="1" applyProtection="1">
      <alignment horizontal="center" vertical="center"/>
    </xf>
    <xf numFmtId="0" fontId="17" fillId="5" borderId="0" xfId="1" applyFont="1" applyFill="1" applyBorder="1" applyAlignment="1" applyProtection="1">
      <alignment horizontal="center" vertical="center"/>
    </xf>
    <xf numFmtId="0" fontId="27" fillId="0" borderId="0" xfId="9" applyFont="1" applyAlignment="1" applyProtection="1">
      <alignment vertical="center"/>
      <protection locked="0"/>
    </xf>
    <xf numFmtId="49" fontId="27" fillId="0" borderId="0" xfId="9" applyNumberFormat="1" applyFont="1" applyAlignment="1" applyProtection="1">
      <alignment vertical="center"/>
      <protection locked="0"/>
    </xf>
    <xf numFmtId="0" fontId="17" fillId="0" borderId="0" xfId="0" applyFont="1" applyAlignment="1">
      <alignment vertical="center"/>
    </xf>
    <xf numFmtId="0" fontId="19" fillId="2" borderId="0" xfId="9" applyFont="1" applyFill="1" applyBorder="1" applyAlignment="1" applyProtection="1">
      <alignment vertical="center"/>
      <protection locked="0"/>
    </xf>
    <xf numFmtId="14" fontId="19" fillId="2" borderId="0" xfId="9" applyNumberFormat="1" applyFont="1" applyFill="1" applyBorder="1" applyAlignment="1" applyProtection="1">
      <alignment vertical="center"/>
    </xf>
    <xf numFmtId="0" fontId="17" fillId="0" borderId="0" xfId="0" applyFont="1" applyAlignment="1" applyProtection="1">
      <alignment vertical="center"/>
      <protection locked="0"/>
    </xf>
    <xf numFmtId="14" fontId="21" fillId="2" borderId="0" xfId="9" applyNumberFormat="1" applyFont="1" applyFill="1" applyBorder="1" applyAlignment="1" applyProtection="1">
      <alignment vertical="center" wrapText="1"/>
    </xf>
    <xf numFmtId="14" fontId="19" fillId="2" borderId="3" xfId="9" applyNumberFormat="1" applyFont="1" applyFill="1" applyBorder="1" applyAlignment="1" applyProtection="1">
      <alignment horizontal="center" vertical="center"/>
    </xf>
    <xf numFmtId="14" fontId="19" fillId="2" borderId="3" xfId="9" applyNumberFormat="1" applyFont="1" applyFill="1" applyBorder="1" applyAlignment="1" applyProtection="1">
      <alignment vertical="center"/>
    </xf>
    <xf numFmtId="0" fontId="19" fillId="2" borderId="3" xfId="9" applyFont="1" applyFill="1" applyBorder="1" applyAlignment="1" applyProtection="1">
      <alignment vertical="center"/>
      <protection locked="0"/>
    </xf>
    <xf numFmtId="49" fontId="19" fillId="2" borderId="0" xfId="9" applyNumberFormat="1" applyFont="1" applyFill="1" applyBorder="1" applyAlignment="1" applyProtection="1">
      <alignment vertical="center"/>
      <protection locked="0"/>
    </xf>
    <xf numFmtId="0" fontId="19" fillId="0" borderId="0" xfId="9" applyFont="1" applyAlignment="1" applyProtection="1">
      <alignment vertical="center"/>
      <protection locked="0"/>
    </xf>
    <xf numFmtId="0" fontId="11" fillId="0" borderId="0" xfId="3" applyAlignment="1" applyProtection="1">
      <alignment vertical="center"/>
      <protection locked="0"/>
    </xf>
    <xf numFmtId="0" fontId="34" fillId="0" borderId="35" xfId="9" applyFont="1" applyBorder="1" applyAlignment="1" applyProtection="1">
      <alignment vertical="center" wrapText="1"/>
      <protection locked="0"/>
    </xf>
    <xf numFmtId="0" fontId="34" fillId="4" borderId="25" xfId="9" applyFont="1" applyFill="1" applyBorder="1" applyAlignment="1" applyProtection="1">
      <alignment vertical="center"/>
      <protection locked="0"/>
    </xf>
    <xf numFmtId="0" fontId="34" fillId="4" borderId="23" xfId="9" applyFont="1" applyFill="1" applyBorder="1" applyAlignment="1" applyProtection="1">
      <alignment vertical="center" wrapText="1"/>
      <protection locked="0"/>
    </xf>
    <xf numFmtId="0" fontId="34" fillId="4" borderId="22" xfId="9" applyFont="1" applyFill="1" applyBorder="1" applyAlignment="1" applyProtection="1">
      <alignment vertical="center" wrapText="1"/>
      <protection locked="0"/>
    </xf>
    <xf numFmtId="49" fontId="34" fillId="0" borderId="23" xfId="9" applyNumberFormat="1" applyFont="1" applyBorder="1" applyAlignment="1" applyProtection="1">
      <alignment vertical="center"/>
      <protection locked="0"/>
    </xf>
    <xf numFmtId="0" fontId="34" fillId="0" borderId="22" xfId="9" applyFont="1" applyBorder="1" applyAlignment="1" applyProtection="1">
      <alignment vertical="center" wrapText="1"/>
      <protection locked="0"/>
    </xf>
    <xf numFmtId="0" fontId="34" fillId="0" borderId="24" xfId="9" applyFont="1" applyBorder="1" applyAlignment="1" applyProtection="1">
      <alignment vertical="center"/>
      <protection locked="0"/>
    </xf>
    <xf numFmtId="0" fontId="34" fillId="0" borderId="23" xfId="9" applyFont="1" applyBorder="1" applyAlignment="1" applyProtection="1">
      <alignment vertical="center" wrapText="1"/>
      <protection locked="0"/>
    </xf>
    <xf numFmtId="14" fontId="34" fillId="0" borderId="23" xfId="9" applyNumberFormat="1" applyFont="1" applyBorder="1" applyAlignment="1" applyProtection="1">
      <alignment vertical="center" wrapText="1"/>
      <protection locked="0"/>
    </xf>
    <xf numFmtId="0" fontId="34" fillId="0" borderId="22" xfId="9" applyFont="1" applyBorder="1" applyAlignment="1" applyProtection="1">
      <alignment horizontal="center" vertical="center"/>
      <protection locked="0"/>
    </xf>
    <xf numFmtId="0" fontId="34" fillId="0" borderId="36" xfId="9" applyFont="1" applyBorder="1" applyAlignment="1" applyProtection="1">
      <alignment vertical="center" wrapText="1"/>
      <protection locked="0"/>
    </xf>
    <xf numFmtId="0" fontId="34" fillId="4" borderId="21" xfId="9" applyFont="1" applyFill="1" applyBorder="1" applyAlignment="1" applyProtection="1">
      <alignment vertical="center"/>
      <protection locked="0"/>
    </xf>
    <xf numFmtId="0" fontId="34" fillId="4" borderId="1" xfId="9" applyFont="1" applyFill="1" applyBorder="1" applyAlignment="1" applyProtection="1">
      <alignment vertical="center" wrapText="1"/>
      <protection locked="0"/>
    </xf>
    <xf numFmtId="0" fontId="34" fillId="4" borderId="20" xfId="9" applyFont="1" applyFill="1" applyBorder="1" applyAlignment="1" applyProtection="1">
      <alignment vertical="center" wrapText="1"/>
      <protection locked="0"/>
    </xf>
    <xf numFmtId="49" fontId="34" fillId="0" borderId="1" xfId="9" applyNumberFormat="1" applyFont="1" applyBorder="1" applyAlignment="1" applyProtection="1">
      <alignment vertical="center"/>
      <protection locked="0"/>
    </xf>
    <xf numFmtId="0" fontId="34" fillId="0" borderId="20" xfId="9" applyFont="1" applyBorder="1" applyAlignment="1" applyProtection="1">
      <alignment vertical="center" wrapText="1"/>
      <protection locked="0"/>
    </xf>
    <xf numFmtId="0" fontId="34" fillId="0" borderId="5" xfId="9" applyFont="1" applyBorder="1" applyAlignment="1" applyProtection="1">
      <alignment vertical="center"/>
      <protection locked="0"/>
    </xf>
    <xf numFmtId="0" fontId="34" fillId="0" borderId="2" xfId="9" applyFont="1" applyBorder="1" applyAlignment="1" applyProtection="1">
      <alignment vertical="center" wrapText="1"/>
      <protection locked="0"/>
    </xf>
    <xf numFmtId="14" fontId="34" fillId="0" borderId="2" xfId="9" applyNumberFormat="1" applyFont="1" applyBorder="1" applyAlignment="1" applyProtection="1">
      <alignment vertical="center" wrapText="1"/>
      <protection locked="0"/>
    </xf>
    <xf numFmtId="0" fontId="34" fillId="0" borderId="20" xfId="9" applyFont="1" applyBorder="1" applyAlignment="1" applyProtection="1">
      <alignment horizontal="center" vertical="center"/>
      <protection locked="0"/>
    </xf>
    <xf numFmtId="0" fontId="34" fillId="0" borderId="37" xfId="9" applyFont="1" applyBorder="1" applyAlignment="1" applyProtection="1">
      <alignment vertical="center" wrapText="1"/>
      <protection locked="0"/>
    </xf>
    <xf numFmtId="0" fontId="34" fillId="4" borderId="19" xfId="9" applyFont="1" applyFill="1" applyBorder="1" applyAlignment="1" applyProtection="1">
      <alignment vertical="center"/>
      <protection locked="0"/>
    </xf>
    <xf numFmtId="0" fontId="34" fillId="4" borderId="2" xfId="9" applyFont="1" applyFill="1" applyBorder="1" applyAlignment="1" applyProtection="1">
      <alignment vertical="center" wrapText="1"/>
      <protection locked="0"/>
    </xf>
    <xf numFmtId="0" fontId="34" fillId="4" borderId="17" xfId="9" applyFont="1" applyFill="1" applyBorder="1" applyAlignment="1" applyProtection="1">
      <alignment vertical="center" wrapText="1"/>
      <protection locked="0"/>
    </xf>
    <xf numFmtId="49" fontId="34" fillId="0" borderId="2" xfId="9" applyNumberFormat="1" applyFont="1" applyBorder="1" applyAlignment="1" applyProtection="1">
      <alignment vertical="center"/>
      <protection locked="0"/>
    </xf>
    <xf numFmtId="0" fontId="34" fillId="0" borderId="17" xfId="9" applyFont="1" applyBorder="1" applyAlignment="1" applyProtection="1">
      <alignment vertical="center" wrapText="1"/>
      <protection locked="0"/>
    </xf>
    <xf numFmtId="0" fontId="34" fillId="0" borderId="18" xfId="9" applyFont="1" applyBorder="1" applyAlignment="1" applyProtection="1">
      <alignment horizontal="right" vertical="center"/>
      <protection locked="0"/>
    </xf>
    <xf numFmtId="0" fontId="34" fillId="0" borderId="17" xfId="9" applyFont="1" applyBorder="1" applyAlignment="1" applyProtection="1">
      <alignment horizontal="center" vertical="center"/>
      <protection locked="0"/>
    </xf>
    <xf numFmtId="0" fontId="27" fillId="0" borderId="0" xfId="9" applyFont="1" applyAlignment="1" applyProtection="1">
      <alignment horizontal="center" vertical="center"/>
      <protection locked="0"/>
    </xf>
    <xf numFmtId="0" fontId="29" fillId="5" borderId="15" xfId="9" applyFont="1" applyFill="1" applyBorder="1" applyAlignment="1" applyProtection="1">
      <alignment horizontal="center" vertical="center"/>
    </xf>
    <xf numFmtId="0" fontId="29" fillId="5" borderId="14" xfId="9" applyFont="1" applyFill="1" applyBorder="1" applyAlignment="1" applyProtection="1">
      <alignment horizontal="center" vertical="center"/>
    </xf>
    <xf numFmtId="0" fontId="29" fillId="5" borderId="12" xfId="9" applyFont="1" applyFill="1" applyBorder="1" applyAlignment="1" applyProtection="1">
      <alignment horizontal="center" vertical="center"/>
    </xf>
    <xf numFmtId="0" fontId="29" fillId="5" borderId="13" xfId="9" applyFont="1" applyFill="1" applyBorder="1" applyAlignment="1" applyProtection="1">
      <alignment horizontal="center" vertical="center"/>
    </xf>
    <xf numFmtId="0" fontId="29" fillId="0" borderId="0" xfId="9" applyFont="1" applyAlignment="1" applyProtection="1">
      <alignment horizontal="center" vertical="center" wrapText="1"/>
      <protection locked="0"/>
    </xf>
    <xf numFmtId="0" fontId="29" fillId="5" borderId="10" xfId="9" applyFont="1" applyFill="1" applyBorder="1" applyAlignment="1" applyProtection="1">
      <alignment horizontal="center" vertical="center" wrapText="1"/>
    </xf>
    <xf numFmtId="0" fontId="29" fillId="4" borderId="15" xfId="9" applyFont="1" applyFill="1" applyBorder="1" applyAlignment="1" applyProtection="1">
      <alignment horizontal="center" vertical="center" wrapText="1"/>
    </xf>
    <xf numFmtId="0" fontId="29" fillId="4" borderId="13" xfId="9" applyFont="1" applyFill="1" applyBorder="1" applyAlignment="1" applyProtection="1">
      <alignment horizontal="center" vertical="center" wrapText="1"/>
    </xf>
    <xf numFmtId="0" fontId="29" fillId="4" borderId="12" xfId="9" applyFont="1" applyFill="1" applyBorder="1" applyAlignment="1" applyProtection="1">
      <alignment horizontal="center" vertical="center" wrapText="1"/>
    </xf>
    <xf numFmtId="0" fontId="29" fillId="3" borderId="15" xfId="9" applyFont="1" applyFill="1" applyBorder="1" applyAlignment="1" applyProtection="1">
      <alignment horizontal="center" vertical="center" wrapText="1"/>
    </xf>
    <xf numFmtId="0" fontId="29" fillId="3" borderId="16" xfId="9" applyFont="1" applyFill="1" applyBorder="1" applyAlignment="1" applyProtection="1">
      <alignment horizontal="center" vertical="center" wrapText="1"/>
    </xf>
    <xf numFmtId="49" fontId="29" fillId="3" borderId="13" xfId="9" applyNumberFormat="1" applyFont="1" applyFill="1" applyBorder="1" applyAlignment="1" applyProtection="1">
      <alignment horizontal="center" vertical="center" wrapText="1"/>
    </xf>
    <xf numFmtId="0" fontId="29" fillId="3" borderId="9" xfId="9" applyFont="1" applyFill="1" applyBorder="1" applyAlignment="1" applyProtection="1">
      <alignment horizontal="center" vertical="center" wrapText="1"/>
    </xf>
    <xf numFmtId="0" fontId="29" fillId="5" borderId="14" xfId="9" applyFont="1" applyFill="1" applyBorder="1" applyAlignment="1" applyProtection="1">
      <alignment horizontal="center" vertical="center" wrapText="1"/>
    </xf>
    <xf numFmtId="0" fontId="29" fillId="5" borderId="13" xfId="9" applyFont="1" applyFill="1" applyBorder="1" applyAlignment="1" applyProtection="1">
      <alignment horizontal="center" vertical="center" wrapText="1"/>
    </xf>
    <xf numFmtId="0" fontId="29" fillId="5" borderId="12" xfId="9" applyFont="1" applyFill="1" applyBorder="1" applyAlignment="1" applyProtection="1">
      <alignment horizontal="center" vertical="center" wrapText="1"/>
    </xf>
    <xf numFmtId="0" fontId="27" fillId="5" borderId="38" xfId="9" applyFont="1" applyFill="1" applyBorder="1" applyAlignment="1" applyProtection="1">
      <alignment vertical="center"/>
    </xf>
    <xf numFmtId="0" fontId="17" fillId="5" borderId="0" xfId="0" applyFont="1" applyFill="1" applyBorder="1" applyAlignment="1">
      <alignment vertical="center"/>
    </xf>
    <xf numFmtId="0" fontId="27" fillId="5" borderId="0" xfId="9" applyFont="1" applyFill="1" applyBorder="1" applyAlignment="1" applyProtection="1">
      <alignment vertical="center"/>
    </xf>
    <xf numFmtId="0" fontId="28" fillId="5" borderId="0" xfId="9" applyFont="1" applyFill="1" applyBorder="1" applyAlignment="1" applyProtection="1">
      <alignment vertical="center"/>
    </xf>
    <xf numFmtId="0" fontId="27" fillId="5" borderId="39" xfId="9" applyFont="1" applyFill="1" applyBorder="1" applyAlignment="1" applyProtection="1">
      <alignment vertical="center"/>
    </xf>
    <xf numFmtId="0" fontId="19" fillId="5" borderId="38" xfId="9" applyFont="1" applyFill="1" applyBorder="1" applyAlignment="1" applyProtection="1">
      <alignment vertical="center"/>
      <protection locked="0"/>
    </xf>
    <xf numFmtId="0" fontId="19" fillId="5" borderId="0" xfId="9" applyFont="1" applyFill="1" applyBorder="1" applyAlignment="1" applyProtection="1">
      <alignment vertical="center"/>
    </xf>
    <xf numFmtId="0" fontId="19" fillId="5" borderId="0" xfId="9" applyFont="1" applyFill="1" applyBorder="1" applyAlignment="1" applyProtection="1">
      <alignment vertical="center"/>
      <protection locked="0"/>
    </xf>
    <xf numFmtId="49" fontId="19" fillId="5" borderId="0" xfId="9" applyNumberFormat="1" applyFont="1" applyFill="1" applyBorder="1" applyAlignment="1" applyProtection="1">
      <alignment vertical="center"/>
      <protection locked="0"/>
    </xf>
    <xf numFmtId="164" fontId="19" fillId="5" borderId="0" xfId="9" applyNumberFormat="1" applyFont="1" applyFill="1" applyBorder="1" applyAlignment="1" applyProtection="1">
      <alignment vertical="center"/>
      <protection locked="0"/>
    </xf>
    <xf numFmtId="0" fontId="21" fillId="5" borderId="0" xfId="9" applyFont="1" applyFill="1" applyBorder="1" applyAlignment="1" applyProtection="1">
      <alignment horizontal="right" vertical="center"/>
      <protection locked="0"/>
    </xf>
    <xf numFmtId="0" fontId="17" fillId="5" borderId="39" xfId="1" applyFont="1" applyFill="1" applyBorder="1" applyAlignment="1" applyProtection="1">
      <alignment horizontal="left" vertical="center"/>
    </xf>
    <xf numFmtId="14" fontId="19" fillId="5" borderId="0" xfId="9" applyNumberFormat="1" applyFont="1" applyFill="1" applyBorder="1" applyAlignment="1" applyProtection="1">
      <alignment vertical="center"/>
    </xf>
    <xf numFmtId="164" fontId="19" fillId="5" borderId="0" xfId="9" applyNumberFormat="1" applyFont="1" applyFill="1" applyBorder="1" applyAlignment="1" applyProtection="1">
      <alignment vertical="center"/>
    </xf>
    <xf numFmtId="0" fontId="21" fillId="5" borderId="0" xfId="9" applyFont="1" applyFill="1" applyBorder="1" applyAlignment="1" applyProtection="1">
      <alignment horizontal="right" vertical="center"/>
    </xf>
    <xf numFmtId="0" fontId="19" fillId="5" borderId="39" xfId="9" applyFont="1" applyFill="1" applyBorder="1" applyAlignment="1" applyProtection="1">
      <alignment vertical="center"/>
    </xf>
    <xf numFmtId="0" fontId="17" fillId="5" borderId="0" xfId="0" applyFont="1" applyFill="1" applyBorder="1" applyAlignment="1" applyProtection="1">
      <alignment vertical="center"/>
    </xf>
    <xf numFmtId="0" fontId="17" fillId="5" borderId="39" xfId="0" applyFont="1" applyFill="1" applyBorder="1" applyAlignment="1" applyProtection="1">
      <alignment vertical="center"/>
    </xf>
    <xf numFmtId="0" fontId="19" fillId="5" borderId="38" xfId="9" applyFont="1" applyFill="1" applyBorder="1" applyAlignment="1" applyProtection="1">
      <alignment horizontal="right" vertical="center"/>
    </xf>
    <xf numFmtId="0" fontId="22" fillId="5" borderId="0" xfId="0" applyFont="1" applyFill="1" applyBorder="1" applyAlignment="1" applyProtection="1">
      <alignment vertical="center"/>
    </xf>
    <xf numFmtId="0" fontId="22" fillId="5" borderId="39" xfId="0" applyFont="1" applyFill="1" applyBorder="1" applyAlignment="1" applyProtection="1">
      <alignment vertical="center"/>
    </xf>
    <xf numFmtId="0" fontId="17" fillId="5" borderId="0" xfId="1" applyFont="1" applyFill="1" applyAlignment="1" applyProtection="1">
      <alignment horizontal="center" vertical="center"/>
    </xf>
    <xf numFmtId="0" fontId="17" fillId="5" borderId="0" xfId="1" applyFont="1" applyFill="1" applyBorder="1" applyAlignment="1" applyProtection="1">
      <alignment horizontal="center" vertical="center"/>
    </xf>
    <xf numFmtId="0" fontId="22" fillId="5" borderId="0" xfId="0" applyFont="1" applyFill="1" applyAlignment="1" applyProtection="1">
      <alignment horizontal="left" vertical="center"/>
    </xf>
    <xf numFmtId="165" fontId="34" fillId="2" borderId="2" xfId="10" applyNumberFormat="1" applyFont="1" applyFill="1" applyBorder="1" applyAlignment="1" applyProtection="1">
      <alignment horizontal="left" vertical="center" wrapText="1"/>
      <protection locked="0"/>
    </xf>
    <xf numFmtId="14" fontId="19" fillId="2" borderId="0" xfId="10" applyNumberFormat="1" applyFont="1" applyFill="1" applyBorder="1" applyAlignment="1" applyProtection="1">
      <alignment vertical="center"/>
    </xf>
    <xf numFmtId="0" fontId="19" fillId="2" borderId="0" xfId="10" applyFont="1" applyFill="1" applyBorder="1" applyAlignment="1" applyProtection="1">
      <alignment vertical="center"/>
      <protection locked="0"/>
    </xf>
    <xf numFmtId="14" fontId="19" fillId="2" borderId="0" xfId="10" applyNumberFormat="1" applyFont="1" applyFill="1" applyBorder="1" applyAlignment="1" applyProtection="1">
      <alignment horizontal="center" vertical="center"/>
    </xf>
    <xf numFmtId="14" fontId="21" fillId="2" borderId="0" xfId="10" applyNumberFormat="1" applyFont="1" applyFill="1" applyBorder="1" applyAlignment="1" applyProtection="1">
      <alignment horizontal="center" vertical="center"/>
    </xf>
    <xf numFmtId="14" fontId="21" fillId="2" borderId="0" xfId="10" applyNumberFormat="1" applyFont="1" applyFill="1" applyBorder="1" applyAlignment="1" applyProtection="1">
      <alignment vertical="center"/>
    </xf>
    <xf numFmtId="14" fontId="21" fillId="2" borderId="0" xfId="10" applyNumberFormat="1" applyFont="1" applyFill="1" applyBorder="1" applyAlignment="1" applyProtection="1">
      <alignment vertical="center" wrapText="1"/>
    </xf>
    <xf numFmtId="0" fontId="17" fillId="2" borderId="0" xfId="1" applyFont="1" applyFill="1" applyBorder="1" applyAlignment="1" applyProtection="1">
      <alignment horizontal="left" vertical="center" wrapText="1" indent="1"/>
    </xf>
    <xf numFmtId="0" fontId="16" fillId="5" borderId="1" xfId="0" applyFont="1" applyFill="1" applyBorder="1" applyAlignment="1">
      <alignment horizontal="center" vertical="center"/>
    </xf>
    <xf numFmtId="0" fontId="16" fillId="5" borderId="1" xfId="0" applyFont="1" applyFill="1" applyBorder="1"/>
    <xf numFmtId="0" fontId="22" fillId="5" borderId="1" xfId="1" applyFont="1" applyFill="1" applyBorder="1" applyAlignment="1" applyProtection="1">
      <alignment horizontal="left" vertical="center" wrapText="1" indent="1"/>
    </xf>
    <xf numFmtId="0" fontId="22" fillId="5" borderId="1" xfId="0" applyFont="1" applyFill="1" applyBorder="1" applyProtection="1">
      <protection locked="0"/>
    </xf>
    <xf numFmtId="0" fontId="17" fillId="5" borderId="0" xfId="1" applyFont="1" applyFill="1" applyBorder="1" applyAlignment="1" applyProtection="1">
      <alignment horizontal="center" vertical="center"/>
    </xf>
    <xf numFmtId="0" fontId="17" fillId="5" borderId="0" xfId="1" applyFont="1" applyFill="1" applyAlignment="1" applyProtection="1">
      <alignment horizontal="right" vertical="center"/>
    </xf>
    <xf numFmtId="0" fontId="17" fillId="5" borderId="0" xfId="1" applyFont="1" applyFill="1" applyAlignment="1" applyProtection="1">
      <alignment horizontal="center" vertical="center"/>
    </xf>
    <xf numFmtId="14" fontId="21" fillId="2" borderId="0" xfId="10" applyNumberFormat="1" applyFont="1" applyFill="1" applyBorder="1" applyAlignment="1" applyProtection="1">
      <alignment horizontal="center" vertical="center"/>
    </xf>
    <xf numFmtId="0" fontId="22" fillId="5" borderId="0" xfId="0" applyFont="1" applyFill="1" applyAlignment="1" applyProtection="1">
      <alignment horizontal="left" vertical="center"/>
    </xf>
    <xf numFmtId="0" fontId="17" fillId="5" borderId="0" xfId="1" applyFont="1" applyFill="1" applyBorder="1" applyAlignment="1" applyProtection="1">
      <alignment horizontal="center" vertical="center"/>
    </xf>
    <xf numFmtId="0" fontId="17" fillId="5" borderId="0" xfId="1" applyFont="1" applyFill="1" applyAlignment="1" applyProtection="1">
      <alignment horizontal="right" vertical="center"/>
    </xf>
    <xf numFmtId="14" fontId="21" fillId="2" borderId="0" xfId="9" applyNumberFormat="1" applyFont="1" applyFill="1" applyBorder="1" applyAlignment="1" applyProtection="1">
      <alignment vertical="center"/>
    </xf>
    <xf numFmtId="0" fontId="19" fillId="2" borderId="0" xfId="9" applyFont="1" applyFill="1" applyBorder="1" applyAlignment="1" applyProtection="1">
      <alignment horizontal="left" vertical="center"/>
    </xf>
    <xf numFmtId="0" fontId="19" fillId="2" borderId="0" xfId="9" applyFont="1" applyFill="1" applyBorder="1" applyAlignment="1" applyProtection="1">
      <alignment vertical="center"/>
    </xf>
    <xf numFmtId="0" fontId="19" fillId="2" borderId="38" xfId="9" applyFont="1" applyFill="1" applyBorder="1" applyAlignment="1" applyProtection="1">
      <alignment vertical="center"/>
      <protection locked="0"/>
    </xf>
    <xf numFmtId="0" fontId="32" fillId="5" borderId="39" xfId="0" applyFont="1" applyFill="1" applyBorder="1" applyAlignment="1">
      <alignment vertical="center"/>
    </xf>
    <xf numFmtId="0" fontId="22" fillId="0" borderId="0" xfId="0" applyFont="1" applyBorder="1" applyProtection="1"/>
    <xf numFmtId="0" fontId="22" fillId="2" borderId="0" xfId="0" applyFont="1" applyFill="1" applyBorder="1" applyAlignment="1">
      <alignment horizontal="left" vertical="center"/>
    </xf>
    <xf numFmtId="0" fontId="17" fillId="0" borderId="0" xfId="0" applyFont="1" applyAlignment="1" applyProtection="1">
      <alignment vertical="top" wrapText="1"/>
      <protection locked="0"/>
    </xf>
    <xf numFmtId="0" fontId="17" fillId="5" borderId="0" xfId="1" applyFont="1" applyFill="1" applyBorder="1" applyAlignment="1" applyProtection="1">
      <alignment horizontal="center" vertical="center"/>
    </xf>
    <xf numFmtId="0" fontId="36" fillId="0" borderId="0" xfId="0" applyFont="1" applyFill="1" applyProtection="1"/>
    <xf numFmtId="0" fontId="31" fillId="5" borderId="0" xfId="0" applyFont="1" applyFill="1" applyBorder="1" applyProtection="1"/>
    <xf numFmtId="0" fontId="31" fillId="5" borderId="0" xfId="0" applyFont="1" applyFill="1" applyBorder="1" applyAlignment="1" applyProtection="1">
      <alignment horizontal="center" vertical="center"/>
    </xf>
    <xf numFmtId="2" fontId="26" fillId="5" borderId="1" xfId="2" applyNumberFormat="1" applyFont="1" applyFill="1" applyBorder="1" applyAlignment="1" applyProtection="1">
      <alignment horizontal="center" vertical="top" wrapText="1"/>
    </xf>
    <xf numFmtId="2" fontId="17" fillId="0" borderId="0" xfId="0" applyNumberFormat="1" applyFont="1" applyFill="1" applyProtection="1">
      <protection locked="0"/>
    </xf>
    <xf numFmtId="166" fontId="26" fillId="5" borderId="1" xfId="2" applyNumberFormat="1" applyFont="1" applyFill="1" applyBorder="1" applyAlignment="1" applyProtection="1">
      <alignment horizontal="center" vertical="top" wrapText="1"/>
    </xf>
    <xf numFmtId="0" fontId="16" fillId="5" borderId="0" xfId="15" applyFont="1" applyFill="1" applyProtection="1"/>
    <xf numFmtId="0" fontId="11" fillId="5" borderId="0" xfId="15" applyFill="1" applyProtection="1"/>
    <xf numFmtId="0" fontId="11" fillId="0" borderId="0" xfId="15" applyProtection="1">
      <protection locked="0"/>
    </xf>
    <xf numFmtId="0" fontId="17" fillId="5" borderId="0" xfId="15" applyFont="1" applyFill="1" applyProtection="1">
      <protection locked="0"/>
    </xf>
    <xf numFmtId="0" fontId="17" fillId="5" borderId="0" xfId="15" applyFont="1" applyFill="1" applyProtection="1"/>
    <xf numFmtId="0" fontId="17" fillId="5" borderId="0" xfId="15" applyFont="1" applyFill="1" applyBorder="1" applyProtection="1"/>
    <xf numFmtId="0" fontId="17" fillId="5" borderId="0" xfId="15" applyFont="1" applyFill="1" applyAlignment="1" applyProtection="1">
      <alignment horizontal="center" vertical="center"/>
    </xf>
    <xf numFmtId="0" fontId="17" fillId="0" borderId="0" xfId="15" applyFont="1" applyProtection="1">
      <protection locked="0"/>
    </xf>
    <xf numFmtId="0" fontId="22" fillId="2" borderId="0" xfId="15" applyFont="1" applyFill="1" applyBorder="1" applyAlignment="1" applyProtection="1">
      <alignment horizontal="left"/>
    </xf>
    <xf numFmtId="0" fontId="17" fillId="0" borderId="0" xfId="15" applyFont="1" applyFill="1" applyBorder="1" applyProtection="1"/>
    <xf numFmtId="0" fontId="17" fillId="0" borderId="0" xfId="15" applyFont="1" applyFill="1" applyProtection="1"/>
    <xf numFmtId="0" fontId="17" fillId="0" borderId="0" xfId="15" applyFont="1" applyFill="1" applyAlignment="1" applyProtection="1">
      <alignment horizontal="center" vertical="center"/>
    </xf>
    <xf numFmtId="0" fontId="11" fillId="5" borderId="0" xfId="15" applyFont="1" applyFill="1" applyProtection="1"/>
    <xf numFmtId="0" fontId="37" fillId="5" borderId="1" xfId="16" applyFont="1" applyFill="1" applyBorder="1" applyAlignment="1" applyProtection="1">
      <alignment vertical="center" wrapText="1"/>
    </xf>
    <xf numFmtId="0" fontId="37" fillId="5" borderId="1" xfId="16" applyFont="1" applyFill="1" applyBorder="1" applyAlignment="1" applyProtection="1">
      <alignment horizontal="center" vertical="center" wrapText="1"/>
    </xf>
    <xf numFmtId="0" fontId="37" fillId="0" borderId="0" xfId="16" applyFont="1" applyProtection="1">
      <protection locked="0"/>
    </xf>
    <xf numFmtId="0" fontId="38" fillId="5" borderId="5" xfId="16" applyFont="1" applyFill="1" applyBorder="1" applyAlignment="1" applyProtection="1">
      <alignment horizontal="center" vertical="center" wrapText="1"/>
    </xf>
    <xf numFmtId="0" fontId="38" fillId="5" borderId="4" xfId="16" applyFont="1" applyFill="1" applyBorder="1" applyAlignment="1" applyProtection="1">
      <alignment horizontal="center" vertical="center" wrapText="1"/>
    </xf>
    <xf numFmtId="0" fontId="38" fillId="5" borderId="1" xfId="16" applyFont="1" applyFill="1" applyBorder="1" applyAlignment="1" applyProtection="1">
      <alignment horizontal="center" vertical="center" wrapText="1"/>
    </xf>
    <xf numFmtId="0" fontId="38" fillId="0" borderId="1" xfId="16" applyFont="1" applyBorder="1" applyAlignment="1" applyProtection="1">
      <alignment vertical="center" wrapText="1"/>
    </xf>
    <xf numFmtId="4" fontId="36" fillId="5" borderId="1" xfId="1" applyNumberFormat="1" applyFont="1" applyFill="1" applyBorder="1" applyAlignment="1" applyProtection="1">
      <alignment horizontal="right" vertical="center"/>
    </xf>
    <xf numFmtId="0" fontId="37" fillId="0" borderId="1" xfId="16" applyFont="1" applyBorder="1" applyAlignment="1" applyProtection="1">
      <alignment vertical="center" wrapText="1"/>
    </xf>
    <xf numFmtId="4" fontId="37" fillId="5" borderId="1" xfId="16" applyNumberFormat="1" applyFont="1" applyFill="1" applyBorder="1" applyAlignment="1" applyProtection="1">
      <alignment vertical="center" wrapText="1"/>
    </xf>
    <xf numFmtId="4" fontId="37" fillId="0" borderId="0" xfId="16" applyNumberFormat="1" applyFont="1" applyProtection="1">
      <protection locked="0"/>
    </xf>
    <xf numFmtId="4" fontId="37" fillId="0" borderId="1" xfId="16" applyNumberFormat="1" applyFont="1" applyBorder="1" applyAlignment="1" applyProtection="1">
      <alignment vertical="center" wrapText="1"/>
      <protection locked="0"/>
    </xf>
    <xf numFmtId="4" fontId="21" fillId="5" borderId="1" xfId="16" applyNumberFormat="1" applyFont="1" applyFill="1" applyBorder="1" applyAlignment="1" applyProtection="1">
      <alignment vertical="center" wrapText="1"/>
    </xf>
    <xf numFmtId="0" fontId="37" fillId="0" borderId="1" xfId="16" applyFont="1" applyFill="1" applyBorder="1" applyAlignment="1" applyProtection="1">
      <alignment vertical="center" wrapText="1"/>
    </xf>
    <xf numFmtId="4" fontId="37" fillId="0" borderId="1" xfId="16" applyNumberFormat="1" applyFont="1" applyFill="1" applyBorder="1" applyAlignment="1" applyProtection="1">
      <alignment vertical="center" wrapText="1"/>
      <protection locked="0"/>
    </xf>
    <xf numFmtId="167" fontId="37" fillId="0" borderId="0" xfId="16" applyNumberFormat="1" applyFont="1" applyFill="1" applyProtection="1">
      <protection locked="0"/>
    </xf>
    <xf numFmtId="0" fontId="37" fillId="0" borderId="0" xfId="16" applyFont="1" applyFill="1" applyProtection="1">
      <protection locked="0"/>
    </xf>
    <xf numFmtId="4" fontId="37" fillId="0" borderId="1" xfId="16" applyNumberFormat="1" applyFont="1" applyFill="1" applyBorder="1" applyAlignment="1" applyProtection="1">
      <alignment vertical="center" wrapText="1"/>
    </xf>
    <xf numFmtId="0" fontId="38" fillId="0" borderId="1" xfId="16" applyFont="1" applyFill="1" applyBorder="1" applyAlignment="1" applyProtection="1">
      <alignment vertical="center" wrapText="1"/>
    </xf>
    <xf numFmtId="4" fontId="36" fillId="0" borderId="1" xfId="1" applyNumberFormat="1" applyFont="1" applyFill="1" applyBorder="1" applyAlignment="1" applyProtection="1">
      <alignment horizontal="right" vertical="center"/>
    </xf>
    <xf numFmtId="4" fontId="11" fillId="0" borderId="1" xfId="15" applyNumberFormat="1" applyFill="1" applyBorder="1" applyAlignment="1">
      <alignment vertical="top"/>
    </xf>
    <xf numFmtId="0" fontId="22" fillId="0" borderId="0" xfId="15" applyFont="1" applyAlignment="1" applyProtection="1">
      <alignment horizontal="center"/>
      <protection locked="0"/>
    </xf>
    <xf numFmtId="0" fontId="17" fillId="0" borderId="0" xfId="15" applyFont="1" applyAlignment="1" applyProtection="1">
      <alignment horizontal="center" vertical="center"/>
      <protection locked="0"/>
    </xf>
    <xf numFmtId="0" fontId="11" fillId="0" borderId="0" xfId="15"/>
    <xf numFmtId="0" fontId="17" fillId="0" borderId="3" xfId="15" applyFont="1" applyBorder="1" applyProtection="1">
      <protection locked="0"/>
    </xf>
    <xf numFmtId="0" fontId="11" fillId="0" borderId="3" xfId="15" applyBorder="1"/>
    <xf numFmtId="0" fontId="22" fillId="0" borderId="0" xfId="15" applyFont="1" applyProtection="1">
      <protection locked="0"/>
    </xf>
    <xf numFmtId="0" fontId="17" fillId="0" borderId="0" xfId="15" applyFont="1" applyBorder="1" applyProtection="1">
      <protection locked="0"/>
    </xf>
    <xf numFmtId="0" fontId="11" fillId="0" borderId="0" xfId="15" applyBorder="1"/>
    <xf numFmtId="0" fontId="16" fillId="0" borderId="0" xfId="15" applyFont="1"/>
    <xf numFmtId="0" fontId="20" fillId="0" borderId="0" xfId="16" applyFont="1" applyProtection="1">
      <protection locked="0"/>
    </xf>
    <xf numFmtId="0" fontId="17" fillId="0" borderId="0" xfId="15" applyFont="1" applyAlignment="1" applyProtection="1">
      <alignment horizontal="right"/>
      <protection locked="0"/>
    </xf>
    <xf numFmtId="0" fontId="19" fillId="0" borderId="0" xfId="16" applyFont="1" applyAlignment="1" applyProtection="1">
      <alignment vertical="center" wrapText="1"/>
      <protection locked="0"/>
    </xf>
    <xf numFmtId="4" fontId="19" fillId="0" borderId="0" xfId="16" applyNumberFormat="1" applyFont="1" applyAlignment="1" applyProtection="1">
      <alignment vertical="center" wrapText="1"/>
      <protection locked="0"/>
    </xf>
    <xf numFmtId="4" fontId="20" fillId="0" borderId="0" xfId="16" applyNumberFormat="1" applyFont="1" applyProtection="1">
      <protection locked="0"/>
    </xf>
    <xf numFmtId="2" fontId="20" fillId="0" borderId="0" xfId="16" applyNumberFormat="1" applyFont="1" applyProtection="1">
      <protection locked="0"/>
    </xf>
    <xf numFmtId="0" fontId="19" fillId="0" borderId="1" xfId="17" applyFont="1" applyFill="1" applyBorder="1" applyAlignment="1" applyProtection="1">
      <alignment vertical="center" wrapText="1"/>
      <protection locked="0"/>
    </xf>
    <xf numFmtId="2" fontId="19" fillId="0" borderId="1" xfId="17" applyNumberFormat="1" applyFont="1" applyFill="1" applyBorder="1" applyAlignment="1" applyProtection="1">
      <alignment vertical="center" wrapText="1"/>
      <protection locked="0"/>
    </xf>
    <xf numFmtId="0" fontId="22" fillId="5" borderId="0" xfId="3" applyFont="1" applyFill="1" applyProtection="1"/>
    <xf numFmtId="0" fontId="17" fillId="0" borderId="0" xfId="3" applyFont="1" applyFill="1" applyProtection="1">
      <protection locked="0"/>
    </xf>
    <xf numFmtId="0" fontId="17" fillId="5" borderId="0" xfId="3" applyFont="1" applyFill="1" applyBorder="1" applyProtection="1"/>
    <xf numFmtId="0" fontId="17" fillId="5" borderId="0" xfId="3" applyFont="1" applyFill="1" applyBorder="1" applyProtection="1">
      <protection locked="0"/>
    </xf>
    <xf numFmtId="0" fontId="22" fillId="5" borderId="0" xfId="3" applyFont="1" applyFill="1" applyBorder="1" applyAlignment="1" applyProtection="1">
      <alignment horizontal="left"/>
    </xf>
    <xf numFmtId="0" fontId="26" fillId="0" borderId="1" xfId="2" applyFont="1" applyFill="1" applyBorder="1" applyAlignment="1" applyProtection="1">
      <alignment horizontal="center" vertical="top" wrapText="1"/>
    </xf>
    <xf numFmtId="1" fontId="26" fillId="0" borderId="1" xfId="2" applyNumberFormat="1" applyFont="1" applyFill="1" applyBorder="1" applyAlignment="1" applyProtection="1">
      <alignment horizontal="center" vertical="top" wrapText="1"/>
    </xf>
    <xf numFmtId="164" fontId="24" fillId="0" borderId="1" xfId="9" applyNumberFormat="1" applyFont="1" applyFill="1" applyBorder="1" applyAlignment="1" applyProtection="1">
      <alignment horizontal="left"/>
      <protection locked="0"/>
    </xf>
    <xf numFmtId="1" fontId="24" fillId="0" borderId="1" xfId="2" applyNumberFormat="1" applyFont="1" applyFill="1" applyBorder="1" applyAlignment="1" applyProtection="1">
      <alignment horizontal="left" vertical="top" wrapText="1"/>
      <protection locked="0"/>
    </xf>
    <xf numFmtId="49" fontId="24" fillId="0" borderId="1" xfId="2" applyNumberFormat="1" applyFont="1" applyFill="1" applyBorder="1" applyAlignment="1" applyProtection="1">
      <alignment horizontal="left" vertical="top" wrapText="1"/>
      <protection locked="0"/>
    </xf>
    <xf numFmtId="0" fontId="24" fillId="0" borderId="1" xfId="2" applyFont="1" applyFill="1" applyBorder="1" applyAlignment="1" applyProtection="1">
      <alignment horizontal="left" vertical="top" wrapText="1"/>
      <protection locked="0"/>
    </xf>
    <xf numFmtId="2" fontId="24" fillId="0" borderId="1" xfId="2" applyNumberFormat="1" applyFont="1" applyFill="1" applyBorder="1" applyAlignment="1" applyProtection="1">
      <alignment horizontal="center" vertical="top" wrapText="1"/>
      <protection locked="0"/>
    </xf>
    <xf numFmtId="0" fontId="26" fillId="0" borderId="2" xfId="2" applyFont="1" applyFill="1" applyBorder="1" applyAlignment="1" applyProtection="1">
      <alignment horizontal="center" vertical="top" wrapText="1"/>
    </xf>
    <xf numFmtId="164" fontId="24" fillId="0" borderId="2" xfId="9" applyNumberFormat="1" applyFont="1" applyFill="1" applyBorder="1" applyAlignment="1" applyProtection="1">
      <alignment horizontal="left"/>
      <protection locked="0"/>
    </xf>
    <xf numFmtId="1" fontId="24" fillId="0" borderId="8" xfId="2" applyNumberFormat="1" applyFont="1" applyFill="1" applyBorder="1" applyAlignment="1" applyProtection="1">
      <alignment horizontal="left" vertical="top" wrapText="1"/>
      <protection locked="0"/>
    </xf>
    <xf numFmtId="49" fontId="24" fillId="0" borderId="28" xfId="2" applyNumberFormat="1" applyFont="1" applyFill="1" applyBorder="1" applyAlignment="1" applyProtection="1">
      <alignment horizontal="left" vertical="top" wrapText="1"/>
      <protection locked="0"/>
    </xf>
    <xf numFmtId="0" fontId="24" fillId="0" borderId="2" xfId="2" applyFont="1" applyFill="1" applyBorder="1" applyAlignment="1" applyProtection="1">
      <alignment horizontal="left" vertical="top" wrapText="1"/>
      <protection locked="0"/>
    </xf>
    <xf numFmtId="2" fontId="24" fillId="0" borderId="2" xfId="2" applyNumberFormat="1" applyFont="1" applyFill="1" applyBorder="1" applyAlignment="1" applyProtection="1">
      <alignment horizontal="center" vertical="top" wrapText="1"/>
      <protection locked="0"/>
    </xf>
    <xf numFmtId="49" fontId="24" fillId="0" borderId="40" xfId="2" applyNumberFormat="1" applyFont="1" applyFill="1" applyBorder="1" applyAlignment="1" applyProtection="1">
      <alignment horizontal="left" vertical="top" wrapText="1"/>
      <protection locked="0"/>
    </xf>
    <xf numFmtId="49" fontId="24" fillId="0" borderId="32" xfId="2" applyNumberFormat="1" applyFont="1" applyFill="1" applyBorder="1" applyAlignment="1" applyProtection="1">
      <alignment horizontal="left" vertical="top" wrapText="1"/>
      <protection locked="0"/>
    </xf>
    <xf numFmtId="0" fontId="17" fillId="0" borderId="0" xfId="2" applyFont="1" applyFill="1" applyProtection="1">
      <protection locked="0"/>
    </xf>
    <xf numFmtId="14" fontId="17" fillId="0" borderId="1" xfId="2" applyNumberFormat="1" applyFont="1" applyFill="1" applyBorder="1" applyAlignment="1" applyProtection="1">
      <alignment horizontal="left"/>
      <protection locked="0"/>
    </xf>
    <xf numFmtId="49" fontId="17" fillId="0" borderId="5" xfId="2" applyNumberFormat="1" applyFont="1" applyFill="1" applyBorder="1" applyProtection="1">
      <protection locked="0"/>
    </xf>
    <xf numFmtId="0" fontId="17" fillId="0" borderId="1" xfId="2" applyFont="1" applyFill="1" applyBorder="1" applyProtection="1">
      <protection locked="0"/>
    </xf>
    <xf numFmtId="164" fontId="19" fillId="0" borderId="1" xfId="9" applyNumberFormat="1" applyFont="1" applyFill="1" applyBorder="1" applyAlignment="1" applyProtection="1">
      <alignment horizontal="left"/>
      <protection locked="0"/>
    </xf>
    <xf numFmtId="49" fontId="17" fillId="0" borderId="1" xfId="2" applyNumberFormat="1" applyFont="1" applyFill="1" applyBorder="1" applyProtection="1">
      <protection locked="0"/>
    </xf>
    <xf numFmtId="0" fontId="39" fillId="0" borderId="1" xfId="2" applyFont="1" applyFill="1" applyBorder="1" applyAlignment="1">
      <alignment horizontal="left" vertical="top" wrapText="1"/>
    </xf>
    <xf numFmtId="0" fontId="40" fillId="0" borderId="1" xfId="2" applyFont="1" applyFill="1" applyBorder="1" applyAlignment="1">
      <alignment horizontal="left" vertical="top" wrapText="1"/>
    </xf>
    <xf numFmtId="0" fontId="13" fillId="0" borderId="1" xfId="2" applyFill="1" applyBorder="1" applyAlignment="1">
      <alignment vertical="top"/>
    </xf>
    <xf numFmtId="0" fontId="41" fillId="0" borderId="1" xfId="2" applyFont="1" applyFill="1" applyBorder="1" applyAlignment="1">
      <alignment horizontal="left"/>
    </xf>
    <xf numFmtId="0" fontId="11" fillId="0" borderId="0" xfId="15" applyFill="1" applyAlignment="1">
      <alignment horizontal="left"/>
    </xf>
    <xf numFmtId="0" fontId="42" fillId="0" borderId="1" xfId="15" applyFont="1" applyFill="1" applyBorder="1" applyAlignment="1">
      <alignment horizontal="left" vertical="top" wrapText="1"/>
    </xf>
    <xf numFmtId="0" fontId="42" fillId="0" borderId="5" xfId="15" applyFont="1" applyFill="1" applyBorder="1" applyAlignment="1">
      <alignment horizontal="left" vertical="top" wrapText="1"/>
    </xf>
    <xf numFmtId="0" fontId="17" fillId="0" borderId="1" xfId="2" applyFont="1" applyFill="1" applyBorder="1" applyAlignment="1" applyProtection="1">
      <alignment horizontal="left"/>
      <protection locked="0"/>
    </xf>
    <xf numFmtId="0" fontId="17" fillId="0" borderId="5" xfId="2" applyFont="1" applyFill="1" applyBorder="1" applyProtection="1">
      <protection locked="0"/>
    </xf>
    <xf numFmtId="14" fontId="11" fillId="0" borderId="4" xfId="3" applyNumberFormat="1" applyFill="1" applyBorder="1" applyProtection="1">
      <protection locked="0"/>
    </xf>
    <xf numFmtId="1" fontId="24" fillId="0" borderId="41" xfId="2" applyNumberFormat="1" applyFont="1" applyFill="1" applyBorder="1" applyAlignment="1" applyProtection="1">
      <alignment horizontal="left" vertical="top" wrapText="1"/>
      <protection locked="0"/>
    </xf>
    <xf numFmtId="2" fontId="43" fillId="0" borderId="26" xfId="2" applyNumberFormat="1" applyFont="1" applyFill="1" applyBorder="1" applyAlignment="1" applyProtection="1">
      <alignment horizontal="center" vertical="top" wrapText="1"/>
      <protection locked="0"/>
    </xf>
    <xf numFmtId="0" fontId="22" fillId="0" borderId="0" xfId="3" applyFont="1" applyFill="1" applyAlignment="1" applyProtection="1">
      <alignment horizontal="center"/>
      <protection locked="0"/>
    </xf>
    <xf numFmtId="0" fontId="17" fillId="0" borderId="0" xfId="3" applyFont="1" applyFill="1" applyAlignment="1" applyProtection="1">
      <alignment horizontal="center" vertical="center"/>
      <protection locked="0"/>
    </xf>
    <xf numFmtId="0" fontId="11" fillId="0" borderId="0" xfId="3" applyFill="1"/>
    <xf numFmtId="0" fontId="17" fillId="0" borderId="3" xfId="3" applyFont="1" applyFill="1" applyBorder="1" applyProtection="1">
      <protection locked="0"/>
    </xf>
    <xf numFmtId="0" fontId="17" fillId="0" borderId="0" xfId="3" applyFont="1" applyFill="1" applyBorder="1" applyProtection="1">
      <protection locked="0"/>
    </xf>
    <xf numFmtId="0" fontId="11" fillId="0" borderId="0" xfId="3" applyFill="1" applyBorder="1"/>
    <xf numFmtId="0" fontId="22" fillId="0" borderId="0" xfId="3" applyFont="1" applyFill="1" applyProtection="1">
      <protection locked="0"/>
    </xf>
    <xf numFmtId="0" fontId="16" fillId="0" borderId="0" xfId="3" applyFont="1" applyFill="1"/>
    <xf numFmtId="4" fontId="17" fillId="0" borderId="1" xfId="2" applyNumberFormat="1" applyFont="1" applyFill="1" applyBorder="1" applyAlignment="1" applyProtection="1">
      <alignment vertical="center"/>
      <protection locked="0"/>
    </xf>
    <xf numFmtId="4" fontId="22" fillId="5" borderId="1" xfId="1" applyNumberFormat="1" applyFont="1" applyFill="1" applyBorder="1" applyAlignment="1" applyProtection="1">
      <alignment vertical="center"/>
    </xf>
    <xf numFmtId="4" fontId="17" fillId="5" borderId="1" xfId="1" applyNumberFormat="1" applyFont="1" applyFill="1" applyBorder="1" applyAlignment="1" applyProtection="1">
      <alignment vertical="center" wrapText="1"/>
    </xf>
    <xf numFmtId="4" fontId="22" fillId="2" borderId="1" xfId="1" applyNumberFormat="1" applyFont="1" applyFill="1" applyBorder="1" applyAlignment="1" applyProtection="1">
      <alignment vertical="center" wrapText="1"/>
      <protection locked="0"/>
    </xf>
    <xf numFmtId="4" fontId="22" fillId="5" borderId="1" xfId="1" applyNumberFormat="1" applyFont="1" applyFill="1" applyBorder="1" applyAlignment="1" applyProtection="1">
      <alignment vertical="center" wrapText="1"/>
    </xf>
    <xf numFmtId="4" fontId="22" fillId="2" borderId="1" xfId="1" applyNumberFormat="1" applyFont="1" applyFill="1" applyBorder="1" applyAlignment="1" applyProtection="1">
      <alignment vertical="center"/>
      <protection locked="0"/>
    </xf>
    <xf numFmtId="4" fontId="17" fillId="0" borderId="1" xfId="2" applyNumberFormat="1" applyFont="1" applyFill="1" applyBorder="1" applyAlignment="1" applyProtection="1">
      <alignment vertical="top"/>
      <protection locked="0"/>
    </xf>
    <xf numFmtId="4" fontId="22" fillId="5" borderId="1" xfId="0" applyNumberFormat="1" applyFont="1" applyFill="1" applyBorder="1" applyAlignment="1" applyProtection="1"/>
    <xf numFmtId="4" fontId="17" fillId="0" borderId="4" xfId="0" applyNumberFormat="1" applyFont="1" applyBorder="1" applyAlignment="1" applyProtection="1">
      <protection locked="0"/>
    </xf>
    <xf numFmtId="4" fontId="17" fillId="0" borderId="1" xfId="0" applyNumberFormat="1" applyFont="1" applyBorder="1" applyAlignment="1" applyProtection="1">
      <protection locked="0"/>
    </xf>
    <xf numFmtId="4" fontId="17" fillId="5" borderId="2" xfId="0" applyNumberFormat="1" applyFont="1" applyFill="1" applyBorder="1" applyAlignment="1" applyProtection="1"/>
    <xf numFmtId="4" fontId="22" fillId="2" borderId="1" xfId="1" applyNumberFormat="1" applyFont="1" applyFill="1" applyBorder="1" applyAlignment="1" applyProtection="1">
      <alignment horizontal="right" vertical="center" wrapText="1"/>
      <protection locked="0"/>
    </xf>
    <xf numFmtId="4" fontId="22" fillId="5" borderId="1" xfId="0" applyNumberFormat="1" applyFont="1" applyFill="1" applyBorder="1" applyAlignment="1" applyProtection="1">
      <alignment horizontal="right"/>
    </xf>
    <xf numFmtId="0" fontId="32" fillId="0" borderId="1" xfId="0" applyFont="1" applyBorder="1" applyAlignment="1">
      <alignment horizontal="left"/>
    </xf>
    <xf numFmtId="49" fontId="32" fillId="0" borderId="1" xfId="0" applyNumberFormat="1" applyFont="1" applyBorder="1" applyAlignment="1">
      <alignment horizontal="left"/>
    </xf>
    <xf numFmtId="0" fontId="16" fillId="5" borderId="1" xfId="0" applyFont="1" applyFill="1" applyBorder="1" applyAlignment="1">
      <alignment vertical="center" wrapText="1"/>
    </xf>
    <xf numFmtId="0" fontId="17" fillId="0" borderId="1" xfId="1" applyFont="1" applyFill="1" applyBorder="1" applyAlignment="1" applyProtection="1">
      <alignment horizontal="center" vertical="center" wrapText="1"/>
    </xf>
    <xf numFmtId="2" fontId="22" fillId="5" borderId="1" xfId="0" applyNumberFormat="1" applyFont="1" applyFill="1" applyBorder="1" applyAlignment="1" applyProtection="1">
      <alignment horizontal="right" vertical="center" wrapText="1"/>
    </xf>
    <xf numFmtId="2" fontId="22" fillId="5" borderId="1" xfId="0" applyNumberFormat="1" applyFont="1" applyFill="1" applyBorder="1" applyProtection="1"/>
    <xf numFmtId="2" fontId="17" fillId="0" borderId="1" xfId="0" applyNumberFormat="1" applyFont="1" applyFill="1" applyBorder="1" applyProtection="1">
      <protection locked="0"/>
    </xf>
    <xf numFmtId="2" fontId="17" fillId="0" borderId="1" xfId="0" applyNumberFormat="1" applyFont="1" applyBorder="1" applyProtection="1">
      <protection locked="0"/>
    </xf>
    <xf numFmtId="2" fontId="19" fillId="0" borderId="1" xfId="0" applyNumberFormat="1" applyFont="1" applyFill="1" applyBorder="1" applyProtection="1">
      <protection locked="0"/>
    </xf>
    <xf numFmtId="2" fontId="17" fillId="0" borderId="0" xfId="0" applyNumberFormat="1" applyFont="1" applyProtection="1">
      <protection locked="0"/>
    </xf>
    <xf numFmtId="2" fontId="19" fillId="0" borderId="1" xfId="4" applyNumberFormat="1" applyFont="1" applyBorder="1" applyAlignment="1" applyProtection="1">
      <alignment horizontal="center" vertical="center" wrapText="1"/>
      <protection locked="0"/>
    </xf>
    <xf numFmtId="0" fontId="19" fillId="0" borderId="2" xfId="4" applyFont="1" applyBorder="1" applyAlignment="1" applyProtection="1">
      <alignment horizontal="center" vertical="center" wrapText="1"/>
      <protection locked="0"/>
    </xf>
    <xf numFmtId="4" fontId="17" fillId="2" borderId="1" xfId="1" applyNumberFormat="1" applyFont="1" applyFill="1" applyBorder="1" applyAlignment="1" applyProtection="1">
      <alignment vertical="center" wrapText="1"/>
      <protection locked="0"/>
    </xf>
    <xf numFmtId="4" fontId="17" fillId="2" borderId="1" xfId="1" applyNumberFormat="1" applyFont="1" applyFill="1" applyBorder="1" applyAlignment="1" applyProtection="1">
      <alignment vertical="center"/>
      <protection locked="0"/>
    </xf>
    <xf numFmtId="0" fontId="17" fillId="5" borderId="0" xfId="1" applyFont="1" applyFill="1" applyAlignment="1" applyProtection="1">
      <alignment horizontal="center" vertical="center"/>
    </xf>
    <xf numFmtId="2" fontId="24" fillId="5" borderId="6" xfId="2" applyNumberFormat="1" applyFont="1" applyFill="1" applyBorder="1" applyAlignment="1" applyProtection="1">
      <alignment vertical="top" wrapText="1"/>
      <protection locked="0"/>
    </xf>
    <xf numFmtId="2" fontId="25" fillId="5" borderId="6" xfId="2" applyNumberFormat="1" applyFont="1" applyFill="1" applyBorder="1" applyAlignment="1" applyProtection="1">
      <alignment vertical="top" wrapText="1"/>
      <protection locked="0"/>
    </xf>
    <xf numFmtId="2" fontId="25" fillId="5" borderId="7" xfId="2" applyNumberFormat="1" applyFont="1" applyFill="1" applyBorder="1" applyAlignment="1" applyProtection="1">
      <alignment vertical="top" wrapText="1"/>
      <protection locked="0"/>
    </xf>
    <xf numFmtId="4" fontId="22" fillId="0" borderId="0" xfId="1" applyNumberFormat="1" applyFont="1" applyAlignment="1" applyProtection="1">
      <alignment horizontal="center" vertical="center"/>
      <protection locked="0"/>
    </xf>
    <xf numFmtId="0" fontId="0" fillId="2" borderId="0" xfId="0" applyFill="1" applyAlignment="1">
      <alignment horizontal="left"/>
    </xf>
    <xf numFmtId="4" fontId="22" fillId="5" borderId="1" xfId="1" applyNumberFormat="1" applyFont="1" applyFill="1" applyBorder="1" applyAlignment="1" applyProtection="1">
      <alignment horizontal="right" vertical="center"/>
    </xf>
    <xf numFmtId="4" fontId="22" fillId="5" borderId="1" xfId="1" applyNumberFormat="1" applyFont="1" applyFill="1" applyBorder="1" applyAlignment="1" applyProtection="1">
      <alignment horizontal="right" vertical="center" wrapText="1"/>
    </xf>
    <xf numFmtId="4" fontId="22" fillId="2" borderId="1" xfId="1" applyNumberFormat="1" applyFont="1" applyFill="1" applyBorder="1" applyAlignment="1" applyProtection="1">
      <alignment horizontal="right" vertical="center"/>
      <protection locked="0"/>
    </xf>
    <xf numFmtId="4" fontId="17" fillId="5" borderId="1" xfId="1" applyNumberFormat="1" applyFont="1" applyFill="1" applyBorder="1" applyAlignment="1" applyProtection="1">
      <alignment horizontal="right" vertical="center" wrapText="1"/>
    </xf>
    <xf numFmtId="4" fontId="17" fillId="2" borderId="1" xfId="1" applyNumberFormat="1" applyFont="1" applyFill="1" applyBorder="1" applyAlignment="1" applyProtection="1">
      <alignment horizontal="right" vertical="center" wrapText="1"/>
      <protection locked="0"/>
    </xf>
    <xf numFmtId="4" fontId="17" fillId="2" borderId="1" xfId="1" applyNumberFormat="1" applyFont="1" applyFill="1" applyBorder="1" applyAlignment="1" applyProtection="1">
      <alignment horizontal="right" vertical="center"/>
      <protection locked="0"/>
    </xf>
    <xf numFmtId="4" fontId="17" fillId="0" borderId="1" xfId="2" applyNumberFormat="1" applyFont="1" applyFill="1" applyBorder="1" applyAlignment="1" applyProtection="1">
      <alignment horizontal="right" vertical="top"/>
      <protection locked="0"/>
    </xf>
    <xf numFmtId="4" fontId="22" fillId="5" borderId="1" xfId="2" applyNumberFormat="1" applyFont="1" applyFill="1" applyBorder="1" applyAlignment="1" applyProtection="1">
      <alignment horizontal="right" vertical="top"/>
    </xf>
    <xf numFmtId="4" fontId="22" fillId="5" borderId="4" xfId="3" applyNumberFormat="1" applyFont="1" applyFill="1" applyBorder="1" applyAlignment="1" applyProtection="1">
      <alignment horizontal="right"/>
    </xf>
    <xf numFmtId="4" fontId="22" fillId="5" borderId="2" xfId="0" applyNumberFormat="1" applyFont="1" applyFill="1" applyBorder="1" applyProtection="1"/>
    <xf numFmtId="4" fontId="22" fillId="5" borderId="1" xfId="0" applyNumberFormat="1" applyFont="1" applyFill="1" applyBorder="1" applyProtection="1"/>
    <xf numFmtId="4" fontId="17" fillId="0" borderId="1" xfId="0" applyNumberFormat="1" applyFont="1" applyBorder="1" applyProtection="1">
      <protection locked="0"/>
    </xf>
    <xf numFmtId="14" fontId="19" fillId="0" borderId="0" xfId="9" applyNumberFormat="1" applyFont="1" applyBorder="1" applyAlignment="1" applyProtection="1">
      <alignment horizontal="center" vertical="center"/>
      <protection locked="0"/>
    </xf>
    <xf numFmtId="14" fontId="19" fillId="0" borderId="38" xfId="9" applyNumberFormat="1" applyFont="1" applyBorder="1" applyAlignment="1" applyProtection="1">
      <alignment horizontal="center" vertical="center"/>
      <protection locked="0"/>
    </xf>
    <xf numFmtId="14" fontId="21" fillId="2" borderId="0" xfId="9" applyNumberFormat="1" applyFont="1" applyFill="1" applyBorder="1" applyAlignment="1" applyProtection="1">
      <alignment horizontal="center" vertical="center"/>
    </xf>
    <xf numFmtId="0" fontId="19" fillId="2" borderId="0" xfId="9" applyFont="1" applyFill="1" applyBorder="1" applyAlignment="1" applyProtection="1">
      <alignment horizontal="left" vertical="center" wrapText="1"/>
      <protection locked="0"/>
    </xf>
    <xf numFmtId="0" fontId="29" fillId="4" borderId="9" xfId="9" applyFont="1" applyFill="1" applyBorder="1" applyAlignment="1" applyProtection="1">
      <alignment horizontal="center" vertical="center"/>
    </xf>
    <xf numFmtId="0" fontId="29" fillId="4" borderId="11" xfId="9" applyFont="1" applyFill="1" applyBorder="1" applyAlignment="1" applyProtection="1">
      <alignment horizontal="center" vertical="center"/>
    </xf>
    <xf numFmtId="0" fontId="29" fillId="4" borderId="10" xfId="9" applyFont="1" applyFill="1" applyBorder="1" applyAlignment="1" applyProtection="1">
      <alignment horizontal="center" vertical="center"/>
    </xf>
    <xf numFmtId="14" fontId="21" fillId="2" borderId="34" xfId="9" applyNumberFormat="1" applyFont="1" applyFill="1" applyBorder="1" applyAlignment="1" applyProtection="1">
      <alignment horizontal="center" vertical="center" wrapText="1"/>
    </xf>
    <xf numFmtId="14" fontId="21" fillId="2" borderId="0" xfId="9" applyNumberFormat="1" applyFont="1" applyFill="1" applyBorder="1" applyAlignment="1" applyProtection="1">
      <alignment horizontal="center" vertical="center" wrapText="1"/>
    </xf>
    <xf numFmtId="14" fontId="21" fillId="2" borderId="0" xfId="9" applyNumberFormat="1" applyFont="1" applyFill="1" applyBorder="1" applyAlignment="1" applyProtection="1">
      <alignment horizontal="left" vertical="center" wrapText="1"/>
    </xf>
    <xf numFmtId="0" fontId="17" fillId="5" borderId="0" xfId="1" applyFont="1" applyFill="1" applyAlignment="1" applyProtection="1">
      <alignment horizontal="center" vertical="center"/>
    </xf>
    <xf numFmtId="14" fontId="19" fillId="0" borderId="0" xfId="9" applyNumberFormat="1" applyFont="1" applyBorder="1" applyAlignment="1" applyProtection="1">
      <alignment horizontal="left" vertical="center"/>
      <protection locked="0"/>
    </xf>
    <xf numFmtId="14" fontId="19" fillId="0" borderId="38" xfId="9" applyNumberFormat="1" applyFont="1" applyBorder="1" applyAlignment="1" applyProtection="1">
      <alignment horizontal="left" vertical="center"/>
      <protection locked="0"/>
    </xf>
    <xf numFmtId="0" fontId="17" fillId="2" borderId="0" xfId="1" applyFont="1" applyFill="1" applyBorder="1" applyAlignment="1" applyProtection="1">
      <alignment horizontal="left" vertical="center" wrapText="1"/>
    </xf>
    <xf numFmtId="14" fontId="21" fillId="2" borderId="0" xfId="10" applyNumberFormat="1" applyFont="1" applyFill="1" applyBorder="1" applyAlignment="1" applyProtection="1">
      <alignment horizontal="center" vertical="center"/>
    </xf>
    <xf numFmtId="0" fontId="22" fillId="5" borderId="0" xfId="0" applyFont="1" applyFill="1" applyAlignment="1" applyProtection="1">
      <alignment horizontal="left" vertical="center"/>
    </xf>
    <xf numFmtId="14" fontId="21" fillId="2" borderId="0" xfId="10" applyNumberFormat="1" applyFont="1" applyFill="1" applyBorder="1" applyAlignment="1" applyProtection="1">
      <alignment horizontal="left" vertical="center" wrapText="1"/>
    </xf>
    <xf numFmtId="14" fontId="21" fillId="2" borderId="34" xfId="10" applyNumberFormat="1" applyFont="1" applyFill="1" applyBorder="1" applyAlignment="1" applyProtection="1">
      <alignment horizontal="center" vertical="center"/>
    </xf>
    <xf numFmtId="14" fontId="21" fillId="2" borderId="34" xfId="10" applyNumberFormat="1" applyFont="1" applyFill="1" applyBorder="1" applyAlignment="1" applyProtection="1">
      <alignment horizontal="center" vertical="center" wrapText="1"/>
    </xf>
    <xf numFmtId="14" fontId="21" fillId="2" borderId="0" xfId="10" applyNumberFormat="1" applyFont="1" applyFill="1" applyBorder="1" applyAlignment="1" applyProtection="1">
      <alignment horizontal="center" vertical="center" wrapText="1"/>
    </xf>
    <xf numFmtId="0" fontId="17" fillId="0" borderId="0" xfId="0" applyFont="1" applyAlignment="1" applyProtection="1">
      <alignment horizontal="left" vertical="top" wrapText="1"/>
      <protection locked="0"/>
    </xf>
    <xf numFmtId="0" fontId="17" fillId="0" borderId="0" xfId="0" applyFont="1" applyAlignment="1" applyProtection="1">
      <alignment horizontal="center" vertical="center"/>
      <protection locked="0"/>
    </xf>
    <xf numFmtId="0" fontId="17" fillId="5" borderId="0" xfId="1" applyFont="1" applyFill="1" applyAlignment="1" applyProtection="1">
      <alignment horizontal="left" vertical="center"/>
    </xf>
    <xf numFmtId="0" fontId="17" fillId="5" borderId="0" xfId="1" applyFont="1" applyFill="1" applyBorder="1" applyAlignment="1" applyProtection="1">
      <alignment horizontal="center" vertical="center"/>
    </xf>
    <xf numFmtId="0" fontId="17" fillId="5" borderId="0" xfId="1" applyFont="1" applyFill="1" applyAlignment="1" applyProtection="1">
      <alignment horizontal="right" vertical="center"/>
    </xf>
    <xf numFmtId="14" fontId="19" fillId="0" borderId="0" xfId="9" applyNumberFormat="1" applyFont="1" applyBorder="1" applyAlignment="1" applyProtection="1">
      <alignment horizontal="right" vertical="center"/>
      <protection locked="0"/>
    </xf>
    <xf numFmtId="14" fontId="19" fillId="0" borderId="38" xfId="9" applyNumberFormat="1" applyFont="1" applyBorder="1" applyAlignment="1" applyProtection="1">
      <alignment horizontal="right" vertical="center"/>
      <protection locked="0"/>
    </xf>
    <xf numFmtId="0" fontId="37" fillId="5" borderId="1" xfId="16" applyFont="1" applyFill="1" applyBorder="1" applyAlignment="1" applyProtection="1">
      <alignment horizontal="center" vertical="center" wrapText="1"/>
    </xf>
    <xf numFmtId="0" fontId="17" fillId="0" borderId="3" xfId="0" applyFont="1" applyBorder="1" applyAlignment="1" applyProtection="1">
      <alignment horizontal="center"/>
      <protection locked="0"/>
    </xf>
    <xf numFmtId="14" fontId="17" fillId="5" borderId="0" xfId="1" applyNumberFormat="1" applyFont="1" applyFill="1" applyBorder="1" applyAlignment="1" applyProtection="1">
      <alignment horizontal="left" vertical="center"/>
    </xf>
  </cellXfs>
  <cellStyles count="18">
    <cellStyle name="Normal" xfId="0" builtinId="0"/>
    <cellStyle name="Normal 2" xfId="2"/>
    <cellStyle name="Normal 2 3" xfId="15"/>
    <cellStyle name="Normal 3" xfId="3"/>
    <cellStyle name="Normal 4" xfId="4"/>
    <cellStyle name="Normal 4 2" xfId="16"/>
    <cellStyle name="Normal 4 3" xfId="17"/>
    <cellStyle name="Normal 5" xfId="5"/>
    <cellStyle name="Normal 5 2" xfId="6"/>
    <cellStyle name="Normal 5 2 2" xfId="7"/>
    <cellStyle name="Normal 5 2 2 2" xfId="14"/>
    <cellStyle name="Normal 5 2 3" xfId="8"/>
    <cellStyle name="Normal 5 2 3 2" xfId="11"/>
    <cellStyle name="Normal 5 3" xfId="9"/>
    <cellStyle name="Normal 5 3 2" xfId="10"/>
    <cellStyle name="Normal 6" xfId="12"/>
    <cellStyle name="Normal 7" xfId="13"/>
    <cellStyle name="Normal_FORMEBI" xfId="1"/>
  </cellStyles>
  <dxfs count="0"/>
  <tableStyles count="0" defaultTableStyle="TableStyleMedium9" defaultPivotStyle="PivotStyleLight16"/>
  <colors>
    <mruColors>
      <color rgb="FFF3F3F3"/>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5.xml"/></Relationships>
</file>

<file path=xl/drawings/drawing1.xml><?xml version="1.0" encoding="utf-8"?>
<xdr:wsDr xmlns:xdr="http://schemas.openxmlformats.org/drawingml/2006/spreadsheetDrawing" xmlns:a="http://schemas.openxmlformats.org/drawingml/2006/main">
  <xdr:twoCellAnchor>
    <xdr:from>
      <xdr:col>1</xdr:col>
      <xdr:colOff>0</xdr:colOff>
      <xdr:row>41</xdr:row>
      <xdr:rowOff>171450</xdr:rowOff>
    </xdr:from>
    <xdr:to>
      <xdr:col>1</xdr:col>
      <xdr:colOff>1495425</xdr:colOff>
      <xdr:row>41</xdr:row>
      <xdr:rowOff>171450</xdr:rowOff>
    </xdr:to>
    <xdr:cxnSp macro="">
      <xdr:nvCxnSpPr>
        <xdr:cNvPr id="3" name="Straight Connector 2"/>
        <xdr:cNvCxnSpPr/>
      </xdr:nvCxnSpPr>
      <xdr:spPr>
        <a:xfrm>
          <a:off x="952500" y="1108710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2743725</xdr:colOff>
      <xdr:row>41</xdr:row>
      <xdr:rowOff>180975</xdr:rowOff>
    </xdr:from>
    <xdr:to>
      <xdr:col>2</xdr:col>
      <xdr:colOff>545037</xdr:colOff>
      <xdr:row>41</xdr:row>
      <xdr:rowOff>182563</xdr:rowOff>
    </xdr:to>
    <xdr:cxnSp macro="">
      <xdr:nvCxnSpPr>
        <xdr:cNvPr id="17" name="Straight Connector 16"/>
        <xdr:cNvCxnSpPr/>
      </xdr:nvCxnSpPr>
      <xdr:spPr>
        <a:xfrm>
          <a:off x="3696225" y="10334625"/>
          <a:ext cx="264001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0</xdr:colOff>
      <xdr:row>33</xdr:row>
      <xdr:rowOff>171450</xdr:rowOff>
    </xdr:from>
    <xdr:to>
      <xdr:col>2</xdr:col>
      <xdr:colOff>1495425</xdr:colOff>
      <xdr:row>33</xdr:row>
      <xdr:rowOff>171450</xdr:rowOff>
    </xdr:to>
    <xdr:cxnSp macro="">
      <xdr:nvCxnSpPr>
        <xdr:cNvPr id="2" name="Straight Connector 1"/>
        <xdr:cNvCxnSpPr/>
      </xdr:nvCxnSpPr>
      <xdr:spPr>
        <a:xfrm>
          <a:off x="1752600" y="8524875"/>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42</xdr:row>
      <xdr:rowOff>171450</xdr:rowOff>
    </xdr:from>
    <xdr:to>
      <xdr:col>1</xdr:col>
      <xdr:colOff>1495425</xdr:colOff>
      <xdr:row>42</xdr:row>
      <xdr:rowOff>171450</xdr:rowOff>
    </xdr:to>
    <xdr:cxnSp macro="">
      <xdr:nvCxnSpPr>
        <xdr:cNvPr id="2" name="Straight Connector 1"/>
        <xdr:cNvCxnSpPr/>
      </xdr:nvCxnSpPr>
      <xdr:spPr>
        <a:xfrm>
          <a:off x="1504950" y="8524875"/>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838200</xdr:colOff>
      <xdr:row>42</xdr:row>
      <xdr:rowOff>180975</xdr:rowOff>
    </xdr:from>
    <xdr:to>
      <xdr:col>6</xdr:col>
      <xdr:colOff>219075</xdr:colOff>
      <xdr:row>42</xdr:row>
      <xdr:rowOff>180975</xdr:rowOff>
    </xdr:to>
    <xdr:cxnSp macro="">
      <xdr:nvCxnSpPr>
        <xdr:cNvPr id="3" name="Straight Connector 2"/>
        <xdr:cNvCxnSpPr/>
      </xdr:nvCxnSpPr>
      <xdr:spPr>
        <a:xfrm>
          <a:off x="5572125" y="8534400"/>
          <a:ext cx="26098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0</xdr:colOff>
      <xdr:row>42</xdr:row>
      <xdr:rowOff>171450</xdr:rowOff>
    </xdr:from>
    <xdr:to>
      <xdr:col>2</xdr:col>
      <xdr:colOff>1495425</xdr:colOff>
      <xdr:row>42</xdr:row>
      <xdr:rowOff>171450</xdr:rowOff>
    </xdr:to>
    <xdr:cxnSp macro="">
      <xdr:nvCxnSpPr>
        <xdr:cNvPr id="2" name="Straight Connector 1"/>
        <xdr:cNvCxnSpPr/>
      </xdr:nvCxnSpPr>
      <xdr:spPr>
        <a:xfrm>
          <a:off x="1238250" y="8334375"/>
          <a:ext cx="10096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495300</xdr:colOff>
      <xdr:row>42</xdr:row>
      <xdr:rowOff>152400</xdr:rowOff>
    </xdr:from>
    <xdr:to>
      <xdr:col>7</xdr:col>
      <xdr:colOff>9525</xdr:colOff>
      <xdr:row>42</xdr:row>
      <xdr:rowOff>152400</xdr:rowOff>
    </xdr:to>
    <xdr:cxnSp macro="">
      <xdr:nvCxnSpPr>
        <xdr:cNvPr id="3" name="Straight Connector 2"/>
        <xdr:cNvCxnSpPr/>
      </xdr:nvCxnSpPr>
      <xdr:spPr>
        <a:xfrm>
          <a:off x="3943350" y="8315325"/>
          <a:ext cx="33147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0</xdr:colOff>
      <xdr:row>27</xdr:row>
      <xdr:rowOff>171450</xdr:rowOff>
    </xdr:from>
    <xdr:to>
      <xdr:col>1</xdr:col>
      <xdr:colOff>1495425</xdr:colOff>
      <xdr:row>27</xdr:row>
      <xdr:rowOff>171450</xdr:rowOff>
    </xdr:to>
    <xdr:cxnSp macro="">
      <xdr:nvCxnSpPr>
        <xdr:cNvPr id="2" name="Straight Connector 1"/>
        <xdr:cNvCxnSpPr/>
      </xdr:nvCxnSpPr>
      <xdr:spPr>
        <a:xfrm>
          <a:off x="952500" y="1908810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27</xdr:row>
      <xdr:rowOff>180975</xdr:rowOff>
    </xdr:from>
    <xdr:to>
      <xdr:col>2</xdr:col>
      <xdr:colOff>554556</xdr:colOff>
      <xdr:row>27</xdr:row>
      <xdr:rowOff>182563</xdr:rowOff>
    </xdr:to>
    <xdr:cxnSp macro="">
      <xdr:nvCxnSpPr>
        <xdr:cNvPr id="3" name="Straight Connector 2"/>
        <xdr:cNvCxnSpPr/>
      </xdr:nvCxnSpPr>
      <xdr:spPr>
        <a:xfrm>
          <a:off x="3705744" y="19097625"/>
          <a:ext cx="258286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0</xdr:colOff>
      <xdr:row>25</xdr:row>
      <xdr:rowOff>171450</xdr:rowOff>
    </xdr:from>
    <xdr:to>
      <xdr:col>1</xdr:col>
      <xdr:colOff>1495425</xdr:colOff>
      <xdr:row>25</xdr:row>
      <xdr:rowOff>171450</xdr:rowOff>
    </xdr:to>
    <xdr:cxnSp macro="">
      <xdr:nvCxnSpPr>
        <xdr:cNvPr id="2" name="Straight Connector 1"/>
        <xdr:cNvCxnSpPr/>
      </xdr:nvCxnSpPr>
      <xdr:spPr>
        <a:xfrm>
          <a:off x="590550" y="691515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25</xdr:row>
      <xdr:rowOff>180975</xdr:rowOff>
    </xdr:from>
    <xdr:to>
      <xdr:col>2</xdr:col>
      <xdr:colOff>554556</xdr:colOff>
      <xdr:row>25</xdr:row>
      <xdr:rowOff>182563</xdr:rowOff>
    </xdr:to>
    <xdr:cxnSp macro="">
      <xdr:nvCxnSpPr>
        <xdr:cNvPr id="3" name="Straight Connector 2"/>
        <xdr:cNvCxnSpPr/>
      </xdr:nvCxnSpPr>
      <xdr:spPr>
        <a:xfrm>
          <a:off x="3343794" y="6924675"/>
          <a:ext cx="366871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0</xdr:colOff>
      <xdr:row>85</xdr:row>
      <xdr:rowOff>171450</xdr:rowOff>
    </xdr:from>
    <xdr:to>
      <xdr:col>1</xdr:col>
      <xdr:colOff>1495425</xdr:colOff>
      <xdr:row>85</xdr:row>
      <xdr:rowOff>171450</xdr:rowOff>
    </xdr:to>
    <xdr:cxnSp macro="">
      <xdr:nvCxnSpPr>
        <xdr:cNvPr id="2" name="Straight Connector 1"/>
        <xdr:cNvCxnSpPr/>
      </xdr:nvCxnSpPr>
      <xdr:spPr>
        <a:xfrm>
          <a:off x="952500" y="613410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85</xdr:row>
      <xdr:rowOff>180975</xdr:rowOff>
    </xdr:from>
    <xdr:to>
      <xdr:col>2</xdr:col>
      <xdr:colOff>554556</xdr:colOff>
      <xdr:row>85</xdr:row>
      <xdr:rowOff>182563</xdr:rowOff>
    </xdr:to>
    <xdr:cxnSp macro="">
      <xdr:nvCxnSpPr>
        <xdr:cNvPr id="3" name="Straight Connector 2"/>
        <xdr:cNvCxnSpPr/>
      </xdr:nvCxnSpPr>
      <xdr:spPr>
        <a:xfrm>
          <a:off x="3705744" y="6143625"/>
          <a:ext cx="260191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41</xdr:row>
      <xdr:rowOff>171450</xdr:rowOff>
    </xdr:from>
    <xdr:to>
      <xdr:col>1</xdr:col>
      <xdr:colOff>1495425</xdr:colOff>
      <xdr:row>41</xdr:row>
      <xdr:rowOff>171450</xdr:rowOff>
    </xdr:to>
    <xdr:cxnSp macro="">
      <xdr:nvCxnSpPr>
        <xdr:cNvPr id="2" name="Straight Connector 1"/>
        <xdr:cNvCxnSpPr/>
      </xdr:nvCxnSpPr>
      <xdr:spPr>
        <a:xfrm>
          <a:off x="952500" y="1070610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41</xdr:row>
      <xdr:rowOff>180975</xdr:rowOff>
    </xdr:from>
    <xdr:to>
      <xdr:col>2</xdr:col>
      <xdr:colOff>554556</xdr:colOff>
      <xdr:row>41</xdr:row>
      <xdr:rowOff>182563</xdr:rowOff>
    </xdr:to>
    <xdr:cxnSp macro="">
      <xdr:nvCxnSpPr>
        <xdr:cNvPr id="3" name="Straight Connector 2"/>
        <xdr:cNvCxnSpPr/>
      </xdr:nvCxnSpPr>
      <xdr:spPr>
        <a:xfrm>
          <a:off x="3705744" y="9753600"/>
          <a:ext cx="237331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84</xdr:row>
      <xdr:rowOff>171450</xdr:rowOff>
    </xdr:from>
    <xdr:to>
      <xdr:col>1</xdr:col>
      <xdr:colOff>1495425</xdr:colOff>
      <xdr:row>84</xdr:row>
      <xdr:rowOff>171450</xdr:rowOff>
    </xdr:to>
    <xdr:cxnSp macro="">
      <xdr:nvCxnSpPr>
        <xdr:cNvPr id="2" name="Straight Connector 1"/>
        <xdr:cNvCxnSpPr/>
      </xdr:nvCxnSpPr>
      <xdr:spPr>
        <a:xfrm>
          <a:off x="952500" y="19040475"/>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84</xdr:row>
      <xdr:rowOff>180975</xdr:rowOff>
    </xdr:from>
    <xdr:to>
      <xdr:col>2</xdr:col>
      <xdr:colOff>554556</xdr:colOff>
      <xdr:row>84</xdr:row>
      <xdr:rowOff>182563</xdr:rowOff>
    </xdr:to>
    <xdr:cxnSp macro="">
      <xdr:nvCxnSpPr>
        <xdr:cNvPr id="3" name="Straight Connector 2"/>
        <xdr:cNvCxnSpPr/>
      </xdr:nvCxnSpPr>
      <xdr:spPr>
        <a:xfrm>
          <a:off x="3705744" y="19050000"/>
          <a:ext cx="2439987"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23</xdr:row>
      <xdr:rowOff>171450</xdr:rowOff>
    </xdr:from>
    <xdr:to>
      <xdr:col>1</xdr:col>
      <xdr:colOff>1495425</xdr:colOff>
      <xdr:row>23</xdr:row>
      <xdr:rowOff>171450</xdr:rowOff>
    </xdr:to>
    <xdr:cxnSp macro="">
      <xdr:nvCxnSpPr>
        <xdr:cNvPr id="2" name="Straight Connector 1"/>
        <xdr:cNvCxnSpPr/>
      </xdr:nvCxnSpPr>
      <xdr:spPr>
        <a:xfrm>
          <a:off x="952500" y="17554575"/>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23</xdr:row>
      <xdr:rowOff>180975</xdr:rowOff>
    </xdr:from>
    <xdr:to>
      <xdr:col>2</xdr:col>
      <xdr:colOff>554556</xdr:colOff>
      <xdr:row>23</xdr:row>
      <xdr:rowOff>182563</xdr:rowOff>
    </xdr:to>
    <xdr:cxnSp macro="">
      <xdr:nvCxnSpPr>
        <xdr:cNvPr id="3" name="Straight Connector 2"/>
        <xdr:cNvCxnSpPr/>
      </xdr:nvCxnSpPr>
      <xdr:spPr>
        <a:xfrm>
          <a:off x="3705744" y="17564100"/>
          <a:ext cx="2439987"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0</xdr:colOff>
      <xdr:row>27</xdr:row>
      <xdr:rowOff>171450</xdr:rowOff>
    </xdr:from>
    <xdr:to>
      <xdr:col>2</xdr:col>
      <xdr:colOff>1495425</xdr:colOff>
      <xdr:row>27</xdr:row>
      <xdr:rowOff>171450</xdr:rowOff>
    </xdr:to>
    <xdr:cxnSp macro="">
      <xdr:nvCxnSpPr>
        <xdr:cNvPr id="2" name="Straight Connector 1"/>
        <xdr:cNvCxnSpPr/>
      </xdr:nvCxnSpPr>
      <xdr:spPr>
        <a:xfrm>
          <a:off x="590550" y="672465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27</xdr:row>
      <xdr:rowOff>171450</xdr:rowOff>
    </xdr:from>
    <xdr:to>
      <xdr:col>1</xdr:col>
      <xdr:colOff>1495425</xdr:colOff>
      <xdr:row>27</xdr:row>
      <xdr:rowOff>171450</xdr:rowOff>
    </xdr:to>
    <xdr:cxnSp macro="">
      <xdr:nvCxnSpPr>
        <xdr:cNvPr id="2" name="Straight Connector 1"/>
        <xdr:cNvCxnSpPr/>
      </xdr:nvCxnSpPr>
      <xdr:spPr>
        <a:xfrm>
          <a:off x="714375" y="8524875"/>
          <a:ext cx="10096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1069522</xdr:colOff>
      <xdr:row>28</xdr:row>
      <xdr:rowOff>4082</xdr:rowOff>
    </xdr:from>
    <xdr:to>
      <xdr:col>5</xdr:col>
      <xdr:colOff>110219</xdr:colOff>
      <xdr:row>28</xdr:row>
      <xdr:rowOff>4082</xdr:rowOff>
    </xdr:to>
    <xdr:cxnSp macro="">
      <xdr:nvCxnSpPr>
        <xdr:cNvPr id="3" name="Straight Connector 2"/>
        <xdr:cNvCxnSpPr/>
      </xdr:nvCxnSpPr>
      <xdr:spPr>
        <a:xfrm>
          <a:off x="4457701" y="8549368"/>
          <a:ext cx="2605768"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0</xdr:colOff>
      <xdr:row>42</xdr:row>
      <xdr:rowOff>171450</xdr:rowOff>
    </xdr:from>
    <xdr:to>
      <xdr:col>2</xdr:col>
      <xdr:colOff>1495425</xdr:colOff>
      <xdr:row>42</xdr:row>
      <xdr:rowOff>171450</xdr:rowOff>
    </xdr:to>
    <xdr:cxnSp macro="">
      <xdr:nvCxnSpPr>
        <xdr:cNvPr id="2" name="Straight Connector 1"/>
        <xdr:cNvCxnSpPr/>
      </xdr:nvCxnSpPr>
      <xdr:spPr>
        <a:xfrm>
          <a:off x="1238250" y="8524875"/>
          <a:ext cx="10096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495300</xdr:colOff>
      <xdr:row>42</xdr:row>
      <xdr:rowOff>152400</xdr:rowOff>
    </xdr:from>
    <xdr:to>
      <xdr:col>7</xdr:col>
      <xdr:colOff>9525</xdr:colOff>
      <xdr:row>42</xdr:row>
      <xdr:rowOff>152400</xdr:rowOff>
    </xdr:to>
    <xdr:cxnSp macro="">
      <xdr:nvCxnSpPr>
        <xdr:cNvPr id="3" name="Straight Connector 2"/>
        <xdr:cNvCxnSpPr/>
      </xdr:nvCxnSpPr>
      <xdr:spPr>
        <a:xfrm>
          <a:off x="3943350" y="8315325"/>
          <a:ext cx="26098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775607</xdr:colOff>
      <xdr:row>81</xdr:row>
      <xdr:rowOff>171450</xdr:rowOff>
    </xdr:from>
    <xdr:to>
      <xdr:col>1</xdr:col>
      <xdr:colOff>1318532</xdr:colOff>
      <xdr:row>81</xdr:row>
      <xdr:rowOff>171450</xdr:rowOff>
    </xdr:to>
    <xdr:cxnSp macro="">
      <xdr:nvCxnSpPr>
        <xdr:cNvPr id="2" name="Straight Connector 1"/>
        <xdr:cNvCxnSpPr/>
      </xdr:nvCxnSpPr>
      <xdr:spPr>
        <a:xfrm>
          <a:off x="775607" y="1729740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2086495</xdr:colOff>
      <xdr:row>81</xdr:row>
      <xdr:rowOff>180975</xdr:rowOff>
    </xdr:from>
    <xdr:to>
      <xdr:col>1</xdr:col>
      <xdr:colOff>4827200</xdr:colOff>
      <xdr:row>81</xdr:row>
      <xdr:rowOff>182563</xdr:rowOff>
    </xdr:to>
    <xdr:cxnSp macro="">
      <xdr:nvCxnSpPr>
        <xdr:cNvPr id="3" name="Straight Connector 2"/>
        <xdr:cNvCxnSpPr/>
      </xdr:nvCxnSpPr>
      <xdr:spPr>
        <a:xfrm>
          <a:off x="3038995" y="17306925"/>
          <a:ext cx="274070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34</xdr:row>
      <xdr:rowOff>171450</xdr:rowOff>
    </xdr:from>
    <xdr:to>
      <xdr:col>1</xdr:col>
      <xdr:colOff>1495425</xdr:colOff>
      <xdr:row>34</xdr:row>
      <xdr:rowOff>171450</xdr:rowOff>
    </xdr:to>
    <xdr:cxnSp macro="">
      <xdr:nvCxnSpPr>
        <xdr:cNvPr id="2" name="Straight Connector 1"/>
        <xdr:cNvCxnSpPr/>
      </xdr:nvCxnSpPr>
      <xdr:spPr>
        <a:xfrm>
          <a:off x="590550" y="653415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34</xdr:row>
      <xdr:rowOff>180975</xdr:rowOff>
    </xdr:from>
    <xdr:to>
      <xdr:col>2</xdr:col>
      <xdr:colOff>554556</xdr:colOff>
      <xdr:row>34</xdr:row>
      <xdr:rowOff>182563</xdr:rowOff>
    </xdr:to>
    <xdr:cxnSp macro="">
      <xdr:nvCxnSpPr>
        <xdr:cNvPr id="3" name="Straight Connector 2"/>
        <xdr:cNvCxnSpPr/>
      </xdr:nvCxnSpPr>
      <xdr:spPr>
        <a:xfrm>
          <a:off x="3343794" y="6543675"/>
          <a:ext cx="366871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zaalishvili/AppData/Local/Microsoft/Windows/Temporary%20Internet%20Files/Content.Outlook/NKXX6P1B/Users/lmerabishvili/AppData/Local/Microsoft/Windows/Temporary%20Internet%20Files/Content.Outlook/DELNJLCD/axali%20formebiV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ata/SGG125767/Downloads/1&#4332;&#4314;&#4312;&#4323;&#4320;&#4312;%20&#4324;&#4317;&#4320;&#4315;&#4308;&#4305;&#4312;%202016%20REP%20Party%2020.07.2016-09.08.201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mur%20Chilindrishvili/&#4318;&#4304;&#4320;&#4322;&#4312;&#4308;&#4305;&#4312;&#4321;%20&#4324;&#4317;&#4320;&#4315;&#4308;&#4305;&#4312;/&#4318;&#4317;&#4314;&#4312;&#4322;&#4318;&#4304;&#4320;&#4322;&#4312;&#4308;&#4305;&#4312;&#4321;%20&#4324;&#4317;&#4320;&#4315;&#4308;&#4305;&#4310;&#4308;%20&#4315;&#4323;&#4328;&#4304;&#4317;&#4305;&#4312;&#4321;%20&#4312;&#4321;&#4322;&#4317;&#4320;&#4312;&#4304;/&#4318;&#4304;&#4320;&#4322;&#4312;&#4308;&#4305;&#4312;&#4321;%20&#4324;&#4317;&#4320;&#4315;&#4308;&#4305;&#4312;%20&#4307;&#4304;%20&#4312;&#4316;&#4321;&#4322;&#4320;&#4323;&#4325;&#4330;&#4312;&#4304;%2016.01.2012&#4332;/forman-n1-1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user/Downloads/77777777.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Temur%20Chilindrishvili\&#4318;&#4304;&#4320;&#4322;&#4312;&#4308;&#4305;&#4312;&#4321;%20&#4324;&#4317;&#4320;&#4315;&#4308;&#4305;&#4312;\&#4318;&#4317;&#4314;&#4312;&#4322;&#4318;&#4304;&#4320;&#4322;&#4312;&#4308;&#4305;&#4312;&#4321;%20&#4324;&#4317;&#4320;&#4315;&#4308;&#4305;&#4310;&#4308;%20&#4315;&#4323;&#4328;&#4304;&#4317;&#4305;&#4312;&#4321;%20&#4312;&#4321;&#4322;&#4317;&#4320;&#4312;&#4304;\&#4318;&#4304;&#4320;&#4322;&#4312;&#4308;&#4305;&#4312;&#4321;%20&#4324;&#4317;&#4320;&#4315;&#4308;&#4305;&#4312;%20&#4307;&#4304;%20&#4312;&#4316;&#4321;&#4322;&#4320;&#4323;&#4325;&#4330;&#4312;&#4304;%2016.01.2012&#4332;\forman-n1-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4"/>
      <sheetName val="ფორმა N4.1"/>
      <sheetName val="ფორმა 4.2"/>
      <sheetName val="ფორმა N4.3"/>
      <sheetName val="ფორმა 4.4"/>
      <sheetName val="ფორმა N5"/>
      <sheetName val="ფორმა N5.1"/>
      <sheetName val="ფორმა N6"/>
      <sheetName val="ფორმა N6.1"/>
      <sheetName val="ფორმა N7"/>
      <sheetName val="ფორმა N8"/>
      <sheetName val="ფორმა N 8.1"/>
      <sheetName val="ფორმა N9"/>
      <sheetName val="ფორმა N9.1"/>
      <sheetName val="ფორმა N9.2"/>
      <sheetName val="ფორმა 9.3"/>
      <sheetName val="ფორმა 9.4"/>
      <sheetName val="ფორმა 9.5"/>
      <sheetName val="ფორმა 9.6"/>
      <sheetName val="ფორმა N 9.7"/>
      <sheetName val="&gt;&gt;&gt;&gt; 3 დღიანი"/>
      <sheetName val="ფორმა N10"/>
      <sheetName val="ფორმა N11"/>
      <sheetName val="ფორმა N12"/>
      <sheetName val="ფორმა N13"/>
      <sheetName val="ფორმა N14"/>
      <sheetName val="ფორმა 15"/>
      <sheetName val="Validation"/>
    </sheetNames>
    <sheetDataSet>
      <sheetData sheetId="0">
        <row r="4">
          <cell r="D4" t="str">
            <v xml:space="preserve"> </v>
          </cell>
        </row>
      </sheetData>
      <sheetData sheetId="1">
        <row r="4">
          <cell r="A4" t="str">
            <v>ანგარიშვალდებული პირის დასახელება:</v>
          </cell>
        </row>
      </sheetData>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 4"/>
      <sheetName val="ფორმა N4.1"/>
      <sheetName val="ფორმა  N4.2 "/>
      <sheetName val="ფორმა  N4.3"/>
      <sheetName val="ფორმა  N4.4"/>
      <sheetName val="ფორმა  N4.5"/>
      <sheetName val="ფორმა N5"/>
      <sheetName val="ფორმა N5.1"/>
      <sheetName val="ფორმა 5.2"/>
      <sheetName val="ფორმა N5.3"/>
      <sheetName val="ფორმა 5.4"/>
      <sheetName val="ფორმა N5.5"/>
      <sheetName val="ფორმა N7 "/>
      <sheetName val="ფორმა N8"/>
      <sheetName val="ფორმა N 8.1"/>
      <sheetName val="ფორმა N9"/>
      <sheetName val="ფორმა N9.1"/>
      <sheetName val="ფორმა N9.2"/>
      <sheetName val="ფორმა 9.3"/>
      <sheetName val="ფორმა 9.4"/>
      <sheetName val="ფორმა 9.5"/>
      <sheetName val="ფორმა 9.6"/>
      <sheetName val="ფორმა N 9.7 "/>
      <sheetName val="ფორმა N9.7.1"/>
      <sheetName val="Validation"/>
    </sheetNames>
    <sheetDataSet>
      <sheetData sheetId="0" refreshError="1"/>
      <sheetData sheetId="1" refreshError="1">
        <row r="4">
          <cell r="A4" t="str">
            <v>ანგარიშვალდებული პირის დასახელება:</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4"/>
      <sheetName val="ფორმა N5"/>
      <sheetName val="ფორმა N6"/>
      <sheetName val="ფორმა N7"/>
      <sheetName val="ფორმა N8"/>
      <sheetName val="ფორმა N9"/>
      <sheetName val="ფორმა N10"/>
      <sheetName val="ფორმა N10.1"/>
      <sheetName val="ფორმა N10.2"/>
      <sheetName val="Validation"/>
    </sheetNames>
    <sheetDataSet>
      <sheetData sheetId="0" refreshError="1"/>
      <sheetData sheetId="1" refreshError="1">
        <row r="4">
          <cell r="A4" t="str">
            <v>ანგარიშვალდებული პირის დასახელება:</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4"/>
      <sheetName val="ფორმა N4.1"/>
      <sheetName val="ფორმა 4.2"/>
      <sheetName val="ფორმა N4.3"/>
      <sheetName val="ფორმა 4.4"/>
      <sheetName val="ფორმა N5"/>
      <sheetName val="ფორმა N5.1"/>
      <sheetName val="ფორმა N6"/>
      <sheetName val="ფორმა N6.1"/>
      <sheetName val="ფორმა N7"/>
      <sheetName val="ფორმა N8"/>
      <sheetName val="ფორმა N 8.1"/>
      <sheetName val="ფორმა N9"/>
      <sheetName val="ფორმა N9.1"/>
      <sheetName val="ფორმა N9.2"/>
      <sheetName val="ფორმა 9.3"/>
      <sheetName val="ფორმა 9.4"/>
      <sheetName val="ფორმა 9.5"/>
      <sheetName val="ფორმა 9.6"/>
      <sheetName val="ფორმა N 9.7"/>
      <sheetName val="Validation"/>
    </sheetNames>
    <sheetDataSet>
      <sheetData sheetId="0" refreshError="1"/>
      <sheetData sheetId="1" refreshError="1">
        <row r="4">
          <cell r="A4" t="str">
            <v>ანგარიშვალდებული პირის დასახელება:</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4"/>
      <sheetName val="ფორმა N5"/>
      <sheetName val="ფორმა N6"/>
      <sheetName val="ფორმა N7"/>
      <sheetName val="ფორმა N8"/>
      <sheetName val="ფორმა N9"/>
      <sheetName val="ფორმა N10"/>
      <sheetName val="ფორმა N10.1"/>
      <sheetName val="ფორმა N10.2"/>
      <sheetName val="Validation"/>
      <sheetName val="Sheet1"/>
      <sheetName val="Sheet2"/>
      <sheetName val="Sheet3"/>
    </sheetNames>
    <sheetDataSet>
      <sheetData sheetId="0" refreshError="1"/>
      <sheetData sheetId="1" refreshError="1">
        <row r="4">
          <cell r="A4" t="str">
            <v>ანგარიშვალდებული პირის დასახელება:</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L42"/>
  <sheetViews>
    <sheetView showGridLines="0" tabSelected="1" zoomScaleNormal="100" zoomScaleSheetLayoutView="80" workbookViewId="0">
      <selection activeCell="F32" sqref="F32"/>
    </sheetView>
  </sheetViews>
  <sheetFormatPr defaultRowHeight="15" x14ac:dyDescent="0.2"/>
  <cols>
    <col min="1" max="1" width="6" style="243" customWidth="1"/>
    <col min="2" max="2" width="12.7109375" style="243" customWidth="1"/>
    <col min="3" max="3" width="20.28515625" style="243" customWidth="1"/>
    <col min="4" max="4" width="11.7109375" style="243" customWidth="1"/>
    <col min="5" max="5" width="24" style="243" customWidth="1"/>
    <col min="6" max="6" width="19.85546875" style="244" customWidth="1"/>
    <col min="7" max="7" width="27.5703125" style="244" customWidth="1"/>
    <col min="8" max="8" width="14.7109375" style="244" customWidth="1"/>
    <col min="9" max="9" width="16.42578125" style="243" bestFit="1" customWidth="1"/>
    <col min="10" max="10" width="17.42578125" style="243" customWidth="1"/>
    <col min="11" max="11" width="13.140625" style="243" bestFit="1" customWidth="1"/>
    <col min="12" max="12" width="15.28515625" style="243" customWidth="1"/>
    <col min="13" max="16384" width="9.140625" style="243"/>
  </cols>
  <sheetData>
    <row r="1" spans="1:12" s="254" customFormat="1" x14ac:dyDescent="0.2">
      <c r="A1" s="321" t="s">
        <v>299</v>
      </c>
      <c r="B1" s="307"/>
      <c r="C1" s="307"/>
      <c r="D1" s="307"/>
      <c r="E1" s="308"/>
      <c r="F1" s="302"/>
      <c r="G1" s="308"/>
      <c r="H1" s="320"/>
      <c r="I1" s="307"/>
      <c r="J1" s="308"/>
      <c r="K1" s="308"/>
      <c r="L1" s="319" t="s">
        <v>109</v>
      </c>
    </row>
    <row r="2" spans="1:12" s="254" customFormat="1" x14ac:dyDescent="0.2">
      <c r="A2" s="318" t="s">
        <v>139</v>
      </c>
      <c r="B2" s="307"/>
      <c r="C2" s="307"/>
      <c r="D2" s="307"/>
      <c r="E2" s="308"/>
      <c r="F2" s="302"/>
      <c r="G2" s="308"/>
      <c r="H2" s="317"/>
      <c r="I2" s="307"/>
      <c r="J2" s="501" t="s">
        <v>2216</v>
      </c>
      <c r="K2" s="501"/>
      <c r="L2" s="502"/>
    </row>
    <row r="3" spans="1:12" s="254" customFormat="1" x14ac:dyDescent="0.2">
      <c r="A3" s="316"/>
      <c r="B3" s="307"/>
      <c r="C3" s="315"/>
      <c r="D3" s="314"/>
      <c r="E3" s="308"/>
      <c r="F3" s="313"/>
      <c r="G3" s="308"/>
      <c r="H3" s="308"/>
      <c r="I3" s="302"/>
      <c r="J3" s="307"/>
      <c r="K3" s="307"/>
      <c r="L3" s="306"/>
    </row>
    <row r="4" spans="1:12" s="254" customFormat="1" x14ac:dyDescent="0.2">
      <c r="A4" s="348" t="s">
        <v>266</v>
      </c>
      <c r="B4" s="302"/>
      <c r="C4" s="302"/>
      <c r="D4" s="350" t="s">
        <v>506</v>
      </c>
      <c r="E4" s="344"/>
      <c r="F4" s="253"/>
      <c r="G4" s="246"/>
      <c r="H4" s="345"/>
      <c r="I4" s="344"/>
      <c r="J4" s="346"/>
      <c r="K4" s="246"/>
      <c r="L4" s="347"/>
    </row>
    <row r="5" spans="1:12" s="254" customFormat="1" ht="15.75" thickBot="1" x14ac:dyDescent="0.25">
      <c r="A5" s="312"/>
      <c r="B5" s="308"/>
      <c r="C5" s="311"/>
      <c r="D5" s="310"/>
      <c r="E5" s="308"/>
      <c r="F5" s="309"/>
      <c r="G5" s="309"/>
      <c r="H5" s="309"/>
      <c r="I5" s="308"/>
      <c r="J5" s="307"/>
      <c r="K5" s="307"/>
      <c r="L5" s="306"/>
    </row>
    <row r="6" spans="1:12" ht="15.75" thickBot="1" x14ac:dyDescent="0.25">
      <c r="A6" s="305"/>
      <c r="B6" s="304"/>
      <c r="C6" s="303"/>
      <c r="D6" s="303"/>
      <c r="E6" s="303"/>
      <c r="F6" s="302"/>
      <c r="G6" s="302"/>
      <c r="H6" s="302"/>
      <c r="I6" s="505" t="s">
        <v>466</v>
      </c>
      <c r="J6" s="506"/>
      <c r="K6" s="507"/>
      <c r="L6" s="301"/>
    </row>
    <row r="7" spans="1:12" s="289" customFormat="1" ht="55.5" customHeight="1" thickBot="1" x14ac:dyDescent="0.25">
      <c r="A7" s="300" t="s">
        <v>64</v>
      </c>
      <c r="B7" s="299" t="s">
        <v>140</v>
      </c>
      <c r="C7" s="299" t="s">
        <v>465</v>
      </c>
      <c r="D7" s="298" t="s">
        <v>272</v>
      </c>
      <c r="E7" s="297" t="s">
        <v>464</v>
      </c>
      <c r="F7" s="296" t="s">
        <v>463</v>
      </c>
      <c r="G7" s="295" t="s">
        <v>227</v>
      </c>
      <c r="H7" s="294" t="s">
        <v>224</v>
      </c>
      <c r="I7" s="293" t="s">
        <v>462</v>
      </c>
      <c r="J7" s="292" t="s">
        <v>269</v>
      </c>
      <c r="K7" s="291" t="s">
        <v>228</v>
      </c>
      <c r="L7" s="290" t="s">
        <v>229</v>
      </c>
    </row>
    <row r="8" spans="1:12" s="284" customFormat="1" ht="15.75" thickBot="1" x14ac:dyDescent="0.25">
      <c r="A8" s="287">
        <v>1</v>
      </c>
      <c r="B8" s="286">
        <v>2</v>
      </c>
      <c r="C8" s="288">
        <v>3</v>
      </c>
      <c r="D8" s="288">
        <v>4</v>
      </c>
      <c r="E8" s="287">
        <v>5</v>
      </c>
      <c r="F8" s="286">
        <v>6</v>
      </c>
      <c r="G8" s="288">
        <v>7</v>
      </c>
      <c r="H8" s="286">
        <v>8</v>
      </c>
      <c r="I8" s="287">
        <v>9</v>
      </c>
      <c r="J8" s="286">
        <v>10</v>
      </c>
      <c r="K8" s="285">
        <v>11</v>
      </c>
      <c r="L8" s="290">
        <v>12</v>
      </c>
    </row>
    <row r="9" spans="1:12" x14ac:dyDescent="0.2">
      <c r="A9" s="283">
        <v>1</v>
      </c>
      <c r="B9" s="274">
        <v>42986</v>
      </c>
      <c r="C9" s="273" t="s">
        <v>230</v>
      </c>
      <c r="D9" s="282">
        <v>20</v>
      </c>
      <c r="E9" s="281" t="s">
        <v>2205</v>
      </c>
      <c r="F9" s="270" t="s">
        <v>2206</v>
      </c>
      <c r="G9" s="280" t="s">
        <v>2207</v>
      </c>
      <c r="H9" s="280" t="s">
        <v>2208</v>
      </c>
      <c r="I9" s="279"/>
      <c r="J9" s="278"/>
      <c r="K9" s="277"/>
      <c r="L9" s="276"/>
    </row>
    <row r="10" spans="1:12" ht="25.5" x14ac:dyDescent="0.2">
      <c r="A10" s="275">
        <v>2</v>
      </c>
      <c r="B10" s="274">
        <v>42986</v>
      </c>
      <c r="C10" s="273" t="s">
        <v>2217</v>
      </c>
      <c r="D10" s="272">
        <v>20</v>
      </c>
      <c r="E10" s="271" t="s">
        <v>2218</v>
      </c>
      <c r="F10" s="270" t="s">
        <v>2220</v>
      </c>
      <c r="G10" s="270" t="s">
        <v>2222</v>
      </c>
      <c r="H10" s="270" t="s">
        <v>2224</v>
      </c>
      <c r="I10" s="269"/>
      <c r="J10" s="268"/>
      <c r="K10" s="267"/>
      <c r="L10" s="266"/>
    </row>
    <row r="11" spans="1:12" ht="25.5" x14ac:dyDescent="0.2">
      <c r="A11" s="275">
        <v>3</v>
      </c>
      <c r="B11" s="274">
        <v>42986</v>
      </c>
      <c r="C11" s="273" t="s">
        <v>2217</v>
      </c>
      <c r="D11" s="272">
        <v>21</v>
      </c>
      <c r="E11" s="271" t="s">
        <v>2219</v>
      </c>
      <c r="F11" s="270" t="s">
        <v>2221</v>
      </c>
      <c r="G11" s="270" t="s">
        <v>2223</v>
      </c>
      <c r="H11" s="270" t="s">
        <v>2224</v>
      </c>
      <c r="I11" s="269"/>
      <c r="J11" s="268"/>
      <c r="K11" s="267"/>
      <c r="L11" s="266"/>
    </row>
    <row r="12" spans="1:12" x14ac:dyDescent="0.2">
      <c r="A12" s="275">
        <v>4</v>
      </c>
      <c r="B12" s="274"/>
      <c r="C12" s="273"/>
      <c r="D12" s="272"/>
      <c r="E12" s="271"/>
      <c r="F12" s="270"/>
      <c r="G12" s="270"/>
      <c r="H12" s="270"/>
      <c r="I12" s="269"/>
      <c r="J12" s="268"/>
      <c r="K12" s="267"/>
      <c r="L12" s="266"/>
    </row>
    <row r="13" spans="1:12" x14ac:dyDescent="0.2">
      <c r="A13" s="275">
        <v>5</v>
      </c>
      <c r="B13" s="274"/>
      <c r="C13" s="273"/>
      <c r="D13" s="272"/>
      <c r="E13" s="271"/>
      <c r="F13" s="270"/>
      <c r="G13" s="270"/>
      <c r="H13" s="270"/>
      <c r="I13" s="269"/>
      <c r="J13" s="268"/>
      <c r="K13" s="267"/>
      <c r="L13" s="266"/>
    </row>
    <row r="14" spans="1:12" x14ac:dyDescent="0.2">
      <c r="A14" s="275">
        <v>6</v>
      </c>
      <c r="B14" s="274"/>
      <c r="C14" s="273"/>
      <c r="D14" s="272"/>
      <c r="E14" s="271"/>
      <c r="F14" s="270"/>
      <c r="G14" s="270"/>
      <c r="H14" s="270"/>
      <c r="I14" s="269"/>
      <c r="J14" s="268"/>
      <c r="K14" s="267"/>
      <c r="L14" s="266"/>
    </row>
    <row r="15" spans="1:12" x14ac:dyDescent="0.2">
      <c r="A15" s="275">
        <v>7</v>
      </c>
      <c r="B15" s="274"/>
      <c r="C15" s="273"/>
      <c r="D15" s="272"/>
      <c r="E15" s="271"/>
      <c r="F15" s="270"/>
      <c r="G15" s="270"/>
      <c r="H15" s="270"/>
      <c r="I15" s="269"/>
      <c r="J15" s="268"/>
      <c r="K15" s="267"/>
      <c r="L15" s="266"/>
    </row>
    <row r="16" spans="1:12" x14ac:dyDescent="0.2">
      <c r="A16" s="275">
        <v>8</v>
      </c>
      <c r="B16" s="274"/>
      <c r="C16" s="273"/>
      <c r="D16" s="272"/>
      <c r="E16" s="271"/>
      <c r="F16" s="270"/>
      <c r="G16" s="270"/>
      <c r="H16" s="270"/>
      <c r="I16" s="269"/>
      <c r="J16" s="268"/>
      <c r="K16" s="267"/>
      <c r="L16" s="266"/>
    </row>
    <row r="17" spans="1:12" x14ac:dyDescent="0.2">
      <c r="A17" s="275">
        <v>9</v>
      </c>
      <c r="B17" s="274"/>
      <c r="C17" s="273"/>
      <c r="D17" s="272"/>
      <c r="E17" s="271"/>
      <c r="F17" s="270"/>
      <c r="G17" s="270"/>
      <c r="H17" s="270"/>
      <c r="I17" s="269"/>
      <c r="J17" s="268"/>
      <c r="K17" s="267"/>
      <c r="L17" s="266"/>
    </row>
    <row r="18" spans="1:12" x14ac:dyDescent="0.2">
      <c r="A18" s="275">
        <v>10</v>
      </c>
      <c r="B18" s="274"/>
      <c r="C18" s="273"/>
      <c r="D18" s="272"/>
      <c r="E18" s="271"/>
      <c r="F18" s="270"/>
      <c r="G18" s="270"/>
      <c r="H18" s="270"/>
      <c r="I18" s="269"/>
      <c r="J18" s="268"/>
      <c r="K18" s="267"/>
      <c r="L18" s="266"/>
    </row>
    <row r="19" spans="1:12" x14ac:dyDescent="0.2">
      <c r="A19" s="275">
        <v>11</v>
      </c>
      <c r="B19" s="274"/>
      <c r="C19" s="273"/>
      <c r="D19" s="272"/>
      <c r="E19" s="271"/>
      <c r="F19" s="270"/>
      <c r="G19" s="270"/>
      <c r="H19" s="270"/>
      <c r="I19" s="269"/>
      <c r="J19" s="268"/>
      <c r="K19" s="267"/>
      <c r="L19" s="266"/>
    </row>
    <row r="20" spans="1:12" ht="15.75" thickBot="1" x14ac:dyDescent="0.25">
      <c r="A20" s="265" t="s">
        <v>268</v>
      </c>
      <c r="B20" s="264"/>
      <c r="C20" s="263"/>
      <c r="D20" s="262"/>
      <c r="E20" s="261"/>
      <c r="F20" s="260"/>
      <c r="G20" s="260"/>
      <c r="H20" s="260"/>
      <c r="I20" s="259"/>
      <c r="J20" s="258"/>
      <c r="K20" s="257"/>
      <c r="L20" s="256"/>
    </row>
    <row r="21" spans="1:12" x14ac:dyDescent="0.2">
      <c r="A21" s="246"/>
      <c r="B21" s="247"/>
      <c r="C21" s="246"/>
      <c r="D21" s="247"/>
      <c r="E21" s="246"/>
      <c r="F21" s="247"/>
      <c r="G21" s="246"/>
      <c r="H21" s="247"/>
      <c r="I21" s="246"/>
      <c r="J21" s="247"/>
      <c r="K21" s="246"/>
      <c r="L21" s="247"/>
    </row>
    <row r="22" spans="1:12" x14ac:dyDescent="0.2">
      <c r="A22" s="246"/>
      <c r="B22" s="253"/>
      <c r="C22" s="246"/>
      <c r="D22" s="253"/>
      <c r="E22" s="246"/>
      <c r="F22" s="253"/>
      <c r="G22" s="246"/>
      <c r="H22" s="253"/>
      <c r="I22" s="246"/>
      <c r="J22" s="253"/>
      <c r="K22" s="246"/>
      <c r="L22" s="253"/>
    </row>
    <row r="23" spans="1:12" s="254" customFormat="1" x14ac:dyDescent="0.2">
      <c r="A23" s="504" t="s">
        <v>425</v>
      </c>
      <c r="B23" s="504"/>
      <c r="C23" s="504"/>
      <c r="D23" s="504"/>
      <c r="E23" s="504"/>
      <c r="F23" s="504"/>
      <c r="G23" s="504"/>
      <c r="H23" s="504"/>
      <c r="I23" s="504"/>
      <c r="J23" s="504"/>
      <c r="K23" s="504"/>
      <c r="L23" s="504"/>
    </row>
    <row r="24" spans="1:12" s="255" customFormat="1" ht="12.75" x14ac:dyDescent="0.2">
      <c r="A24" s="504" t="s">
        <v>461</v>
      </c>
      <c r="B24" s="504"/>
      <c r="C24" s="504"/>
      <c r="D24" s="504"/>
      <c r="E24" s="504"/>
      <c r="F24" s="504"/>
      <c r="G24" s="504"/>
      <c r="H24" s="504"/>
      <c r="I24" s="504"/>
      <c r="J24" s="504"/>
      <c r="K24" s="504"/>
      <c r="L24" s="504"/>
    </row>
    <row r="25" spans="1:12" s="255" customFormat="1" ht="12.75" x14ac:dyDescent="0.2">
      <c r="A25" s="504"/>
      <c r="B25" s="504"/>
      <c r="C25" s="504"/>
      <c r="D25" s="504"/>
      <c r="E25" s="504"/>
      <c r="F25" s="504"/>
      <c r="G25" s="504"/>
      <c r="H25" s="504"/>
      <c r="I25" s="504"/>
      <c r="J25" s="504"/>
      <c r="K25" s="504"/>
      <c r="L25" s="504"/>
    </row>
    <row r="26" spans="1:12" s="254" customFormat="1" x14ac:dyDescent="0.2">
      <c r="A26" s="504" t="s">
        <v>460</v>
      </c>
      <c r="B26" s="504"/>
      <c r="C26" s="504"/>
      <c r="D26" s="504"/>
      <c r="E26" s="504"/>
      <c r="F26" s="504"/>
      <c r="G26" s="504"/>
      <c r="H26" s="504"/>
      <c r="I26" s="504"/>
      <c r="J26" s="504"/>
      <c r="K26" s="504"/>
      <c r="L26" s="504"/>
    </row>
    <row r="27" spans="1:12" s="254" customFormat="1" x14ac:dyDescent="0.2">
      <c r="A27" s="504"/>
      <c r="B27" s="504"/>
      <c r="C27" s="504"/>
      <c r="D27" s="504"/>
      <c r="E27" s="504"/>
      <c r="F27" s="504"/>
      <c r="G27" s="504"/>
      <c r="H27" s="504"/>
      <c r="I27" s="504"/>
      <c r="J27" s="504"/>
      <c r="K27" s="504"/>
      <c r="L27" s="504"/>
    </row>
    <row r="28" spans="1:12" s="254" customFormat="1" x14ac:dyDescent="0.2">
      <c r="A28" s="504" t="s">
        <v>459</v>
      </c>
      <c r="B28" s="504"/>
      <c r="C28" s="504"/>
      <c r="D28" s="504"/>
      <c r="E28" s="504"/>
      <c r="F28" s="504"/>
      <c r="G28" s="504"/>
      <c r="H28" s="504"/>
      <c r="I28" s="504"/>
      <c r="J28" s="504"/>
      <c r="K28" s="504"/>
      <c r="L28" s="504"/>
    </row>
    <row r="29" spans="1:12" s="254" customFormat="1" x14ac:dyDescent="0.2">
      <c r="A29" s="246"/>
      <c r="B29" s="247"/>
      <c r="C29" s="246"/>
      <c r="D29" s="247"/>
      <c r="E29" s="246"/>
      <c r="F29" s="247"/>
      <c r="G29" s="246"/>
      <c r="H29" s="247"/>
      <c r="I29" s="246"/>
      <c r="J29" s="247"/>
      <c r="K29" s="246"/>
      <c r="L29" s="247"/>
    </row>
    <row r="30" spans="1:12" s="254" customFormat="1" x14ac:dyDescent="0.2">
      <c r="A30" s="246"/>
      <c r="B30" s="253"/>
      <c r="C30" s="246"/>
      <c r="D30" s="253"/>
      <c r="E30" s="246"/>
      <c r="F30" s="253"/>
      <c r="G30" s="246"/>
      <c r="H30" s="253"/>
      <c r="I30" s="246"/>
      <c r="J30" s="253"/>
      <c r="K30" s="246"/>
      <c r="L30" s="253"/>
    </row>
    <row r="31" spans="1:12" s="254" customFormat="1" x14ac:dyDescent="0.2">
      <c r="A31" s="246"/>
      <c r="B31" s="247"/>
      <c r="C31" s="246"/>
      <c r="D31" s="247"/>
      <c r="E31" s="246"/>
      <c r="F31" s="247"/>
      <c r="G31" s="246"/>
      <c r="H31" s="247"/>
      <c r="I31" s="246"/>
      <c r="J31" s="247"/>
      <c r="K31" s="246"/>
      <c r="L31" s="247"/>
    </row>
    <row r="32" spans="1:12" x14ac:dyDescent="0.2">
      <c r="A32" s="246"/>
      <c r="B32" s="253"/>
      <c r="C32" s="246"/>
      <c r="D32" s="253"/>
      <c r="E32" s="246"/>
      <c r="F32" s="253"/>
      <c r="G32" s="246"/>
      <c r="H32" s="253"/>
      <c r="I32" s="246"/>
      <c r="J32" s="253"/>
      <c r="K32" s="246"/>
      <c r="L32" s="253"/>
    </row>
    <row r="33" spans="1:12" s="248" customFormat="1" x14ac:dyDescent="0.2">
      <c r="A33" s="510" t="s">
        <v>107</v>
      </c>
      <c r="B33" s="510"/>
      <c r="C33" s="247"/>
      <c r="D33" s="246"/>
      <c r="E33" s="247"/>
      <c r="F33" s="247"/>
      <c r="G33" s="246"/>
      <c r="H33" s="247"/>
      <c r="I33" s="247"/>
      <c r="J33" s="246"/>
      <c r="K33" s="247"/>
      <c r="L33" s="246"/>
    </row>
    <row r="34" spans="1:12" s="248" customFormat="1" x14ac:dyDescent="0.2">
      <c r="A34" s="247"/>
      <c r="B34" s="246"/>
      <c r="C34" s="251"/>
      <c r="D34" s="252"/>
      <c r="E34" s="251"/>
      <c r="F34" s="247"/>
      <c r="G34" s="246"/>
      <c r="H34" s="250"/>
      <c r="I34" s="247"/>
      <c r="J34" s="246"/>
      <c r="K34" s="247"/>
      <c r="L34" s="246"/>
    </row>
    <row r="35" spans="1:12" s="248" customFormat="1" ht="15" customHeight="1" x14ac:dyDescent="0.2">
      <c r="A35" s="247"/>
      <c r="B35" s="246"/>
      <c r="C35" s="503" t="s">
        <v>260</v>
      </c>
      <c r="D35" s="503"/>
      <c r="E35" s="503"/>
      <c r="F35" s="247"/>
      <c r="G35" s="246"/>
      <c r="H35" s="508" t="s">
        <v>458</v>
      </c>
      <c r="I35" s="249"/>
      <c r="J35" s="246"/>
      <c r="K35" s="247"/>
      <c r="L35" s="246"/>
    </row>
    <row r="36" spans="1:12" s="248" customFormat="1" x14ac:dyDescent="0.2">
      <c r="A36" s="247"/>
      <c r="B36" s="246"/>
      <c r="C36" s="247"/>
      <c r="D36" s="246"/>
      <c r="E36" s="247"/>
      <c r="F36" s="247"/>
      <c r="G36" s="246"/>
      <c r="H36" s="509"/>
      <c r="I36" s="249"/>
      <c r="J36" s="246"/>
      <c r="K36" s="247"/>
      <c r="L36" s="246"/>
    </row>
    <row r="37" spans="1:12" s="245" customFormat="1" x14ac:dyDescent="0.2">
      <c r="A37" s="247"/>
      <c r="B37" s="246"/>
      <c r="C37" s="503" t="s">
        <v>138</v>
      </c>
      <c r="D37" s="503"/>
      <c r="E37" s="503"/>
      <c r="F37" s="247"/>
      <c r="G37" s="246"/>
      <c r="H37" s="247"/>
      <c r="I37" s="247"/>
      <c r="J37" s="246"/>
      <c r="K37" s="247"/>
      <c r="L37" s="246"/>
    </row>
    <row r="38" spans="1:12" s="245" customFormat="1" x14ac:dyDescent="0.2">
      <c r="E38" s="243"/>
    </row>
    <row r="39" spans="1:12" s="245" customFormat="1" x14ac:dyDescent="0.2">
      <c r="E39" s="243"/>
    </row>
    <row r="40" spans="1:12" s="245" customFormat="1" x14ac:dyDescent="0.2">
      <c r="E40" s="243"/>
    </row>
    <row r="41" spans="1:12" s="245" customFormat="1" x14ac:dyDescent="0.2">
      <c r="E41" s="243"/>
    </row>
    <row r="42" spans="1:12" s="245" customFormat="1" x14ac:dyDescent="0.2"/>
  </sheetData>
  <mergeCells count="10">
    <mergeCell ref="J2:L2"/>
    <mergeCell ref="C37:E37"/>
    <mergeCell ref="A24:L25"/>
    <mergeCell ref="A26:L27"/>
    <mergeCell ref="A28:L28"/>
    <mergeCell ref="I6:K6"/>
    <mergeCell ref="H35:H36"/>
    <mergeCell ref="A33:B33"/>
    <mergeCell ref="A23:L23"/>
    <mergeCell ref="C35:E35"/>
  </mergeCells>
  <dataValidations count="3">
    <dataValidation type="textLength" operator="equal" allowBlank="1" showInputMessage="1" showErrorMessage="1" errorTitle="პირადი ნომრის შევსების წესი" error="პირადი ნომერი უნდა შეიცავდეს 11 სიმბოლოს" sqref="F9:F10 F12:F20">
      <formula1>11</formula1>
    </dataValidation>
    <dataValidation type="list" allowBlank="1" showInputMessage="1" showErrorMessage="1" errorTitle="შემოსავლის ტიპის შევსების წესი" error="ველში იწერება შემდეგი შემოსავლის ტიპებიდან ერთ-ერთი:_x000a_- ფულადი შემოწირულობები_x000a_- არაფულადი შემოწირულობები_x000a_- საწევრო_x000a_" sqref="C9:C20">
      <formula1>"ფულადი შემოწირულობა, არაფულადი შემოწირულობა, საწევრო"</formula1>
    </dataValidation>
    <dataValidation allowBlank="1" showInputMessage="1" showErrorMessage="1" error="თვე/დღე/წელი" prompt="თვე/დღე/წელი" sqref="B9:B20"/>
  </dataValidations>
  <printOptions gridLines="1"/>
  <pageMargins left="0.11810804899387577" right="0.11810804899387577" top="0.354329615048119" bottom="0.354329615048119" header="0.31496062992125984" footer="0.31496062992125984"/>
  <pageSetup scale="69"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88"/>
  <sheetViews>
    <sheetView showGridLines="0" topLeftCell="A19" zoomScaleNormal="100" zoomScaleSheetLayoutView="80" workbookViewId="0">
      <selection activeCell="E12" sqref="E12:F12"/>
    </sheetView>
  </sheetViews>
  <sheetFormatPr defaultRowHeight="15" x14ac:dyDescent="0.3"/>
  <cols>
    <col min="1" max="1" width="15.7109375" style="20" customWidth="1"/>
    <col min="2" max="2" width="74.140625" style="20" customWidth="1"/>
    <col min="3" max="3" width="14.85546875" style="20" customWidth="1"/>
    <col min="4" max="5" width="13.7109375" style="20" customWidth="1"/>
    <col min="6" max="16384" width="9.140625" style="20"/>
  </cols>
  <sheetData>
    <row r="1" spans="1:11" x14ac:dyDescent="0.3">
      <c r="A1" s="61" t="s">
        <v>294</v>
      </c>
      <c r="B1" s="96"/>
      <c r="C1" s="511" t="s">
        <v>109</v>
      </c>
      <c r="D1" s="511"/>
    </row>
    <row r="2" spans="1:11" x14ac:dyDescent="0.3">
      <c r="A2" s="63" t="s">
        <v>139</v>
      </c>
      <c r="B2" s="96"/>
      <c r="C2" s="512" t="s">
        <v>2216</v>
      </c>
      <c r="D2" s="512"/>
      <c r="E2" s="513"/>
    </row>
    <row r="3" spans="1:11" x14ac:dyDescent="0.3">
      <c r="A3" s="63"/>
      <c r="B3" s="96"/>
      <c r="C3" s="323"/>
      <c r="D3" s="323"/>
    </row>
    <row r="4" spans="1:11" s="2" customFormat="1" x14ac:dyDescent="0.3">
      <c r="A4" s="64" t="s">
        <v>266</v>
      </c>
      <c r="B4" s="64"/>
      <c r="C4" s="63"/>
      <c r="D4" s="63"/>
      <c r="K4" s="20"/>
    </row>
    <row r="5" spans="1:11" s="2" customFormat="1" x14ac:dyDescent="0.3">
      <c r="A5" s="99" t="str">
        <f>'ფორმა N1'!D4</f>
        <v>პ/გ ”საქართველოს რესპუბლიკური პარტია”</v>
      </c>
      <c r="B5" s="94"/>
      <c r="C5" s="47"/>
      <c r="D5" s="47"/>
    </row>
    <row r="6" spans="1:11" s="2" customFormat="1" x14ac:dyDescent="0.3">
      <c r="A6" s="64"/>
      <c r="B6" s="64"/>
      <c r="C6" s="63"/>
      <c r="D6" s="63"/>
    </row>
    <row r="7" spans="1:11" s="6" customFormat="1" x14ac:dyDescent="0.3">
      <c r="A7" s="322"/>
      <c r="B7" s="322"/>
      <c r="C7" s="65"/>
      <c r="D7" s="65"/>
    </row>
    <row r="8" spans="1:11" s="6" customFormat="1" ht="30" x14ac:dyDescent="0.3">
      <c r="A8" s="91" t="s">
        <v>64</v>
      </c>
      <c r="B8" s="66" t="s">
        <v>11</v>
      </c>
      <c r="C8" s="66" t="s">
        <v>10</v>
      </c>
      <c r="D8" s="66" t="s">
        <v>9</v>
      </c>
    </row>
    <row r="9" spans="1:11" s="9" customFormat="1" ht="18" x14ac:dyDescent="0.2">
      <c r="A9" s="13">
        <v>1</v>
      </c>
      <c r="B9" s="13" t="s">
        <v>57</v>
      </c>
      <c r="C9" s="489">
        <f>SUM(C10,C13,C53,C56,C57,C58,C64,C71,C72)</f>
        <v>7563.03</v>
      </c>
      <c r="D9" s="489">
        <f>SUM(D10,D13,D53,D56,D57,D58,D64,D71,D72)</f>
        <v>7563.03</v>
      </c>
    </row>
    <row r="10" spans="1:11" s="9" customFormat="1" ht="18" x14ac:dyDescent="0.2">
      <c r="A10" s="14">
        <v>1.1000000000000001</v>
      </c>
      <c r="B10" s="14" t="s">
        <v>58</v>
      </c>
      <c r="C10" s="490">
        <f>SUM(C11:C12)</f>
        <v>0</v>
      </c>
      <c r="D10" s="490">
        <f>SUM(D11:D12)</f>
        <v>0</v>
      </c>
    </row>
    <row r="11" spans="1:11" s="9" customFormat="1" ht="16.5" customHeight="1" x14ac:dyDescent="0.2">
      <c r="A11" s="16" t="s">
        <v>30</v>
      </c>
      <c r="B11" s="16" t="s">
        <v>59</v>
      </c>
      <c r="C11" s="467"/>
      <c r="D11" s="491"/>
    </row>
    <row r="12" spans="1:11" ht="16.5" customHeight="1" x14ac:dyDescent="0.3">
      <c r="A12" s="16" t="s">
        <v>31</v>
      </c>
      <c r="B12" s="16" t="s">
        <v>0</v>
      </c>
      <c r="C12" s="467"/>
      <c r="D12" s="491"/>
    </row>
    <row r="13" spans="1:11" x14ac:dyDescent="0.3">
      <c r="A13" s="14">
        <v>1.2</v>
      </c>
      <c r="B13" s="14" t="s">
        <v>60</v>
      </c>
      <c r="C13" s="490">
        <f>SUM(C14,C17,C29:C32,C35,C36,C43,C44,C45,C46,C47,C51,C52)</f>
        <v>2557.7799999999997</v>
      </c>
      <c r="D13" s="490">
        <f>SUM(D14,D17,D29:D32,D35,D36,D43,D44,D45,D46,D47,D51,D52)</f>
        <v>2557.7799999999997</v>
      </c>
    </row>
    <row r="14" spans="1:11" x14ac:dyDescent="0.3">
      <c r="A14" s="16" t="s">
        <v>32</v>
      </c>
      <c r="B14" s="16" t="s">
        <v>1</v>
      </c>
      <c r="C14" s="492">
        <f>SUM(C15:C16)</f>
        <v>0</v>
      </c>
      <c r="D14" s="492">
        <f>SUM(D15:D16)</f>
        <v>0</v>
      </c>
    </row>
    <row r="15" spans="1:11" ht="17.25" customHeight="1" x14ac:dyDescent="0.3">
      <c r="A15" s="17" t="s">
        <v>98</v>
      </c>
      <c r="B15" s="17" t="s">
        <v>61</v>
      </c>
      <c r="C15" s="493"/>
      <c r="D15" s="494"/>
    </row>
    <row r="16" spans="1:11" ht="17.25" customHeight="1" x14ac:dyDescent="0.3">
      <c r="A16" s="17" t="s">
        <v>99</v>
      </c>
      <c r="B16" s="17" t="s">
        <v>62</v>
      </c>
      <c r="C16" s="493"/>
      <c r="D16" s="494"/>
    </row>
    <row r="17" spans="1:4" x14ac:dyDescent="0.3">
      <c r="A17" s="16" t="s">
        <v>33</v>
      </c>
      <c r="B17" s="16" t="s">
        <v>2</v>
      </c>
      <c r="C17" s="492">
        <f>SUM(C18:C23,C28)</f>
        <v>339.88</v>
      </c>
      <c r="D17" s="492">
        <f>SUM(D18:D23,D28)</f>
        <v>339.88</v>
      </c>
    </row>
    <row r="18" spans="1:4" ht="30" x14ac:dyDescent="0.3">
      <c r="A18" s="17" t="s">
        <v>12</v>
      </c>
      <c r="B18" s="17" t="s">
        <v>249</v>
      </c>
      <c r="C18" s="495"/>
      <c r="D18" s="32"/>
    </row>
    <row r="19" spans="1:4" x14ac:dyDescent="0.3">
      <c r="A19" s="17" t="s">
        <v>13</v>
      </c>
      <c r="B19" s="17" t="s">
        <v>14</v>
      </c>
      <c r="C19" s="495"/>
      <c r="D19" s="32"/>
    </row>
    <row r="20" spans="1:4" ht="30" x14ac:dyDescent="0.3">
      <c r="A20" s="17" t="s">
        <v>273</v>
      </c>
      <c r="B20" s="17" t="s">
        <v>22</v>
      </c>
      <c r="C20" s="495"/>
      <c r="D20" s="32"/>
    </row>
    <row r="21" spans="1:4" x14ac:dyDescent="0.3">
      <c r="A21" s="17" t="s">
        <v>274</v>
      </c>
      <c r="B21" s="17" t="s">
        <v>15</v>
      </c>
      <c r="C21" s="495"/>
      <c r="D21" s="32"/>
    </row>
    <row r="22" spans="1:4" x14ac:dyDescent="0.3">
      <c r="A22" s="17" t="s">
        <v>275</v>
      </c>
      <c r="B22" s="17" t="s">
        <v>16</v>
      </c>
      <c r="C22" s="495"/>
      <c r="D22" s="32"/>
    </row>
    <row r="23" spans="1:4" x14ac:dyDescent="0.3">
      <c r="A23" s="17" t="s">
        <v>276</v>
      </c>
      <c r="B23" s="17" t="s">
        <v>17</v>
      </c>
      <c r="C23" s="496">
        <f>SUM(C24:C27)</f>
        <v>339.88</v>
      </c>
      <c r="D23" s="496">
        <f>SUM(D24:D27)</f>
        <v>339.88</v>
      </c>
    </row>
    <row r="24" spans="1:4" ht="16.5" customHeight="1" x14ac:dyDescent="0.3">
      <c r="A24" s="18" t="s">
        <v>277</v>
      </c>
      <c r="B24" s="18" t="s">
        <v>18</v>
      </c>
      <c r="C24" s="495">
        <v>218.88</v>
      </c>
      <c r="D24" s="32">
        <v>218.88</v>
      </c>
    </row>
    <row r="25" spans="1:4" ht="16.5" customHeight="1" x14ac:dyDescent="0.3">
      <c r="A25" s="18" t="s">
        <v>278</v>
      </c>
      <c r="B25" s="18" t="s">
        <v>19</v>
      </c>
      <c r="C25" s="495">
        <v>106</v>
      </c>
      <c r="D25" s="32">
        <v>106</v>
      </c>
    </row>
    <row r="26" spans="1:4" ht="16.5" customHeight="1" x14ac:dyDescent="0.3">
      <c r="A26" s="18" t="s">
        <v>279</v>
      </c>
      <c r="B26" s="18" t="s">
        <v>20</v>
      </c>
      <c r="C26" s="495"/>
      <c r="D26" s="32"/>
    </row>
    <row r="27" spans="1:4" ht="16.5" customHeight="1" x14ac:dyDescent="0.3">
      <c r="A27" s="18" t="s">
        <v>280</v>
      </c>
      <c r="B27" s="18" t="s">
        <v>23</v>
      </c>
      <c r="C27" s="495">
        <v>15</v>
      </c>
      <c r="D27" s="32">
        <v>15</v>
      </c>
    </row>
    <row r="28" spans="1:4" x14ac:dyDescent="0.3">
      <c r="A28" s="17" t="s">
        <v>281</v>
      </c>
      <c r="B28" s="17" t="s">
        <v>21</v>
      </c>
      <c r="C28" s="495"/>
      <c r="D28" s="32"/>
    </row>
    <row r="29" spans="1:4" x14ac:dyDescent="0.3">
      <c r="A29" s="16" t="s">
        <v>34</v>
      </c>
      <c r="B29" s="16" t="s">
        <v>3</v>
      </c>
      <c r="C29" s="467"/>
      <c r="D29" s="491"/>
    </row>
    <row r="30" spans="1:4" x14ac:dyDescent="0.3">
      <c r="A30" s="16" t="s">
        <v>35</v>
      </c>
      <c r="B30" s="16" t="s">
        <v>4</v>
      </c>
      <c r="C30" s="467"/>
      <c r="D30" s="491"/>
    </row>
    <row r="31" spans="1:4" x14ac:dyDescent="0.3">
      <c r="A31" s="16" t="s">
        <v>36</v>
      </c>
      <c r="B31" s="16" t="s">
        <v>5</v>
      </c>
      <c r="C31" s="467"/>
      <c r="D31" s="491"/>
    </row>
    <row r="32" spans="1:4" x14ac:dyDescent="0.3">
      <c r="A32" s="16" t="s">
        <v>37</v>
      </c>
      <c r="B32" s="16" t="s">
        <v>63</v>
      </c>
      <c r="C32" s="490">
        <f>SUM(C33:C34)</f>
        <v>504</v>
      </c>
      <c r="D32" s="490">
        <f>SUM(D33:D34)</f>
        <v>504</v>
      </c>
    </row>
    <row r="33" spans="1:4" x14ac:dyDescent="0.3">
      <c r="A33" s="17" t="s">
        <v>282</v>
      </c>
      <c r="B33" s="17" t="s">
        <v>56</v>
      </c>
      <c r="C33" s="493">
        <v>504</v>
      </c>
      <c r="D33" s="494">
        <v>504</v>
      </c>
    </row>
    <row r="34" spans="1:4" x14ac:dyDescent="0.3">
      <c r="A34" s="17" t="s">
        <v>283</v>
      </c>
      <c r="B34" s="17" t="s">
        <v>55</v>
      </c>
      <c r="C34" s="467"/>
      <c r="D34" s="491"/>
    </row>
    <row r="35" spans="1:4" x14ac:dyDescent="0.3">
      <c r="A35" s="16" t="s">
        <v>38</v>
      </c>
      <c r="B35" s="16" t="s">
        <v>49</v>
      </c>
      <c r="C35" s="467">
        <v>6.4</v>
      </c>
      <c r="D35" s="491">
        <v>6.4</v>
      </c>
    </row>
    <row r="36" spans="1:4" x14ac:dyDescent="0.3">
      <c r="A36" s="16" t="s">
        <v>39</v>
      </c>
      <c r="B36" s="16" t="s">
        <v>350</v>
      </c>
      <c r="C36" s="492">
        <f>SUM(C37:C42)</f>
        <v>0</v>
      </c>
      <c r="D36" s="492">
        <f>SUM(D37:D42)</f>
        <v>0</v>
      </c>
    </row>
    <row r="37" spans="1:4" x14ac:dyDescent="0.3">
      <c r="A37" s="17" t="s">
        <v>347</v>
      </c>
      <c r="B37" s="17" t="s">
        <v>351</v>
      </c>
      <c r="C37" s="467"/>
      <c r="D37" s="467"/>
    </row>
    <row r="38" spans="1:4" x14ac:dyDescent="0.3">
      <c r="A38" s="17" t="s">
        <v>348</v>
      </c>
      <c r="B38" s="17" t="s">
        <v>352</v>
      </c>
      <c r="C38" s="467"/>
      <c r="D38" s="467"/>
    </row>
    <row r="39" spans="1:4" x14ac:dyDescent="0.3">
      <c r="A39" s="17" t="s">
        <v>349</v>
      </c>
      <c r="B39" s="17" t="s">
        <v>355</v>
      </c>
      <c r="C39" s="467"/>
      <c r="D39" s="491"/>
    </row>
    <row r="40" spans="1:4" x14ac:dyDescent="0.3">
      <c r="A40" s="17" t="s">
        <v>354</v>
      </c>
      <c r="B40" s="17" t="s">
        <v>356</v>
      </c>
      <c r="C40" s="467"/>
      <c r="D40" s="491"/>
    </row>
    <row r="41" spans="1:4" x14ac:dyDescent="0.3">
      <c r="A41" s="17" t="s">
        <v>357</v>
      </c>
      <c r="B41" s="17" t="s">
        <v>490</v>
      </c>
      <c r="C41" s="467"/>
      <c r="D41" s="491"/>
    </row>
    <row r="42" spans="1:4" x14ac:dyDescent="0.3">
      <c r="A42" s="17" t="s">
        <v>491</v>
      </c>
      <c r="B42" s="17" t="s">
        <v>353</v>
      </c>
      <c r="C42" s="467"/>
      <c r="D42" s="491"/>
    </row>
    <row r="43" spans="1:4" ht="30" x14ac:dyDescent="0.3">
      <c r="A43" s="16" t="s">
        <v>40</v>
      </c>
      <c r="B43" s="16" t="s">
        <v>28</v>
      </c>
      <c r="C43" s="467"/>
      <c r="D43" s="491"/>
    </row>
    <row r="44" spans="1:4" x14ac:dyDescent="0.3">
      <c r="A44" s="16" t="s">
        <v>41</v>
      </c>
      <c r="B44" s="16" t="s">
        <v>24</v>
      </c>
      <c r="C44" s="467"/>
      <c r="D44" s="491"/>
    </row>
    <row r="45" spans="1:4" x14ac:dyDescent="0.3">
      <c r="A45" s="16" t="s">
        <v>42</v>
      </c>
      <c r="B45" s="16" t="s">
        <v>25</v>
      </c>
      <c r="C45" s="467"/>
      <c r="D45" s="491"/>
    </row>
    <row r="46" spans="1:4" x14ac:dyDescent="0.3">
      <c r="A46" s="16" t="s">
        <v>43</v>
      </c>
      <c r="B46" s="16" t="s">
        <v>26</v>
      </c>
      <c r="C46" s="467">
        <v>145</v>
      </c>
      <c r="D46" s="491">
        <v>145</v>
      </c>
    </row>
    <row r="47" spans="1:4" x14ac:dyDescent="0.3">
      <c r="A47" s="16" t="s">
        <v>44</v>
      </c>
      <c r="B47" s="16" t="s">
        <v>288</v>
      </c>
      <c r="C47" s="492">
        <f>SUM(C48:C50)</f>
        <v>1562.5</v>
      </c>
      <c r="D47" s="492">
        <f>SUM(D48:D50)</f>
        <v>1562.5</v>
      </c>
    </row>
    <row r="48" spans="1:4" x14ac:dyDescent="0.3">
      <c r="A48" s="82" t="s">
        <v>363</v>
      </c>
      <c r="B48" s="82" t="s">
        <v>366</v>
      </c>
      <c r="C48" s="467"/>
      <c r="D48" s="491"/>
    </row>
    <row r="49" spans="1:4" x14ac:dyDescent="0.3">
      <c r="A49" s="82" t="s">
        <v>364</v>
      </c>
      <c r="B49" s="82" t="s">
        <v>365</v>
      </c>
      <c r="C49" s="467">
        <v>1562.5</v>
      </c>
      <c r="D49" s="491">
        <v>1562.5</v>
      </c>
    </row>
    <row r="50" spans="1:4" x14ac:dyDescent="0.3">
      <c r="A50" s="82" t="s">
        <v>367</v>
      </c>
      <c r="B50" s="82" t="s">
        <v>368</v>
      </c>
      <c r="C50" s="467"/>
      <c r="D50" s="491"/>
    </row>
    <row r="51" spans="1:4" ht="26.25" customHeight="1" x14ac:dyDescent="0.3">
      <c r="A51" s="16" t="s">
        <v>45</v>
      </c>
      <c r="B51" s="16" t="s">
        <v>29</v>
      </c>
      <c r="C51" s="467"/>
      <c r="D51" s="491"/>
    </row>
    <row r="52" spans="1:4" x14ac:dyDescent="0.3">
      <c r="A52" s="16" t="s">
        <v>46</v>
      </c>
      <c r="B52" s="16" t="s">
        <v>6</v>
      </c>
      <c r="C52" s="467"/>
      <c r="D52" s="491"/>
    </row>
    <row r="53" spans="1:4" ht="30" x14ac:dyDescent="0.3">
      <c r="A53" s="14">
        <v>1.3</v>
      </c>
      <c r="B53" s="72" t="s">
        <v>407</v>
      </c>
      <c r="C53" s="490">
        <f>SUM(C54:C55)</f>
        <v>0</v>
      </c>
      <c r="D53" s="490">
        <f>SUM(D54:D55)</f>
        <v>0</v>
      </c>
    </row>
    <row r="54" spans="1:4" ht="30" x14ac:dyDescent="0.3">
      <c r="A54" s="16" t="s">
        <v>50</v>
      </c>
      <c r="B54" s="16" t="s">
        <v>48</v>
      </c>
      <c r="C54" s="467"/>
      <c r="D54" s="491"/>
    </row>
    <row r="55" spans="1:4" x14ac:dyDescent="0.3">
      <c r="A55" s="16" t="s">
        <v>51</v>
      </c>
      <c r="B55" s="16" t="s">
        <v>47</v>
      </c>
      <c r="C55" s="467"/>
      <c r="D55" s="491"/>
    </row>
    <row r="56" spans="1:4" x14ac:dyDescent="0.3">
      <c r="A56" s="14">
        <v>1.4</v>
      </c>
      <c r="B56" s="14" t="s">
        <v>409</v>
      </c>
      <c r="C56" s="467"/>
      <c r="D56" s="491"/>
    </row>
    <row r="57" spans="1:4" x14ac:dyDescent="0.3">
      <c r="A57" s="14">
        <v>1.5</v>
      </c>
      <c r="B57" s="14" t="s">
        <v>7</v>
      </c>
      <c r="C57" s="495"/>
      <c r="D57" s="32"/>
    </row>
    <row r="58" spans="1:4" x14ac:dyDescent="0.3">
      <c r="A58" s="14">
        <v>1.6</v>
      </c>
      <c r="B58" s="34" t="s">
        <v>8</v>
      </c>
      <c r="C58" s="490">
        <f>SUM(C59:C63)</f>
        <v>0</v>
      </c>
      <c r="D58" s="490">
        <f>SUM(D59:D63)</f>
        <v>0</v>
      </c>
    </row>
    <row r="59" spans="1:4" x14ac:dyDescent="0.3">
      <c r="A59" s="16" t="s">
        <v>289</v>
      </c>
      <c r="B59" s="35" t="s">
        <v>52</v>
      </c>
      <c r="C59" s="495"/>
      <c r="D59" s="32"/>
    </row>
    <row r="60" spans="1:4" ht="30" x14ac:dyDescent="0.3">
      <c r="A60" s="16" t="s">
        <v>290</v>
      </c>
      <c r="B60" s="35" t="s">
        <v>54</v>
      </c>
      <c r="C60" s="495"/>
      <c r="D60" s="32"/>
    </row>
    <row r="61" spans="1:4" x14ac:dyDescent="0.3">
      <c r="A61" s="16" t="s">
        <v>291</v>
      </c>
      <c r="B61" s="35" t="s">
        <v>53</v>
      </c>
      <c r="C61" s="32"/>
      <c r="D61" s="32"/>
    </row>
    <row r="62" spans="1:4" x14ac:dyDescent="0.3">
      <c r="A62" s="16" t="s">
        <v>292</v>
      </c>
      <c r="B62" s="35" t="s">
        <v>27</v>
      </c>
      <c r="C62" s="495"/>
      <c r="D62" s="32"/>
    </row>
    <row r="63" spans="1:4" x14ac:dyDescent="0.3">
      <c r="A63" s="16" t="s">
        <v>329</v>
      </c>
      <c r="B63" s="186" t="s">
        <v>330</v>
      </c>
      <c r="C63" s="495"/>
      <c r="D63" s="187"/>
    </row>
    <row r="64" spans="1:4" x14ac:dyDescent="0.3">
      <c r="A64" s="13">
        <v>2</v>
      </c>
      <c r="B64" s="36" t="s">
        <v>106</v>
      </c>
      <c r="C64" s="490">
        <v>0</v>
      </c>
      <c r="D64" s="497">
        <f>SUM(D65:D70)</f>
        <v>0</v>
      </c>
    </row>
    <row r="65" spans="1:4" x14ac:dyDescent="0.3">
      <c r="A65" s="16">
        <v>2.1</v>
      </c>
      <c r="B65" s="35" t="s">
        <v>100</v>
      </c>
      <c r="C65" s="32"/>
      <c r="D65" s="32"/>
    </row>
    <row r="66" spans="1:4" x14ac:dyDescent="0.3">
      <c r="A66" s="16">
        <v>2.2000000000000002</v>
      </c>
      <c r="B66" s="35" t="s">
        <v>104</v>
      </c>
      <c r="C66" s="32"/>
      <c r="D66" s="32"/>
    </row>
    <row r="67" spans="1:4" x14ac:dyDescent="0.3">
      <c r="A67" s="16">
        <v>2.2999999999999998</v>
      </c>
      <c r="B67" s="35" t="s">
        <v>103</v>
      </c>
      <c r="C67" s="32"/>
      <c r="D67" s="32"/>
    </row>
    <row r="68" spans="1:4" x14ac:dyDescent="0.3">
      <c r="A68" s="16">
        <v>2.4</v>
      </c>
      <c r="B68" s="35" t="s">
        <v>105</v>
      </c>
      <c r="C68" s="32"/>
      <c r="D68" s="32"/>
    </row>
    <row r="69" spans="1:4" x14ac:dyDescent="0.3">
      <c r="A69" s="16">
        <v>2.5</v>
      </c>
      <c r="B69" s="35" t="s">
        <v>101</v>
      </c>
      <c r="C69" s="32"/>
      <c r="D69" s="32"/>
    </row>
    <row r="70" spans="1:4" x14ac:dyDescent="0.3">
      <c r="A70" s="16">
        <v>2.6</v>
      </c>
      <c r="B70" s="35" t="s">
        <v>102</v>
      </c>
      <c r="C70" s="32"/>
      <c r="D70" s="32"/>
    </row>
    <row r="71" spans="1:4" x14ac:dyDescent="0.3">
      <c r="A71" s="16">
        <v>3</v>
      </c>
      <c r="B71" s="35" t="s">
        <v>442</v>
      </c>
      <c r="C71" s="32"/>
      <c r="D71" s="32"/>
    </row>
    <row r="72" spans="1:4" s="2" customFormat="1" x14ac:dyDescent="0.3">
      <c r="A72" s="13">
        <v>4</v>
      </c>
      <c r="B72" s="13" t="s">
        <v>251</v>
      </c>
      <c r="C72" s="498">
        <f>SUM(C73:C74)</f>
        <v>5005.25</v>
      </c>
      <c r="D72" s="499">
        <f>SUM(D73:D74)</f>
        <v>5005.25</v>
      </c>
    </row>
    <row r="73" spans="1:4" s="2" customFormat="1" x14ac:dyDescent="0.3">
      <c r="A73" s="15">
        <v>4.0999999999999996</v>
      </c>
      <c r="B73" s="15" t="s">
        <v>252</v>
      </c>
      <c r="C73" s="500">
        <v>5005.25</v>
      </c>
      <c r="D73" s="500">
        <v>5005.25</v>
      </c>
    </row>
    <row r="74" spans="1:4" s="2" customFormat="1" x14ac:dyDescent="0.3">
      <c r="A74" s="15">
        <v>4.2</v>
      </c>
      <c r="B74" s="15" t="s">
        <v>253</v>
      </c>
      <c r="C74" s="500"/>
      <c r="D74" s="500"/>
    </row>
    <row r="75" spans="1:4" s="2" customFormat="1" x14ac:dyDescent="0.3">
      <c r="A75" s="13">
        <v>5</v>
      </c>
      <c r="B75" s="13" t="s">
        <v>271</v>
      </c>
      <c r="C75" s="498"/>
      <c r="D75" s="499"/>
    </row>
    <row r="76" spans="1:4" s="2" customFormat="1" x14ac:dyDescent="0.3">
      <c r="A76" s="332"/>
      <c r="B76" s="332"/>
      <c r="C76" s="12"/>
      <c r="D76" s="12"/>
    </row>
    <row r="77" spans="1:4" s="2" customFormat="1" x14ac:dyDescent="0.3">
      <c r="A77" s="514" t="s">
        <v>492</v>
      </c>
      <c r="B77" s="514"/>
      <c r="C77" s="514"/>
      <c r="D77" s="514"/>
    </row>
    <row r="78" spans="1:4" s="2" customFormat="1" x14ac:dyDescent="0.3">
      <c r="A78" s="332"/>
      <c r="B78" s="332"/>
      <c r="C78" s="12"/>
      <c r="D78" s="12"/>
    </row>
    <row r="79" spans="1:4" s="21" customFormat="1" ht="12.75" x14ac:dyDescent="0.2"/>
    <row r="80" spans="1:4" s="2" customFormat="1" x14ac:dyDescent="0.3">
      <c r="A80" s="56" t="s">
        <v>107</v>
      </c>
    </row>
    <row r="81" spans="1:8" s="2" customFormat="1" x14ac:dyDescent="0.3">
      <c r="E81"/>
      <c r="F81"/>
      <c r="G81"/>
      <c r="H81"/>
    </row>
    <row r="82" spans="1:8" s="2" customFormat="1" x14ac:dyDescent="0.3">
      <c r="D82" s="12"/>
      <c r="E82"/>
      <c r="F82"/>
      <c r="G82"/>
      <c r="H82"/>
    </row>
    <row r="83" spans="1:8" s="2" customFormat="1" x14ac:dyDescent="0.3">
      <c r="A83"/>
      <c r="B83" s="33" t="s">
        <v>493</v>
      </c>
      <c r="D83" s="12"/>
      <c r="E83"/>
      <c r="F83"/>
      <c r="G83"/>
      <c r="H83"/>
    </row>
    <row r="84" spans="1:8" s="2" customFormat="1" x14ac:dyDescent="0.3">
      <c r="A84"/>
      <c r="B84" s="522" t="s">
        <v>494</v>
      </c>
      <c r="C84" s="522"/>
      <c r="D84" s="522"/>
      <c r="E84"/>
      <c r="F84"/>
      <c r="G84"/>
      <c r="H84"/>
    </row>
    <row r="85" spans="1:8" customFormat="1" ht="12.75" x14ac:dyDescent="0.2">
      <c r="B85" s="52" t="s">
        <v>495</v>
      </c>
    </row>
    <row r="86" spans="1:8" s="2" customFormat="1" x14ac:dyDescent="0.3">
      <c r="A86" s="11"/>
      <c r="B86" s="522" t="s">
        <v>496</v>
      </c>
      <c r="C86" s="522"/>
      <c r="D86" s="522"/>
    </row>
    <row r="87" spans="1:8" s="21" customFormat="1" ht="12.75" x14ac:dyDescent="0.2"/>
    <row r="88" spans="1:8" s="21" customFormat="1" ht="12.75" x14ac:dyDescent="0.2"/>
  </sheetData>
  <mergeCells count="5">
    <mergeCell ref="C1:D1"/>
    <mergeCell ref="A77:D77"/>
    <mergeCell ref="B84:D84"/>
    <mergeCell ref="B86:D86"/>
    <mergeCell ref="C2:E2"/>
  </mergeCells>
  <printOptions gridLines="1"/>
  <pageMargins left="1" right="1" top="1" bottom="1" header="0.5" footer="0.5"/>
  <pageSetup paperSize="9" scale="68" fitToHeight="2" orientation="portrait" r:id="rId1"/>
  <headerFooter alignWithMargins="0"/>
  <rowBreaks count="1" manualBreakCount="1">
    <brk id="57" max="3"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zoomScaleNormal="100" zoomScaleSheetLayoutView="80" workbookViewId="0">
      <selection activeCell="C2" sqref="C2:E2"/>
    </sheetView>
  </sheetViews>
  <sheetFormatPr defaultRowHeight="15" x14ac:dyDescent="0.3"/>
  <cols>
    <col min="1" max="1" width="8.85546875" style="2" customWidth="1"/>
    <col min="2" max="2" width="84.85546875" style="2" customWidth="1"/>
    <col min="3" max="3" width="15.85546875" style="2" customWidth="1"/>
    <col min="4" max="4" width="13.5703125" style="2" customWidth="1"/>
    <col min="5" max="5" width="2.85546875" style="2" customWidth="1"/>
    <col min="6" max="16384" width="9.140625" style="2"/>
  </cols>
  <sheetData>
    <row r="1" spans="1:5" s="6" customFormat="1" x14ac:dyDescent="0.3">
      <c r="A1" s="61" t="s">
        <v>326</v>
      </c>
      <c r="B1" s="64"/>
      <c r="C1" s="511" t="s">
        <v>109</v>
      </c>
      <c r="D1" s="511"/>
      <c r="E1" s="76"/>
    </row>
    <row r="2" spans="1:5" s="6" customFormat="1" x14ac:dyDescent="0.3">
      <c r="A2" s="61" t="s">
        <v>320</v>
      </c>
      <c r="B2" s="64"/>
      <c r="C2" s="512" t="s">
        <v>2216</v>
      </c>
      <c r="D2" s="512"/>
      <c r="E2" s="513"/>
    </row>
    <row r="3" spans="1:5" s="6" customFormat="1" x14ac:dyDescent="0.3">
      <c r="A3" s="63" t="s">
        <v>139</v>
      </c>
      <c r="B3" s="61"/>
      <c r="C3" s="134"/>
      <c r="D3" s="134"/>
      <c r="E3" s="76"/>
    </row>
    <row r="4" spans="1:5" s="6" customFormat="1" x14ac:dyDescent="0.3">
      <c r="A4" s="63"/>
      <c r="B4" s="63"/>
      <c r="C4" s="134"/>
      <c r="D4" s="134"/>
      <c r="E4" s="76"/>
    </row>
    <row r="5" spans="1:5" x14ac:dyDescent="0.3">
      <c r="A5" s="64" t="str">
        <f>'ფორმა N2'!A4</f>
        <v>ანგარიშვალდებული პირის დასახელება:</v>
      </c>
      <c r="B5" s="64"/>
      <c r="C5" s="63"/>
      <c r="D5" s="63"/>
      <c r="E5" s="77"/>
    </row>
    <row r="6" spans="1:5" x14ac:dyDescent="0.3">
      <c r="A6" s="67" t="str">
        <f>'ფორმა N1'!D4</f>
        <v>პ/გ ”საქართველოს რესპუბლიკური პარტია”</v>
      </c>
      <c r="B6" s="67"/>
      <c r="C6" s="68"/>
      <c r="D6" s="68"/>
      <c r="E6" s="77"/>
    </row>
    <row r="7" spans="1:5" x14ac:dyDescent="0.3">
      <c r="A7" s="64"/>
      <c r="B7" s="64"/>
      <c r="C7" s="63"/>
      <c r="D7" s="63"/>
      <c r="E7" s="77"/>
    </row>
    <row r="8" spans="1:5" s="6" customFormat="1" x14ac:dyDescent="0.3">
      <c r="A8" s="133"/>
      <c r="B8" s="133"/>
      <c r="C8" s="65"/>
      <c r="D8" s="65"/>
      <c r="E8" s="76"/>
    </row>
    <row r="9" spans="1:5" s="6" customFormat="1" ht="30" x14ac:dyDescent="0.3">
      <c r="A9" s="74" t="s">
        <v>64</v>
      </c>
      <c r="B9" s="74" t="s">
        <v>325</v>
      </c>
      <c r="C9" s="66" t="s">
        <v>10</v>
      </c>
      <c r="D9" s="66" t="s">
        <v>9</v>
      </c>
      <c r="E9" s="76"/>
    </row>
    <row r="10" spans="1:5" s="9" customFormat="1" ht="18" x14ac:dyDescent="0.2">
      <c r="A10" s="83" t="s">
        <v>321</v>
      </c>
      <c r="B10" s="83"/>
      <c r="C10" s="4"/>
      <c r="D10" s="4"/>
      <c r="E10" s="78"/>
    </row>
    <row r="11" spans="1:5" s="10" customFormat="1" x14ac:dyDescent="0.2">
      <c r="A11" s="83" t="s">
        <v>322</v>
      </c>
      <c r="B11" s="83"/>
      <c r="C11" s="4"/>
      <c r="D11" s="4"/>
      <c r="E11" s="79"/>
    </row>
    <row r="12" spans="1:5" s="10" customFormat="1" x14ac:dyDescent="0.2">
      <c r="A12" s="72" t="s">
        <v>270</v>
      </c>
      <c r="B12" s="72"/>
      <c r="C12" s="4"/>
      <c r="D12" s="4"/>
      <c r="E12" s="79"/>
    </row>
    <row r="13" spans="1:5" s="10" customFormat="1" x14ac:dyDescent="0.2">
      <c r="A13" s="72" t="s">
        <v>270</v>
      </c>
      <c r="B13" s="72"/>
      <c r="C13" s="4"/>
      <c r="D13" s="4"/>
      <c r="E13" s="79"/>
    </row>
    <row r="14" spans="1:5" s="10" customFormat="1" x14ac:dyDescent="0.2">
      <c r="A14" s="72" t="s">
        <v>270</v>
      </c>
      <c r="B14" s="72"/>
      <c r="C14" s="4"/>
      <c r="D14" s="4"/>
      <c r="E14" s="79"/>
    </row>
    <row r="15" spans="1:5" s="10" customFormat="1" x14ac:dyDescent="0.2">
      <c r="A15" s="72" t="s">
        <v>270</v>
      </c>
      <c r="B15" s="72"/>
      <c r="C15" s="4"/>
      <c r="D15" s="4"/>
      <c r="E15" s="79"/>
    </row>
    <row r="16" spans="1:5" s="10" customFormat="1" x14ac:dyDescent="0.2">
      <c r="A16" s="72" t="s">
        <v>270</v>
      </c>
      <c r="B16" s="72"/>
      <c r="C16" s="4"/>
      <c r="D16" s="4"/>
      <c r="E16" s="79"/>
    </row>
    <row r="17" spans="1:5" s="10" customFormat="1" ht="17.25" customHeight="1" x14ac:dyDescent="0.2">
      <c r="A17" s="83" t="s">
        <v>323</v>
      </c>
      <c r="B17" s="72"/>
      <c r="C17" s="4"/>
      <c r="D17" s="4"/>
      <c r="E17" s="79"/>
    </row>
    <row r="18" spans="1:5" s="10" customFormat="1" ht="18" customHeight="1" x14ac:dyDescent="0.2">
      <c r="A18" s="83" t="s">
        <v>324</v>
      </c>
      <c r="B18" s="72"/>
      <c r="C18" s="4"/>
      <c r="D18" s="4"/>
      <c r="E18" s="79"/>
    </row>
    <row r="19" spans="1:5" s="10" customFormat="1" x14ac:dyDescent="0.2">
      <c r="A19" s="72" t="s">
        <v>270</v>
      </c>
      <c r="B19" s="72"/>
      <c r="C19" s="4"/>
      <c r="D19" s="4"/>
      <c r="E19" s="79"/>
    </row>
    <row r="20" spans="1:5" s="10" customFormat="1" x14ac:dyDescent="0.2">
      <c r="A20" s="72" t="s">
        <v>270</v>
      </c>
      <c r="B20" s="72"/>
      <c r="C20" s="4"/>
      <c r="D20" s="4"/>
      <c r="E20" s="79"/>
    </row>
    <row r="21" spans="1:5" s="10" customFormat="1" x14ac:dyDescent="0.2">
      <c r="A21" s="72" t="s">
        <v>270</v>
      </c>
      <c r="B21" s="72"/>
      <c r="C21" s="4"/>
      <c r="D21" s="4"/>
      <c r="E21" s="79"/>
    </row>
    <row r="22" spans="1:5" s="10" customFormat="1" x14ac:dyDescent="0.2">
      <c r="A22" s="72" t="s">
        <v>270</v>
      </c>
      <c r="B22" s="72"/>
      <c r="C22" s="4"/>
      <c r="D22" s="4"/>
      <c r="E22" s="79"/>
    </row>
    <row r="23" spans="1:5" s="10" customFormat="1" x14ac:dyDescent="0.2">
      <c r="A23" s="72" t="s">
        <v>270</v>
      </c>
      <c r="B23" s="72"/>
      <c r="C23" s="4"/>
      <c r="D23" s="4"/>
      <c r="E23" s="79"/>
    </row>
    <row r="24" spans="1:5" s="3" customFormat="1" x14ac:dyDescent="0.2">
      <c r="A24" s="73"/>
      <c r="B24" s="73"/>
      <c r="C24" s="4"/>
      <c r="D24" s="4"/>
      <c r="E24" s="80"/>
    </row>
    <row r="25" spans="1:5" x14ac:dyDescent="0.3">
      <c r="A25" s="84"/>
      <c r="B25" s="84" t="s">
        <v>327</v>
      </c>
      <c r="C25" s="71">
        <f>SUM(C10:C24)</f>
        <v>0</v>
      </c>
      <c r="D25" s="71">
        <f>SUM(D10:D24)</f>
        <v>0</v>
      </c>
      <c r="E25" s="81"/>
    </row>
    <row r="26" spans="1:5" x14ac:dyDescent="0.3">
      <c r="A26" s="33"/>
      <c r="B26" s="33"/>
    </row>
    <row r="27" spans="1:5" x14ac:dyDescent="0.3">
      <c r="A27" s="2" t="s">
        <v>427</v>
      </c>
      <c r="E27" s="5"/>
    </row>
    <row r="28" spans="1:5" x14ac:dyDescent="0.3">
      <c r="A28" s="2" t="s">
        <v>411</v>
      </c>
    </row>
    <row r="29" spans="1:5" x14ac:dyDescent="0.3">
      <c r="A29" s="185" t="s">
        <v>412</v>
      </c>
    </row>
    <row r="30" spans="1:5" x14ac:dyDescent="0.3">
      <c r="A30" s="185"/>
    </row>
    <row r="31" spans="1:5" x14ac:dyDescent="0.3">
      <c r="A31" s="185" t="s">
        <v>344</v>
      </c>
    </row>
    <row r="32" spans="1:5" s="21" customFormat="1" ht="12.75" x14ac:dyDescent="0.2"/>
    <row r="33" spans="1:9" x14ac:dyDescent="0.3">
      <c r="A33" s="56" t="s">
        <v>107</v>
      </c>
      <c r="E33" s="5"/>
    </row>
    <row r="34" spans="1:9" x14ac:dyDescent="0.3">
      <c r="E34"/>
      <c r="F34"/>
      <c r="G34"/>
      <c r="H34"/>
      <c r="I34"/>
    </row>
    <row r="35" spans="1:9" x14ac:dyDescent="0.3">
      <c r="D35" s="12"/>
      <c r="E35"/>
      <c r="F35"/>
      <c r="G35"/>
      <c r="H35"/>
      <c r="I35"/>
    </row>
    <row r="36" spans="1:9" x14ac:dyDescent="0.3">
      <c r="A36" s="56"/>
      <c r="B36" s="56" t="s">
        <v>263</v>
      </c>
      <c r="D36" s="12"/>
      <c r="E36"/>
      <c r="F36"/>
      <c r="G36"/>
      <c r="H36"/>
      <c r="I36"/>
    </row>
    <row r="37" spans="1:9" x14ac:dyDescent="0.3">
      <c r="B37" s="2" t="s">
        <v>262</v>
      </c>
      <c r="D37" s="12"/>
      <c r="E37"/>
      <c r="F37"/>
      <c r="G37"/>
      <c r="H37"/>
      <c r="I37"/>
    </row>
    <row r="38" spans="1:9" customFormat="1" ht="12.75" x14ac:dyDescent="0.2">
      <c r="A38" s="52"/>
      <c r="B38" s="52" t="s">
        <v>138</v>
      </c>
    </row>
    <row r="39" spans="1:9" s="21" customFormat="1" ht="12.75" x14ac:dyDescent="0.2"/>
  </sheetData>
  <mergeCells count="2">
    <mergeCell ref="C1:D1"/>
    <mergeCell ref="C2:E2"/>
  </mergeCells>
  <printOptions gridLines="1"/>
  <pageMargins left="0.19685039370078741" right="0.19685039370078741" top="0.19685039370078741" bottom="0.19685039370078741" header="0.15748031496062992" footer="0.15748031496062992"/>
  <pageSetup paperSize="9" scale="83" fitToHeight="0"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7"/>
  <sheetViews>
    <sheetView zoomScaleNormal="100" zoomScaleSheetLayoutView="80" workbookViewId="0">
      <selection activeCell="I2" sqref="I2:K2"/>
    </sheetView>
  </sheetViews>
  <sheetFormatPr defaultRowHeight="12.75" x14ac:dyDescent="0.2"/>
  <cols>
    <col min="1" max="1" width="5.42578125" style="155" customWidth="1"/>
    <col min="2" max="2" width="20.85546875" style="155" customWidth="1"/>
    <col min="3" max="3" width="26" style="155" customWidth="1"/>
    <col min="4" max="4" width="17" style="155" customWidth="1"/>
    <col min="5" max="5" width="18.140625" style="155" customWidth="1"/>
    <col min="6" max="6" width="14.7109375" style="155" customWidth="1"/>
    <col min="7" max="7" width="15.5703125" style="155" customWidth="1"/>
    <col min="8" max="8" width="14.7109375" style="155" customWidth="1"/>
    <col min="9" max="9" width="29.7109375" style="155" customWidth="1"/>
    <col min="10" max="10" width="0" style="155" hidden="1" customWidth="1"/>
    <col min="11" max="16384" width="9.140625" style="155"/>
  </cols>
  <sheetData>
    <row r="1" spans="1:11" ht="15" x14ac:dyDescent="0.3">
      <c r="A1" s="61" t="s">
        <v>467</v>
      </c>
      <c r="B1" s="61"/>
      <c r="C1" s="64"/>
      <c r="D1" s="64"/>
      <c r="E1" s="64"/>
      <c r="F1" s="64"/>
      <c r="G1" s="242"/>
      <c r="H1" s="242"/>
      <c r="I1" s="523" t="s">
        <v>109</v>
      </c>
      <c r="J1" s="523"/>
    </row>
    <row r="2" spans="1:11" ht="15" x14ac:dyDescent="0.3">
      <c r="A2" s="63" t="s">
        <v>139</v>
      </c>
      <c r="B2" s="61"/>
      <c r="C2" s="64"/>
      <c r="D2" s="64"/>
      <c r="E2" s="64"/>
      <c r="F2" s="64"/>
      <c r="G2" s="242"/>
      <c r="H2" s="242"/>
      <c r="I2" s="512" t="s">
        <v>2216</v>
      </c>
      <c r="J2" s="512"/>
      <c r="K2" s="513"/>
    </row>
    <row r="3" spans="1:11" ht="15" x14ac:dyDescent="0.3">
      <c r="A3" s="63"/>
      <c r="B3" s="63"/>
      <c r="C3" s="61"/>
      <c r="D3" s="61"/>
      <c r="E3" s="61"/>
      <c r="F3" s="61"/>
      <c r="G3" s="242"/>
      <c r="H3" s="242"/>
      <c r="I3" s="242"/>
    </row>
    <row r="4" spans="1:11" ht="15" x14ac:dyDescent="0.3">
      <c r="A4" s="64" t="s">
        <v>266</v>
      </c>
      <c r="B4" s="64"/>
      <c r="C4" s="64"/>
      <c r="D4" s="64"/>
      <c r="E4" s="64"/>
      <c r="F4" s="64"/>
      <c r="G4" s="63"/>
      <c r="H4" s="63"/>
      <c r="I4" s="63"/>
    </row>
    <row r="5" spans="1:11" ht="15" x14ac:dyDescent="0.3">
      <c r="A5" s="67" t="str">
        <f>'ფორმა N1'!D4</f>
        <v>პ/გ ”საქართველოს რესპუბლიკური პარტია”</v>
      </c>
      <c r="B5" s="67"/>
      <c r="C5" s="67"/>
      <c r="D5" s="67"/>
      <c r="E5" s="67"/>
      <c r="F5" s="67"/>
      <c r="G5" s="68"/>
      <c r="H5" s="68"/>
      <c r="I5" s="68"/>
    </row>
    <row r="6" spans="1:11" ht="15" x14ac:dyDescent="0.3">
      <c r="A6" s="64"/>
      <c r="B6" s="64"/>
      <c r="C6" s="64"/>
      <c r="D6" s="64"/>
      <c r="E6" s="64"/>
      <c r="F6" s="64"/>
      <c r="G6" s="63"/>
      <c r="H6" s="63"/>
      <c r="I6" s="63"/>
    </row>
    <row r="7" spans="1:11" ht="15" x14ac:dyDescent="0.2">
      <c r="A7" s="241"/>
      <c r="B7" s="241"/>
      <c r="C7" s="241"/>
      <c r="D7" s="241"/>
      <c r="E7" s="241"/>
      <c r="F7" s="241"/>
      <c r="G7" s="65"/>
      <c r="H7" s="65"/>
      <c r="I7" s="65"/>
    </row>
    <row r="8" spans="1:11" ht="45" x14ac:dyDescent="0.2">
      <c r="A8" s="75" t="s">
        <v>64</v>
      </c>
      <c r="B8" s="75" t="s">
        <v>332</v>
      </c>
      <c r="C8" s="75" t="s">
        <v>333</v>
      </c>
      <c r="D8" s="75" t="s">
        <v>226</v>
      </c>
      <c r="E8" s="75" t="s">
        <v>337</v>
      </c>
      <c r="F8" s="75" t="s">
        <v>341</v>
      </c>
      <c r="G8" s="66" t="s">
        <v>10</v>
      </c>
      <c r="H8" s="66" t="s">
        <v>9</v>
      </c>
      <c r="I8" s="66" t="s">
        <v>388</v>
      </c>
      <c r="J8" s="200" t="s">
        <v>340</v>
      </c>
    </row>
    <row r="9" spans="1:11" ht="15" x14ac:dyDescent="0.2">
      <c r="A9" s="83">
        <v>1</v>
      </c>
      <c r="B9" s="83"/>
      <c r="C9" s="83"/>
      <c r="D9" s="83"/>
      <c r="E9" s="83"/>
      <c r="F9" s="83"/>
      <c r="G9" s="4"/>
      <c r="H9" s="4"/>
      <c r="I9" s="4"/>
      <c r="J9" s="200" t="s">
        <v>0</v>
      </c>
    </row>
    <row r="10" spans="1:11" ht="15" x14ac:dyDescent="0.2">
      <c r="A10" s="83">
        <v>2</v>
      </c>
      <c r="B10" s="83"/>
      <c r="C10" s="83"/>
      <c r="D10" s="83"/>
      <c r="E10" s="83"/>
      <c r="F10" s="83"/>
      <c r="G10" s="4"/>
      <c r="H10" s="4"/>
      <c r="I10" s="4"/>
    </row>
    <row r="11" spans="1:11" ht="15" x14ac:dyDescent="0.2">
      <c r="A11" s="83">
        <v>3</v>
      </c>
      <c r="B11" s="72"/>
      <c r="C11" s="72"/>
      <c r="D11" s="72"/>
      <c r="E11" s="72"/>
      <c r="F11" s="83"/>
      <c r="G11" s="4"/>
      <c r="H11" s="4"/>
      <c r="I11" s="4"/>
    </row>
    <row r="12" spans="1:11" ht="15" x14ac:dyDescent="0.2">
      <c r="A12" s="83">
        <v>4</v>
      </c>
      <c r="B12" s="72"/>
      <c r="C12" s="72"/>
      <c r="D12" s="72"/>
      <c r="E12" s="72"/>
      <c r="F12" s="83"/>
      <c r="G12" s="4"/>
      <c r="H12" s="4"/>
      <c r="I12" s="4"/>
    </row>
    <row r="13" spans="1:11" ht="15" x14ac:dyDescent="0.2">
      <c r="A13" s="83">
        <v>5</v>
      </c>
      <c r="B13" s="72"/>
      <c r="C13" s="72"/>
      <c r="D13" s="72"/>
      <c r="E13" s="72"/>
      <c r="F13" s="83"/>
      <c r="G13" s="4"/>
      <c r="H13" s="4"/>
      <c r="I13" s="4"/>
    </row>
    <row r="14" spans="1:11" ht="15" x14ac:dyDescent="0.2">
      <c r="A14" s="83">
        <v>6</v>
      </c>
      <c r="B14" s="72"/>
      <c r="C14" s="72"/>
      <c r="D14" s="72"/>
      <c r="E14" s="72"/>
      <c r="F14" s="83"/>
      <c r="G14" s="4"/>
      <c r="H14" s="4"/>
      <c r="I14" s="4"/>
    </row>
    <row r="15" spans="1:11" ht="15" x14ac:dyDescent="0.2">
      <c r="A15" s="83">
        <v>7</v>
      </c>
      <c r="B15" s="72"/>
      <c r="C15" s="72"/>
      <c r="D15" s="72"/>
      <c r="E15" s="72"/>
      <c r="F15" s="83"/>
      <c r="G15" s="4"/>
      <c r="H15" s="4"/>
      <c r="I15" s="4"/>
    </row>
    <row r="16" spans="1:11" ht="15" x14ac:dyDescent="0.2">
      <c r="A16" s="83">
        <v>8</v>
      </c>
      <c r="B16" s="72"/>
      <c r="C16" s="72"/>
      <c r="D16" s="72"/>
      <c r="E16" s="72"/>
      <c r="F16" s="83"/>
      <c r="G16" s="4"/>
      <c r="H16" s="4"/>
      <c r="I16" s="4"/>
    </row>
    <row r="17" spans="1:9" ht="15" x14ac:dyDescent="0.2">
      <c r="A17" s="83">
        <v>9</v>
      </c>
      <c r="B17" s="72"/>
      <c r="C17" s="72"/>
      <c r="D17" s="72"/>
      <c r="E17" s="72"/>
      <c r="F17" s="83"/>
      <c r="G17" s="4"/>
      <c r="H17" s="4"/>
      <c r="I17" s="4"/>
    </row>
    <row r="18" spans="1:9" ht="15" x14ac:dyDescent="0.2">
      <c r="A18" s="83">
        <v>10</v>
      </c>
      <c r="B18" s="72"/>
      <c r="C18" s="72"/>
      <c r="D18" s="72"/>
      <c r="E18" s="72"/>
      <c r="F18" s="83"/>
      <c r="G18" s="4"/>
      <c r="H18" s="4"/>
      <c r="I18" s="4"/>
    </row>
    <row r="19" spans="1:9" ht="15" x14ac:dyDescent="0.2">
      <c r="A19" s="83">
        <v>11</v>
      </c>
      <c r="B19" s="72"/>
      <c r="C19" s="72"/>
      <c r="D19" s="72"/>
      <c r="E19" s="72"/>
      <c r="F19" s="83"/>
      <c r="G19" s="4"/>
      <c r="H19" s="4"/>
      <c r="I19" s="4"/>
    </row>
    <row r="20" spans="1:9" ht="15" x14ac:dyDescent="0.2">
      <c r="A20" s="83">
        <v>12</v>
      </c>
      <c r="B20" s="72"/>
      <c r="C20" s="72"/>
      <c r="D20" s="72"/>
      <c r="E20" s="72"/>
      <c r="F20" s="83"/>
      <c r="G20" s="4"/>
      <c r="H20" s="4"/>
      <c r="I20" s="4"/>
    </row>
    <row r="21" spans="1:9" ht="15" x14ac:dyDescent="0.2">
      <c r="A21" s="83">
        <v>13</v>
      </c>
      <c r="B21" s="72"/>
      <c r="C21" s="72"/>
      <c r="D21" s="72"/>
      <c r="E21" s="72"/>
      <c r="F21" s="83"/>
      <c r="G21" s="4"/>
      <c r="H21" s="4"/>
      <c r="I21" s="4"/>
    </row>
    <row r="22" spans="1:9" ht="15" x14ac:dyDescent="0.2">
      <c r="A22" s="83">
        <v>14</v>
      </c>
      <c r="B22" s="72"/>
      <c r="C22" s="72"/>
      <c r="D22" s="72"/>
      <c r="E22" s="72"/>
      <c r="F22" s="83"/>
      <c r="G22" s="4"/>
      <c r="H22" s="4"/>
      <c r="I22" s="4"/>
    </row>
    <row r="23" spans="1:9" ht="15" x14ac:dyDescent="0.2">
      <c r="A23" s="83">
        <v>15</v>
      </c>
      <c r="B23" s="72"/>
      <c r="C23" s="72"/>
      <c r="D23" s="72"/>
      <c r="E23" s="72"/>
      <c r="F23" s="83"/>
      <c r="G23" s="4"/>
      <c r="H23" s="4"/>
      <c r="I23" s="4"/>
    </row>
    <row r="24" spans="1:9" ht="15" x14ac:dyDescent="0.2">
      <c r="A24" s="72" t="s">
        <v>268</v>
      </c>
      <c r="B24" s="72"/>
      <c r="C24" s="72"/>
      <c r="D24" s="72"/>
      <c r="E24" s="72"/>
      <c r="F24" s="83"/>
      <c r="G24" s="4"/>
      <c r="H24" s="4"/>
      <c r="I24" s="4"/>
    </row>
    <row r="25" spans="1:9" ht="15" x14ac:dyDescent="0.3">
      <c r="A25" s="72"/>
      <c r="B25" s="84"/>
      <c r="C25" s="84"/>
      <c r="D25" s="84"/>
      <c r="E25" s="84"/>
      <c r="F25" s="72" t="s">
        <v>447</v>
      </c>
      <c r="G25" s="71">
        <f>SUM(G9:G24)</f>
        <v>0</v>
      </c>
      <c r="H25" s="71">
        <f>SUM(H9:H24)</f>
        <v>0</v>
      </c>
      <c r="I25" s="71">
        <f>SUM(I9:I24)</f>
        <v>0</v>
      </c>
    </row>
    <row r="26" spans="1:9" ht="15" x14ac:dyDescent="0.3">
      <c r="A26" s="198"/>
      <c r="B26" s="198"/>
      <c r="C26" s="198"/>
      <c r="D26" s="198"/>
      <c r="E26" s="198"/>
      <c r="F26" s="198"/>
      <c r="G26" s="198"/>
      <c r="H26" s="154"/>
      <c r="I26" s="154"/>
    </row>
    <row r="27" spans="1:9" ht="15" x14ac:dyDescent="0.3">
      <c r="A27" s="199" t="s">
        <v>468</v>
      </c>
      <c r="B27" s="199"/>
      <c r="C27" s="198"/>
      <c r="D27" s="198"/>
      <c r="E27" s="198"/>
      <c r="F27" s="198"/>
      <c r="G27" s="198"/>
      <c r="H27" s="154"/>
      <c r="I27" s="154"/>
    </row>
    <row r="28" spans="1:9" ht="15" x14ac:dyDescent="0.3">
      <c r="A28" s="199"/>
      <c r="B28" s="199"/>
      <c r="C28" s="198"/>
      <c r="D28" s="198"/>
      <c r="E28" s="198"/>
      <c r="F28" s="198"/>
      <c r="G28" s="198"/>
      <c r="H28" s="154"/>
      <c r="I28" s="154"/>
    </row>
    <row r="29" spans="1:9" ht="15" x14ac:dyDescent="0.3">
      <c r="A29" s="199"/>
      <c r="B29" s="199"/>
      <c r="C29" s="154"/>
      <c r="D29" s="154"/>
      <c r="E29" s="154"/>
      <c r="F29" s="154"/>
      <c r="G29" s="154"/>
      <c r="H29" s="154"/>
      <c r="I29" s="154"/>
    </row>
    <row r="30" spans="1:9" ht="15" x14ac:dyDescent="0.3">
      <c r="A30" s="199"/>
      <c r="B30" s="199"/>
      <c r="C30" s="154"/>
      <c r="D30" s="154"/>
      <c r="E30" s="154"/>
      <c r="F30" s="154"/>
      <c r="G30" s="154"/>
      <c r="H30" s="154"/>
      <c r="I30" s="154"/>
    </row>
    <row r="31" spans="1:9" x14ac:dyDescent="0.2">
      <c r="A31" s="195"/>
      <c r="B31" s="195"/>
      <c r="C31" s="195"/>
      <c r="D31" s="195"/>
      <c r="E31" s="195"/>
      <c r="F31" s="195"/>
      <c r="G31" s="195"/>
      <c r="H31" s="195"/>
      <c r="I31" s="195"/>
    </row>
    <row r="32" spans="1:9" ht="15" x14ac:dyDescent="0.3">
      <c r="A32" s="160" t="s">
        <v>107</v>
      </c>
      <c r="B32" s="160"/>
      <c r="C32" s="154"/>
      <c r="D32" s="154"/>
      <c r="E32" s="154"/>
      <c r="F32" s="154"/>
      <c r="G32" s="154"/>
      <c r="H32" s="154"/>
      <c r="I32" s="154"/>
    </row>
    <row r="33" spans="1:9" ht="15" x14ac:dyDescent="0.3">
      <c r="A33" s="154"/>
      <c r="B33" s="154"/>
      <c r="C33" s="154"/>
      <c r="D33" s="154"/>
      <c r="E33" s="154"/>
      <c r="F33" s="154"/>
      <c r="G33" s="154"/>
      <c r="H33" s="154"/>
      <c r="I33" s="154"/>
    </row>
    <row r="34" spans="1:9" ht="15" x14ac:dyDescent="0.3">
      <c r="A34" s="154"/>
      <c r="B34" s="154"/>
      <c r="C34" s="154"/>
      <c r="D34" s="154"/>
      <c r="E34" s="158"/>
      <c r="F34" s="158"/>
      <c r="G34" s="158"/>
      <c r="H34" s="154"/>
      <c r="I34" s="154"/>
    </row>
    <row r="35" spans="1:9" ht="15" x14ac:dyDescent="0.3">
      <c r="A35" s="160"/>
      <c r="B35" s="160"/>
      <c r="C35" s="160" t="s">
        <v>387</v>
      </c>
      <c r="D35" s="160"/>
      <c r="E35" s="160"/>
      <c r="F35" s="160"/>
      <c r="G35" s="160"/>
      <c r="H35" s="154"/>
      <c r="I35" s="154"/>
    </row>
    <row r="36" spans="1:9" ht="15" x14ac:dyDescent="0.3">
      <c r="A36" s="154"/>
      <c r="B36" s="154"/>
      <c r="C36" s="154" t="s">
        <v>386</v>
      </c>
      <c r="D36" s="154"/>
      <c r="E36" s="154"/>
      <c r="F36" s="154"/>
      <c r="G36" s="154"/>
      <c r="H36" s="154"/>
      <c r="I36" s="154"/>
    </row>
    <row r="37" spans="1:9" x14ac:dyDescent="0.2">
      <c r="A37" s="162"/>
      <c r="B37" s="162"/>
      <c r="C37" s="162" t="s">
        <v>138</v>
      </c>
      <c r="D37" s="162"/>
      <c r="E37" s="162"/>
      <c r="F37" s="162"/>
      <c r="G37" s="162"/>
    </row>
  </sheetData>
  <mergeCells count="2">
    <mergeCell ref="I1:J1"/>
    <mergeCell ref="I2:K2"/>
  </mergeCells>
  <printOptions gridLines="1"/>
  <pageMargins left="0.25" right="0.25" top="0.75" bottom="0.75" header="0.3" footer="0.3"/>
  <pageSetup scale="84" fitToHeight="0"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6"/>
  <sheetViews>
    <sheetView view="pageBreakPreview" zoomScale="80" zoomScaleNormal="100" zoomScaleSheetLayoutView="80" workbookViewId="0">
      <selection activeCell="G2" sqref="G2:I2"/>
    </sheetView>
  </sheetViews>
  <sheetFormatPr defaultRowHeight="12.75" x14ac:dyDescent="0.2"/>
  <cols>
    <col min="1" max="1" width="4.42578125" customWidth="1"/>
    <col min="2" max="2" width="18.140625" customWidth="1"/>
    <col min="3" max="3" width="20.28515625" customWidth="1"/>
    <col min="4" max="4" width="18.5703125" customWidth="1"/>
    <col min="5" max="5" width="14.7109375" customWidth="1"/>
    <col min="6" max="6" width="15.140625" customWidth="1"/>
    <col min="7" max="7" width="15" customWidth="1"/>
    <col min="8" max="8" width="12" customWidth="1"/>
  </cols>
  <sheetData>
    <row r="1" spans="1:9" ht="15" x14ac:dyDescent="0.3">
      <c r="A1" s="61" t="s">
        <v>469</v>
      </c>
      <c r="B1" s="64"/>
      <c r="C1" s="64"/>
      <c r="D1" s="64"/>
      <c r="E1" s="64"/>
      <c r="F1" s="64"/>
      <c r="G1" s="511" t="s">
        <v>109</v>
      </c>
      <c r="H1" s="511"/>
      <c r="I1" s="337"/>
    </row>
    <row r="2" spans="1:9" ht="15" x14ac:dyDescent="0.3">
      <c r="A2" s="63" t="s">
        <v>139</v>
      </c>
      <c r="B2" s="64"/>
      <c r="C2" s="64"/>
      <c r="D2" s="64"/>
      <c r="E2" s="64"/>
      <c r="F2" s="64"/>
      <c r="G2" s="512" t="s">
        <v>2216</v>
      </c>
      <c r="H2" s="512"/>
      <c r="I2" s="513"/>
    </row>
    <row r="3" spans="1:9" ht="15" x14ac:dyDescent="0.3">
      <c r="A3" s="63"/>
      <c r="B3" s="63"/>
      <c r="C3" s="63"/>
      <c r="D3" s="63"/>
      <c r="E3" s="63"/>
      <c r="F3" s="63"/>
      <c r="G3" s="242"/>
      <c r="H3" s="242"/>
      <c r="I3" s="337"/>
    </row>
    <row r="4" spans="1:9" ht="15" x14ac:dyDescent="0.3">
      <c r="A4" s="64" t="s">
        <v>266</v>
      </c>
      <c r="B4" s="64"/>
      <c r="C4" s="64"/>
      <c r="D4" s="64"/>
      <c r="E4" s="64"/>
      <c r="F4" s="64"/>
      <c r="G4" s="63"/>
      <c r="H4" s="63"/>
      <c r="I4" s="63"/>
    </row>
    <row r="5" spans="1:9" ht="15" x14ac:dyDescent="0.3">
      <c r="A5" s="67" t="str">
        <f>'ფორმა N1'!D4</f>
        <v>პ/გ ”საქართველოს რესპუბლიკური პარტია”</v>
      </c>
      <c r="B5" s="67"/>
      <c r="C5" s="67"/>
      <c r="D5" s="67"/>
      <c r="E5" s="67"/>
      <c r="F5" s="67"/>
      <c r="G5" s="68"/>
      <c r="H5" s="68"/>
      <c r="I5" s="68"/>
    </row>
    <row r="6" spans="1:9" ht="15" x14ac:dyDescent="0.3">
      <c r="A6" s="64"/>
      <c r="B6" s="64"/>
      <c r="C6" s="64"/>
      <c r="D6" s="64"/>
      <c r="E6" s="64"/>
      <c r="F6" s="64"/>
      <c r="G6" s="63"/>
      <c r="H6" s="63"/>
      <c r="I6" s="63"/>
    </row>
    <row r="7" spans="1:9" ht="15" x14ac:dyDescent="0.2">
      <c r="A7" s="241"/>
      <c r="B7" s="241"/>
      <c r="C7" s="241"/>
      <c r="D7" s="241"/>
      <c r="E7" s="241"/>
      <c r="F7" s="241"/>
      <c r="G7" s="65"/>
      <c r="H7" s="65"/>
      <c r="I7" s="337"/>
    </row>
    <row r="8" spans="1:9" ht="45" x14ac:dyDescent="0.2">
      <c r="A8" s="333" t="s">
        <v>64</v>
      </c>
      <c r="B8" s="66" t="s">
        <v>332</v>
      </c>
      <c r="C8" s="75" t="s">
        <v>333</v>
      </c>
      <c r="D8" s="75" t="s">
        <v>226</v>
      </c>
      <c r="E8" s="75" t="s">
        <v>336</v>
      </c>
      <c r="F8" s="75" t="s">
        <v>335</v>
      </c>
      <c r="G8" s="75" t="s">
        <v>382</v>
      </c>
      <c r="H8" s="66" t="s">
        <v>10</v>
      </c>
      <c r="I8" s="66" t="s">
        <v>9</v>
      </c>
    </row>
    <row r="9" spans="1:9" ht="15" x14ac:dyDescent="0.2">
      <c r="A9" s="334"/>
      <c r="B9" s="335"/>
      <c r="C9" s="83"/>
      <c r="D9" s="83"/>
      <c r="E9" s="83"/>
      <c r="F9" s="83"/>
      <c r="G9" s="83"/>
      <c r="H9" s="4"/>
      <c r="I9" s="4"/>
    </row>
    <row r="10" spans="1:9" ht="15" x14ac:dyDescent="0.2">
      <c r="A10" s="334"/>
      <c r="B10" s="335"/>
      <c r="C10" s="83"/>
      <c r="D10" s="83"/>
      <c r="E10" s="83"/>
      <c r="F10" s="83"/>
      <c r="G10" s="83"/>
      <c r="H10" s="4"/>
      <c r="I10" s="4"/>
    </row>
    <row r="11" spans="1:9" ht="15" x14ac:dyDescent="0.2">
      <c r="A11" s="334"/>
      <c r="B11" s="335"/>
      <c r="C11" s="72"/>
      <c r="D11" s="72"/>
      <c r="E11" s="72"/>
      <c r="F11" s="72"/>
      <c r="G11" s="72"/>
      <c r="H11" s="4"/>
      <c r="I11" s="4"/>
    </row>
    <row r="12" spans="1:9" ht="15" x14ac:dyDescent="0.2">
      <c r="A12" s="334"/>
      <c r="B12" s="335"/>
      <c r="C12" s="72"/>
      <c r="D12" s="72"/>
      <c r="E12" s="72"/>
      <c r="F12" s="72"/>
      <c r="G12" s="72"/>
      <c r="H12" s="4"/>
      <c r="I12" s="4"/>
    </row>
    <row r="13" spans="1:9" ht="15" x14ac:dyDescent="0.2">
      <c r="A13" s="334"/>
      <c r="B13" s="335"/>
      <c r="C13" s="72"/>
      <c r="D13" s="72"/>
      <c r="E13" s="72"/>
      <c r="F13" s="72"/>
      <c r="G13" s="72"/>
      <c r="H13" s="4"/>
      <c r="I13" s="4"/>
    </row>
    <row r="14" spans="1:9" ht="15" x14ac:dyDescent="0.2">
      <c r="A14" s="334"/>
      <c r="B14" s="335"/>
      <c r="C14" s="72"/>
      <c r="D14" s="72"/>
      <c r="E14" s="72"/>
      <c r="F14" s="72"/>
      <c r="G14" s="72"/>
      <c r="H14" s="4"/>
      <c r="I14" s="4"/>
    </row>
    <row r="15" spans="1:9" ht="15" x14ac:dyDescent="0.2">
      <c r="A15" s="334"/>
      <c r="B15" s="335"/>
      <c r="C15" s="72"/>
      <c r="D15" s="72"/>
      <c r="E15" s="72"/>
      <c r="F15" s="72"/>
      <c r="G15" s="72"/>
      <c r="H15" s="4"/>
      <c r="I15" s="4"/>
    </row>
    <row r="16" spans="1:9" ht="15" x14ac:dyDescent="0.2">
      <c r="A16" s="334"/>
      <c r="B16" s="335"/>
      <c r="C16" s="72"/>
      <c r="D16" s="72"/>
      <c r="E16" s="72"/>
      <c r="F16" s="72"/>
      <c r="G16" s="72"/>
      <c r="H16" s="4"/>
      <c r="I16" s="4"/>
    </row>
    <row r="17" spans="1:9" ht="15" x14ac:dyDescent="0.2">
      <c r="A17" s="334"/>
      <c r="B17" s="335"/>
      <c r="C17" s="72"/>
      <c r="D17" s="72"/>
      <c r="E17" s="72"/>
      <c r="F17" s="72"/>
      <c r="G17" s="72"/>
      <c r="H17" s="4"/>
      <c r="I17" s="4"/>
    </row>
    <row r="18" spans="1:9" ht="15" x14ac:dyDescent="0.2">
      <c r="A18" s="334"/>
      <c r="B18" s="335"/>
      <c r="C18" s="72"/>
      <c r="D18" s="72"/>
      <c r="E18" s="72"/>
      <c r="F18" s="72"/>
      <c r="G18" s="72"/>
      <c r="H18" s="4"/>
      <c r="I18" s="4"/>
    </row>
    <row r="19" spans="1:9" ht="15" x14ac:dyDescent="0.2">
      <c r="A19" s="334"/>
      <c r="B19" s="335"/>
      <c r="C19" s="72"/>
      <c r="D19" s="72"/>
      <c r="E19" s="72"/>
      <c r="F19" s="72"/>
      <c r="G19" s="72"/>
      <c r="H19" s="4"/>
      <c r="I19" s="4"/>
    </row>
    <row r="20" spans="1:9" ht="15" x14ac:dyDescent="0.2">
      <c r="A20" s="334"/>
      <c r="B20" s="335"/>
      <c r="C20" s="72"/>
      <c r="D20" s="72"/>
      <c r="E20" s="72"/>
      <c r="F20" s="72"/>
      <c r="G20" s="72"/>
      <c r="H20" s="4"/>
      <c r="I20" s="4"/>
    </row>
    <row r="21" spans="1:9" ht="15" x14ac:dyDescent="0.2">
      <c r="A21" s="334"/>
      <c r="B21" s="335"/>
      <c r="C21" s="72"/>
      <c r="D21" s="72"/>
      <c r="E21" s="72"/>
      <c r="F21" s="72"/>
      <c r="G21" s="72"/>
      <c r="H21" s="4"/>
      <c r="I21" s="4"/>
    </row>
    <row r="22" spans="1:9" ht="15" x14ac:dyDescent="0.2">
      <c r="A22" s="334"/>
      <c r="B22" s="335"/>
      <c r="C22" s="72"/>
      <c r="D22" s="72"/>
      <c r="E22" s="72"/>
      <c r="F22" s="72"/>
      <c r="G22" s="72"/>
      <c r="H22" s="4"/>
      <c r="I22" s="4"/>
    </row>
    <row r="23" spans="1:9" ht="15" x14ac:dyDescent="0.2">
      <c r="A23" s="334"/>
      <c r="B23" s="335"/>
      <c r="C23" s="72"/>
      <c r="D23" s="72"/>
      <c r="E23" s="72"/>
      <c r="F23" s="72"/>
      <c r="G23" s="72"/>
      <c r="H23" s="4"/>
      <c r="I23" s="4"/>
    </row>
    <row r="24" spans="1:9" ht="15" x14ac:dyDescent="0.2">
      <c r="A24" s="334"/>
      <c r="B24" s="335"/>
      <c r="C24" s="72"/>
      <c r="D24" s="72"/>
      <c r="E24" s="72"/>
      <c r="F24" s="72"/>
      <c r="G24" s="72"/>
      <c r="H24" s="4"/>
      <c r="I24" s="4"/>
    </row>
    <row r="25" spans="1:9" ht="15" x14ac:dyDescent="0.2">
      <c r="A25" s="334"/>
      <c r="B25" s="335"/>
      <c r="C25" s="72"/>
      <c r="D25" s="72"/>
      <c r="E25" s="72"/>
      <c r="F25" s="72"/>
      <c r="G25" s="72"/>
      <c r="H25" s="4"/>
      <c r="I25" s="4"/>
    </row>
    <row r="26" spans="1:9" ht="15" x14ac:dyDescent="0.2">
      <c r="A26" s="334"/>
      <c r="B26" s="335"/>
      <c r="C26" s="72"/>
      <c r="D26" s="72"/>
      <c r="E26" s="72"/>
      <c r="F26" s="72"/>
      <c r="G26" s="72"/>
      <c r="H26" s="4"/>
      <c r="I26" s="4"/>
    </row>
    <row r="27" spans="1:9" ht="15" x14ac:dyDescent="0.2">
      <c r="A27" s="334"/>
      <c r="B27" s="335"/>
      <c r="C27" s="72"/>
      <c r="D27" s="72"/>
      <c r="E27" s="72"/>
      <c r="F27" s="72"/>
      <c r="G27" s="72"/>
      <c r="H27" s="4"/>
      <c r="I27" s="4"/>
    </row>
    <row r="28" spans="1:9" ht="15" x14ac:dyDescent="0.2">
      <c r="A28" s="334"/>
      <c r="B28" s="335"/>
      <c r="C28" s="72"/>
      <c r="D28" s="72"/>
      <c r="E28" s="72"/>
      <c r="F28" s="72"/>
      <c r="G28" s="72"/>
      <c r="H28" s="4"/>
      <c r="I28" s="4"/>
    </row>
    <row r="29" spans="1:9" ht="15" x14ac:dyDescent="0.2">
      <c r="A29" s="334"/>
      <c r="B29" s="335"/>
      <c r="C29" s="72"/>
      <c r="D29" s="72"/>
      <c r="E29" s="72"/>
      <c r="F29" s="72"/>
      <c r="G29" s="72"/>
      <c r="H29" s="4"/>
      <c r="I29" s="4"/>
    </row>
    <row r="30" spans="1:9" ht="15" x14ac:dyDescent="0.2">
      <c r="A30" s="334"/>
      <c r="B30" s="335"/>
      <c r="C30" s="72"/>
      <c r="D30" s="72"/>
      <c r="E30" s="72"/>
      <c r="F30" s="72"/>
      <c r="G30" s="72"/>
      <c r="H30" s="4"/>
      <c r="I30" s="4"/>
    </row>
    <row r="31" spans="1:9" ht="15" x14ac:dyDescent="0.2">
      <c r="A31" s="334"/>
      <c r="B31" s="335"/>
      <c r="C31" s="72"/>
      <c r="D31" s="72"/>
      <c r="E31" s="72"/>
      <c r="F31" s="72"/>
      <c r="G31" s="72"/>
      <c r="H31" s="4"/>
      <c r="I31" s="4"/>
    </row>
    <row r="32" spans="1:9" ht="15" x14ac:dyDescent="0.2">
      <c r="A32" s="334"/>
      <c r="B32" s="335"/>
      <c r="C32" s="72"/>
      <c r="D32" s="72"/>
      <c r="E32" s="72"/>
      <c r="F32" s="72"/>
      <c r="G32" s="72"/>
      <c r="H32" s="4"/>
      <c r="I32" s="4"/>
    </row>
    <row r="33" spans="1:9" ht="15" x14ac:dyDescent="0.2">
      <c r="A33" s="334"/>
      <c r="B33" s="335"/>
      <c r="C33" s="72"/>
      <c r="D33" s="72"/>
      <c r="E33" s="72"/>
      <c r="F33" s="72"/>
      <c r="G33" s="72"/>
      <c r="H33" s="4"/>
      <c r="I33" s="4"/>
    </row>
    <row r="34" spans="1:9" ht="15" x14ac:dyDescent="0.3">
      <c r="A34" s="334"/>
      <c r="B34" s="336"/>
      <c r="C34" s="84"/>
      <c r="D34" s="84"/>
      <c r="E34" s="84"/>
      <c r="F34" s="84"/>
      <c r="G34" s="84" t="s">
        <v>331</v>
      </c>
      <c r="H34" s="71">
        <f>SUM(H9:H33)</f>
        <v>0</v>
      </c>
      <c r="I34" s="71">
        <f>SUM(I9:I33)</f>
        <v>0</v>
      </c>
    </row>
    <row r="35" spans="1:9" ht="15" x14ac:dyDescent="0.3">
      <c r="A35" s="33"/>
      <c r="B35" s="33"/>
      <c r="C35" s="33"/>
      <c r="D35" s="33"/>
      <c r="E35" s="33"/>
      <c r="F35" s="33"/>
      <c r="G35" s="2"/>
      <c r="H35" s="2"/>
    </row>
    <row r="36" spans="1:9" ht="15" x14ac:dyDescent="0.3">
      <c r="A36" s="185" t="s">
        <v>470</v>
      </c>
      <c r="B36" s="33"/>
      <c r="C36" s="33"/>
      <c r="D36" s="33"/>
      <c r="E36" s="33"/>
      <c r="F36" s="33"/>
      <c r="G36" s="2"/>
      <c r="H36" s="2"/>
    </row>
    <row r="37" spans="1:9" ht="15" x14ac:dyDescent="0.3">
      <c r="A37" s="185"/>
      <c r="B37" s="33"/>
      <c r="C37" s="33"/>
      <c r="D37" s="33"/>
      <c r="E37" s="33"/>
      <c r="F37" s="33"/>
      <c r="G37" s="2"/>
      <c r="H37" s="2"/>
    </row>
    <row r="38" spans="1:9" ht="15" x14ac:dyDescent="0.3">
      <c r="A38" s="185"/>
      <c r="B38" s="2"/>
      <c r="C38" s="2"/>
      <c r="D38" s="2"/>
      <c r="E38" s="2"/>
      <c r="F38" s="2"/>
      <c r="G38" s="2"/>
      <c r="H38" s="2"/>
    </row>
    <row r="39" spans="1:9" ht="15" x14ac:dyDescent="0.3">
      <c r="A39" s="185"/>
      <c r="B39" s="2"/>
      <c r="C39" s="2"/>
      <c r="D39" s="2"/>
      <c r="E39" s="2"/>
      <c r="F39" s="2"/>
      <c r="G39" s="2"/>
      <c r="H39" s="2"/>
    </row>
    <row r="40" spans="1:9" x14ac:dyDescent="0.2">
      <c r="A40" s="21"/>
      <c r="B40" s="21"/>
      <c r="C40" s="21"/>
      <c r="D40" s="21"/>
      <c r="E40" s="21"/>
      <c r="F40" s="21"/>
      <c r="G40" s="21"/>
      <c r="H40" s="21"/>
    </row>
    <row r="41" spans="1:9" ht="15" x14ac:dyDescent="0.3">
      <c r="A41" s="56" t="s">
        <v>107</v>
      </c>
      <c r="B41" s="2"/>
      <c r="C41" s="2"/>
      <c r="D41" s="2"/>
      <c r="E41" s="2"/>
      <c r="F41" s="2"/>
      <c r="G41" s="2"/>
      <c r="H41" s="2"/>
    </row>
    <row r="42" spans="1:9" ht="15" x14ac:dyDescent="0.3">
      <c r="A42" s="2"/>
      <c r="B42" s="2"/>
      <c r="C42" s="2"/>
      <c r="D42" s="2"/>
      <c r="E42" s="2"/>
      <c r="F42" s="2"/>
      <c r="G42" s="2"/>
      <c r="H42" s="2"/>
    </row>
    <row r="43" spans="1:9" ht="15" x14ac:dyDescent="0.3">
      <c r="A43" s="2"/>
      <c r="B43" s="2"/>
      <c r="C43" s="2"/>
      <c r="D43" s="2"/>
      <c r="E43" s="2"/>
      <c r="F43" s="2"/>
      <c r="G43" s="2"/>
      <c r="H43" s="12"/>
    </row>
    <row r="44" spans="1:9" ht="15" x14ac:dyDescent="0.3">
      <c r="A44" s="56"/>
      <c r="B44" s="56" t="s">
        <v>263</v>
      </c>
      <c r="C44" s="56"/>
      <c r="D44" s="56"/>
      <c r="E44" s="56"/>
      <c r="F44" s="56"/>
      <c r="G44" s="2"/>
      <c r="H44" s="12"/>
    </row>
    <row r="45" spans="1:9" ht="15" x14ac:dyDescent="0.3">
      <c r="A45" s="2"/>
      <c r="B45" s="2" t="s">
        <v>262</v>
      </c>
      <c r="C45" s="2"/>
      <c r="D45" s="2"/>
      <c r="E45" s="2"/>
      <c r="F45" s="2"/>
      <c r="G45" s="2"/>
      <c r="H45" s="12"/>
    </row>
    <row r="46" spans="1:9" x14ac:dyDescent="0.2">
      <c r="A46" s="52"/>
      <c r="B46" s="52" t="s">
        <v>138</v>
      </c>
      <c r="C46" s="52"/>
      <c r="D46" s="52"/>
      <c r="E46" s="52"/>
      <c r="F46" s="52"/>
    </row>
  </sheetData>
  <mergeCells count="2">
    <mergeCell ref="G1:H1"/>
    <mergeCell ref="G2:I2"/>
  </mergeCells>
  <printOptions gridLines="1"/>
  <pageMargins left="0.25" right="0.25" top="0.75" bottom="0.75" header="0.3" footer="0.3"/>
  <pageSetup scale="81"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6"/>
  <sheetViews>
    <sheetView view="pageBreakPreview" zoomScale="80" zoomScaleNormal="100" zoomScaleSheetLayoutView="80" workbookViewId="0">
      <selection activeCell="G2" sqref="G2:I2"/>
    </sheetView>
  </sheetViews>
  <sheetFormatPr defaultRowHeight="12.75" x14ac:dyDescent="0.2"/>
  <cols>
    <col min="1" max="1" width="5.42578125" style="155" customWidth="1"/>
    <col min="2" max="2" width="13.140625" style="155" customWidth="1"/>
    <col min="3" max="3" width="15.140625" style="155" customWidth="1"/>
    <col min="4" max="4" width="18" style="155" customWidth="1"/>
    <col min="5" max="5" width="20.5703125" style="155" customWidth="1"/>
    <col min="6" max="6" width="21.28515625" style="155" customWidth="1"/>
    <col min="7" max="7" width="15.140625" style="155" customWidth="1"/>
    <col min="8" max="8" width="15.5703125" style="155" customWidth="1"/>
    <col min="9" max="9" width="13.42578125" style="155" customWidth="1"/>
    <col min="10" max="10" width="0" style="155" hidden="1" customWidth="1"/>
    <col min="11" max="16384" width="9.140625" style="155"/>
  </cols>
  <sheetData>
    <row r="1" spans="1:10" ht="15" x14ac:dyDescent="0.3">
      <c r="A1" s="61" t="s">
        <v>471</v>
      </c>
      <c r="B1" s="61"/>
      <c r="C1" s="64"/>
      <c r="D1" s="64"/>
      <c r="E1" s="64"/>
      <c r="F1" s="64"/>
      <c r="G1" s="523" t="s">
        <v>109</v>
      </c>
      <c r="H1" s="523"/>
    </row>
    <row r="2" spans="1:10" ht="15" x14ac:dyDescent="0.3">
      <c r="A2" s="63" t="s">
        <v>139</v>
      </c>
      <c r="B2" s="61"/>
      <c r="C2" s="64"/>
      <c r="D2" s="64"/>
      <c r="E2" s="64"/>
      <c r="F2" s="64"/>
      <c r="G2" s="512" t="s">
        <v>2216</v>
      </c>
      <c r="H2" s="512"/>
      <c r="I2" s="513"/>
    </row>
    <row r="3" spans="1:10" ht="15" x14ac:dyDescent="0.3">
      <c r="A3" s="63"/>
      <c r="B3" s="63"/>
      <c r="C3" s="63"/>
      <c r="D3" s="63"/>
      <c r="E3" s="63"/>
      <c r="F3" s="63"/>
      <c r="G3" s="242"/>
      <c r="H3" s="242"/>
    </row>
    <row r="4" spans="1:10" ht="15" x14ac:dyDescent="0.3">
      <c r="A4" s="64" t="s">
        <v>266</v>
      </c>
      <c r="B4" s="64"/>
      <c r="C4" s="64"/>
      <c r="D4" s="64"/>
      <c r="E4" s="64"/>
      <c r="F4" s="64"/>
      <c r="G4" s="63"/>
      <c r="H4" s="63"/>
    </row>
    <row r="5" spans="1:10" ht="15" x14ac:dyDescent="0.3">
      <c r="A5" s="67" t="str">
        <f>'ფორმა N1'!D4</f>
        <v>პ/გ ”საქართველოს რესპუბლიკური პარტია”</v>
      </c>
      <c r="B5" s="67"/>
      <c r="C5" s="67"/>
      <c r="D5" s="67"/>
      <c r="E5" s="67"/>
      <c r="F5" s="67"/>
      <c r="G5" s="68"/>
      <c r="H5" s="68"/>
    </row>
    <row r="6" spans="1:10" ht="15" x14ac:dyDescent="0.3">
      <c r="A6" s="64"/>
      <c r="B6" s="64"/>
      <c r="C6" s="64"/>
      <c r="D6" s="64"/>
      <c r="E6" s="64"/>
      <c r="F6" s="64"/>
      <c r="G6" s="63"/>
      <c r="H6" s="63"/>
    </row>
    <row r="7" spans="1:10" ht="15" x14ac:dyDescent="0.2">
      <c r="A7" s="241"/>
      <c r="B7" s="241"/>
      <c r="C7" s="241"/>
      <c r="D7" s="241"/>
      <c r="E7" s="241"/>
      <c r="F7" s="241"/>
      <c r="G7" s="65"/>
      <c r="H7" s="65"/>
    </row>
    <row r="8" spans="1:10" ht="30" x14ac:dyDescent="0.2">
      <c r="A8" s="75" t="s">
        <v>64</v>
      </c>
      <c r="B8" s="75" t="s">
        <v>332</v>
      </c>
      <c r="C8" s="75" t="s">
        <v>333</v>
      </c>
      <c r="D8" s="75" t="s">
        <v>226</v>
      </c>
      <c r="E8" s="75" t="s">
        <v>341</v>
      </c>
      <c r="F8" s="75" t="s">
        <v>334</v>
      </c>
      <c r="G8" s="66" t="s">
        <v>10</v>
      </c>
      <c r="H8" s="66" t="s">
        <v>9</v>
      </c>
      <c r="J8" s="200" t="s">
        <v>340</v>
      </c>
    </row>
    <row r="9" spans="1:10" ht="15" x14ac:dyDescent="0.2">
      <c r="A9" s="83"/>
      <c r="B9" s="83"/>
      <c r="C9" s="83"/>
      <c r="D9" s="83"/>
      <c r="E9" s="83"/>
      <c r="F9" s="83"/>
      <c r="G9" s="4"/>
      <c r="H9" s="4"/>
      <c r="J9" s="200" t="s">
        <v>0</v>
      </c>
    </row>
    <row r="10" spans="1:10" ht="15" x14ac:dyDescent="0.2">
      <c r="A10" s="83"/>
      <c r="B10" s="83"/>
      <c r="C10" s="83"/>
      <c r="D10" s="83"/>
      <c r="E10" s="83"/>
      <c r="F10" s="83"/>
      <c r="G10" s="4"/>
      <c r="H10" s="4"/>
    </row>
    <row r="11" spans="1:10" ht="15" x14ac:dyDescent="0.2">
      <c r="A11" s="72"/>
      <c r="B11" s="72"/>
      <c r="C11" s="72"/>
      <c r="D11" s="72"/>
      <c r="E11" s="72"/>
      <c r="F11" s="72"/>
      <c r="G11" s="4"/>
      <c r="H11" s="4"/>
    </row>
    <row r="12" spans="1:10" ht="15" x14ac:dyDescent="0.2">
      <c r="A12" s="72"/>
      <c r="B12" s="72"/>
      <c r="C12" s="72"/>
      <c r="D12" s="72"/>
      <c r="E12" s="72"/>
      <c r="F12" s="72"/>
      <c r="G12" s="4"/>
      <c r="H12" s="4"/>
    </row>
    <row r="13" spans="1:10" ht="15" x14ac:dyDescent="0.2">
      <c r="A13" s="72"/>
      <c r="B13" s="72"/>
      <c r="C13" s="72"/>
      <c r="D13" s="72"/>
      <c r="E13" s="72"/>
      <c r="F13" s="72"/>
      <c r="G13" s="4"/>
      <c r="H13" s="4"/>
    </row>
    <row r="14" spans="1:10" ht="15" x14ac:dyDescent="0.2">
      <c r="A14" s="72"/>
      <c r="B14" s="72"/>
      <c r="C14" s="72"/>
      <c r="D14" s="72"/>
      <c r="E14" s="72"/>
      <c r="F14" s="72"/>
      <c r="G14" s="4"/>
      <c r="H14" s="4"/>
    </row>
    <row r="15" spans="1:10" ht="15" x14ac:dyDescent="0.2">
      <c r="A15" s="72"/>
      <c r="B15" s="72"/>
      <c r="C15" s="72"/>
      <c r="D15" s="72"/>
      <c r="E15" s="72"/>
      <c r="F15" s="72"/>
      <c r="G15" s="4"/>
      <c r="H15" s="4"/>
    </row>
    <row r="16" spans="1:10" ht="15" x14ac:dyDescent="0.2">
      <c r="A16" s="72"/>
      <c r="B16" s="72"/>
      <c r="C16" s="72"/>
      <c r="D16" s="72"/>
      <c r="E16" s="72"/>
      <c r="F16" s="72"/>
      <c r="G16" s="4"/>
      <c r="H16" s="4"/>
    </row>
    <row r="17" spans="1:8" ht="15" x14ac:dyDescent="0.2">
      <c r="A17" s="72"/>
      <c r="B17" s="72"/>
      <c r="C17" s="72"/>
      <c r="D17" s="72"/>
      <c r="E17" s="72"/>
      <c r="F17" s="72"/>
      <c r="G17" s="4"/>
      <c r="H17" s="4"/>
    </row>
    <row r="18" spans="1:8" ht="15" x14ac:dyDescent="0.2">
      <c r="A18" s="72"/>
      <c r="B18" s="72"/>
      <c r="C18" s="72"/>
      <c r="D18" s="72"/>
      <c r="E18" s="72"/>
      <c r="F18" s="72"/>
      <c r="G18" s="4"/>
      <c r="H18" s="4"/>
    </row>
    <row r="19" spans="1:8" ht="15" x14ac:dyDescent="0.2">
      <c r="A19" s="72"/>
      <c r="B19" s="72"/>
      <c r="C19" s="72"/>
      <c r="D19" s="72"/>
      <c r="E19" s="72"/>
      <c r="F19" s="72"/>
      <c r="G19" s="4"/>
      <c r="H19" s="4"/>
    </row>
    <row r="20" spans="1:8" ht="15" x14ac:dyDescent="0.2">
      <c r="A20" s="72"/>
      <c r="B20" s="72"/>
      <c r="C20" s="72"/>
      <c r="D20" s="72"/>
      <c r="E20" s="72"/>
      <c r="F20" s="72"/>
      <c r="G20" s="4"/>
      <c r="H20" s="4"/>
    </row>
    <row r="21" spans="1:8" ht="15" x14ac:dyDescent="0.2">
      <c r="A21" s="72"/>
      <c r="B21" s="72"/>
      <c r="C21" s="72"/>
      <c r="D21" s="72"/>
      <c r="E21" s="72"/>
      <c r="F21" s="72"/>
      <c r="G21" s="4"/>
      <c r="H21" s="4"/>
    </row>
    <row r="22" spans="1:8" ht="15" x14ac:dyDescent="0.2">
      <c r="A22" s="72"/>
      <c r="B22" s="72"/>
      <c r="C22" s="72"/>
      <c r="D22" s="72"/>
      <c r="E22" s="72"/>
      <c r="F22" s="72"/>
      <c r="G22" s="4"/>
      <c r="H22" s="4"/>
    </row>
    <row r="23" spans="1:8" ht="15" x14ac:dyDescent="0.2">
      <c r="A23" s="72"/>
      <c r="B23" s="72"/>
      <c r="C23" s="72"/>
      <c r="D23" s="72"/>
      <c r="E23" s="72"/>
      <c r="F23" s="72"/>
      <c r="G23" s="4"/>
      <c r="H23" s="4"/>
    </row>
    <row r="24" spans="1:8" ht="15" x14ac:dyDescent="0.2">
      <c r="A24" s="72"/>
      <c r="B24" s="72"/>
      <c r="C24" s="72"/>
      <c r="D24" s="72"/>
      <c r="E24" s="72"/>
      <c r="F24" s="72"/>
      <c r="G24" s="4"/>
      <c r="H24" s="4"/>
    </row>
    <row r="25" spans="1:8" ht="15" x14ac:dyDescent="0.2">
      <c r="A25" s="72"/>
      <c r="B25" s="72"/>
      <c r="C25" s="72"/>
      <c r="D25" s="72"/>
      <c r="E25" s="72"/>
      <c r="F25" s="72"/>
      <c r="G25" s="4"/>
      <c r="H25" s="4"/>
    </row>
    <row r="26" spans="1:8" ht="15" x14ac:dyDescent="0.2">
      <c r="A26" s="72"/>
      <c r="B26" s="72"/>
      <c r="C26" s="72"/>
      <c r="D26" s="72"/>
      <c r="E26" s="72"/>
      <c r="F26" s="72"/>
      <c r="G26" s="4"/>
      <c r="H26" s="4"/>
    </row>
    <row r="27" spans="1:8" ht="15" x14ac:dyDescent="0.2">
      <c r="A27" s="72"/>
      <c r="B27" s="72"/>
      <c r="C27" s="72"/>
      <c r="D27" s="72"/>
      <c r="E27" s="72"/>
      <c r="F27" s="72"/>
      <c r="G27" s="4"/>
      <c r="H27" s="4"/>
    </row>
    <row r="28" spans="1:8" ht="15" x14ac:dyDescent="0.2">
      <c r="A28" s="72"/>
      <c r="B28" s="72"/>
      <c r="C28" s="72"/>
      <c r="D28" s="72"/>
      <c r="E28" s="72"/>
      <c r="F28" s="72"/>
      <c r="G28" s="4"/>
      <c r="H28" s="4"/>
    </row>
    <row r="29" spans="1:8" ht="15" x14ac:dyDescent="0.2">
      <c r="A29" s="72"/>
      <c r="B29" s="72"/>
      <c r="C29" s="72"/>
      <c r="D29" s="72"/>
      <c r="E29" s="72"/>
      <c r="F29" s="72"/>
      <c r="G29" s="4"/>
      <c r="H29" s="4"/>
    </row>
    <row r="30" spans="1:8" ht="15" x14ac:dyDescent="0.2">
      <c r="A30" s="72"/>
      <c r="B30" s="72"/>
      <c r="C30" s="72"/>
      <c r="D30" s="72"/>
      <c r="E30" s="72"/>
      <c r="F30" s="72"/>
      <c r="G30" s="4"/>
      <c r="H30" s="4"/>
    </row>
    <row r="31" spans="1:8" ht="15" x14ac:dyDescent="0.2">
      <c r="A31" s="72"/>
      <c r="B31" s="72"/>
      <c r="C31" s="72"/>
      <c r="D31" s="72"/>
      <c r="E31" s="72"/>
      <c r="F31" s="72"/>
      <c r="G31" s="4"/>
      <c r="H31" s="4"/>
    </row>
    <row r="32" spans="1:8" ht="15" x14ac:dyDescent="0.2">
      <c r="A32" s="72"/>
      <c r="B32" s="72"/>
      <c r="C32" s="72"/>
      <c r="D32" s="72"/>
      <c r="E32" s="72"/>
      <c r="F32" s="72"/>
      <c r="G32" s="4"/>
      <c r="H32" s="4"/>
    </row>
    <row r="33" spans="1:9" ht="15" x14ac:dyDescent="0.2">
      <c r="A33" s="72"/>
      <c r="B33" s="72"/>
      <c r="C33" s="72"/>
      <c r="D33" s="72"/>
      <c r="E33" s="72"/>
      <c r="F33" s="72"/>
      <c r="G33" s="4"/>
      <c r="H33" s="4"/>
    </row>
    <row r="34" spans="1:9" ht="15" x14ac:dyDescent="0.3">
      <c r="A34" s="72"/>
      <c r="B34" s="84"/>
      <c r="C34" s="84"/>
      <c r="D34" s="84"/>
      <c r="E34" s="84"/>
      <c r="F34" s="84" t="s">
        <v>339</v>
      </c>
      <c r="G34" s="71">
        <f>SUM(G9:G33)</f>
        <v>0</v>
      </c>
      <c r="H34" s="71">
        <f>SUM(H9:H33)</f>
        <v>0</v>
      </c>
    </row>
    <row r="35" spans="1:9" ht="15" x14ac:dyDescent="0.3">
      <c r="A35" s="198"/>
      <c r="B35" s="198"/>
      <c r="C35" s="198"/>
      <c r="D35" s="198"/>
      <c r="E35" s="198"/>
      <c r="F35" s="198"/>
      <c r="G35" s="198"/>
      <c r="H35" s="154"/>
      <c r="I35" s="154"/>
    </row>
    <row r="36" spans="1:9" ht="15" x14ac:dyDescent="0.3">
      <c r="A36" s="199" t="s">
        <v>472</v>
      </c>
      <c r="B36" s="199"/>
      <c r="C36" s="198"/>
      <c r="D36" s="198"/>
      <c r="E36" s="198"/>
      <c r="F36" s="198"/>
      <c r="G36" s="198"/>
      <c r="H36" s="154"/>
      <c r="I36" s="154"/>
    </row>
    <row r="37" spans="1:9" ht="15" x14ac:dyDescent="0.3">
      <c r="A37" s="199"/>
      <c r="B37" s="199"/>
      <c r="C37" s="198"/>
      <c r="D37" s="198"/>
      <c r="E37" s="198"/>
      <c r="F37" s="198"/>
      <c r="G37" s="198"/>
      <c r="H37" s="154"/>
      <c r="I37" s="154"/>
    </row>
    <row r="38" spans="1:9" ht="15" x14ac:dyDescent="0.3">
      <c r="A38" s="199"/>
      <c r="B38" s="199"/>
      <c r="C38" s="154"/>
      <c r="D38" s="154"/>
      <c r="E38" s="154"/>
      <c r="F38" s="154"/>
      <c r="G38" s="154"/>
      <c r="H38" s="154"/>
      <c r="I38" s="154"/>
    </row>
    <row r="39" spans="1:9" ht="15" x14ac:dyDescent="0.3">
      <c r="A39" s="199"/>
      <c r="B39" s="199"/>
      <c r="C39" s="154"/>
      <c r="D39" s="154"/>
      <c r="E39" s="154"/>
      <c r="F39" s="154"/>
      <c r="G39" s="154"/>
      <c r="H39" s="154"/>
      <c r="I39" s="154"/>
    </row>
    <row r="40" spans="1:9" x14ac:dyDescent="0.2">
      <c r="A40" s="195"/>
      <c r="B40" s="195"/>
      <c r="C40" s="195"/>
      <c r="D40" s="195"/>
      <c r="E40" s="195"/>
      <c r="F40" s="195"/>
      <c r="G40" s="195"/>
      <c r="H40" s="195"/>
      <c r="I40" s="195"/>
    </row>
    <row r="41" spans="1:9" ht="15" x14ac:dyDescent="0.3">
      <c r="A41" s="160" t="s">
        <v>107</v>
      </c>
      <c r="B41" s="160"/>
      <c r="C41" s="154"/>
      <c r="D41" s="154"/>
      <c r="E41" s="154"/>
      <c r="F41" s="154"/>
      <c r="G41" s="154"/>
      <c r="H41" s="154"/>
      <c r="I41" s="154"/>
    </row>
    <row r="42" spans="1:9" ht="15" x14ac:dyDescent="0.3">
      <c r="A42" s="154"/>
      <c r="B42" s="154"/>
      <c r="C42" s="154"/>
      <c r="D42" s="154"/>
      <c r="E42" s="154"/>
      <c r="F42" s="154"/>
      <c r="G42" s="154"/>
      <c r="H42" s="154"/>
      <c r="I42" s="154"/>
    </row>
    <row r="43" spans="1:9" ht="15" x14ac:dyDescent="0.3">
      <c r="A43" s="154"/>
      <c r="B43" s="154"/>
      <c r="C43" s="154"/>
      <c r="D43" s="154"/>
      <c r="E43" s="154"/>
      <c r="F43" s="154"/>
      <c r="G43" s="154"/>
      <c r="H43" s="154"/>
      <c r="I43" s="161"/>
    </row>
    <row r="44" spans="1:9" ht="15" x14ac:dyDescent="0.3">
      <c r="A44" s="160"/>
      <c r="B44" s="160"/>
      <c r="C44" s="160" t="s">
        <v>426</v>
      </c>
      <c r="D44" s="160"/>
      <c r="E44" s="198"/>
      <c r="F44" s="160"/>
      <c r="G44" s="160"/>
      <c r="H44" s="154"/>
      <c r="I44" s="161"/>
    </row>
    <row r="45" spans="1:9" ht="15" x14ac:dyDescent="0.3">
      <c r="A45" s="154"/>
      <c r="B45" s="154"/>
      <c r="C45" s="154" t="s">
        <v>262</v>
      </c>
      <c r="D45" s="154"/>
      <c r="E45" s="154"/>
      <c r="F45" s="154"/>
      <c r="G45" s="154"/>
      <c r="H45" s="154"/>
      <c r="I45" s="161"/>
    </row>
    <row r="46" spans="1:9" x14ac:dyDescent="0.2">
      <c r="A46" s="162"/>
      <c r="B46" s="162"/>
      <c r="C46" s="162" t="s">
        <v>138</v>
      </c>
      <c r="D46" s="162"/>
      <c r="E46" s="162"/>
      <c r="F46" s="162"/>
      <c r="G46" s="162"/>
    </row>
  </sheetData>
  <mergeCells count="2">
    <mergeCell ref="G1:H1"/>
    <mergeCell ref="G2:I2"/>
  </mergeCells>
  <printOptions gridLines="1"/>
  <pageMargins left="0.25" right="0.25" top="0.75" bottom="0.75" header="0.3" footer="0.3"/>
  <pageSetup scale="83" fitToHeight="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M48"/>
  <sheetViews>
    <sheetView view="pageBreakPreview" zoomScale="80" zoomScaleNormal="100" zoomScaleSheetLayoutView="80" workbookViewId="0">
      <selection activeCell="K3" sqref="K3:M3"/>
    </sheetView>
  </sheetViews>
  <sheetFormatPr defaultRowHeight="12.75" x14ac:dyDescent="0.2"/>
  <cols>
    <col min="1" max="1" width="5.42578125" style="155" customWidth="1"/>
    <col min="2" max="2" width="27.5703125" style="155" customWidth="1"/>
    <col min="3" max="3" width="19.28515625" style="155" customWidth="1"/>
    <col min="4" max="4" width="16.85546875" style="155" customWidth="1"/>
    <col min="5" max="5" width="13.140625" style="155" customWidth="1"/>
    <col min="6" max="6" width="17" style="155" customWidth="1"/>
    <col min="7" max="7" width="13.7109375" style="155" customWidth="1"/>
    <col min="8" max="8" width="19.42578125" style="155" bestFit="1" customWidth="1"/>
    <col min="9" max="9" width="18.5703125" style="155" bestFit="1" customWidth="1"/>
    <col min="10" max="10" width="16.7109375" style="155" customWidth="1"/>
    <col min="11" max="11" width="17.7109375" style="155" customWidth="1"/>
    <col min="12" max="12" width="12.85546875" style="155" customWidth="1"/>
    <col min="13" max="16384" width="9.140625" style="155"/>
  </cols>
  <sheetData>
    <row r="2" spans="1:13" ht="15" x14ac:dyDescent="0.3">
      <c r="A2" s="516" t="s">
        <v>473</v>
      </c>
      <c r="B2" s="516"/>
      <c r="C2" s="516"/>
      <c r="D2" s="516"/>
      <c r="E2" s="324"/>
      <c r="F2" s="64"/>
      <c r="G2" s="64"/>
      <c r="H2" s="64"/>
      <c r="I2" s="64"/>
      <c r="J2" s="242"/>
      <c r="K2" s="511" t="s">
        <v>109</v>
      </c>
      <c r="L2" s="511"/>
      <c r="M2" s="488"/>
    </row>
    <row r="3" spans="1:13" ht="15" x14ac:dyDescent="0.3">
      <c r="A3" s="63" t="s">
        <v>139</v>
      </c>
      <c r="B3" s="61"/>
      <c r="C3" s="64"/>
      <c r="D3" s="64"/>
      <c r="E3" s="64"/>
      <c r="F3" s="64"/>
      <c r="G3" s="64"/>
      <c r="H3" s="64"/>
      <c r="I3" s="64"/>
      <c r="J3" s="242"/>
      <c r="K3" s="512" t="s">
        <v>2216</v>
      </c>
      <c r="L3" s="512"/>
      <c r="M3" s="513"/>
    </row>
    <row r="4" spans="1:13" ht="15" x14ac:dyDescent="0.3">
      <c r="A4" s="63"/>
      <c r="B4" s="63"/>
      <c r="C4" s="61"/>
      <c r="D4" s="61"/>
      <c r="E4" s="61"/>
      <c r="F4" s="61"/>
      <c r="G4" s="61"/>
      <c r="H4" s="61"/>
      <c r="I4" s="61"/>
      <c r="J4" s="242"/>
      <c r="K4" s="242"/>
      <c r="L4" s="242"/>
    </row>
    <row r="5" spans="1:13" ht="15" x14ac:dyDescent="0.3">
      <c r="A5" s="64" t="s">
        <v>266</v>
      </c>
      <c r="B5" s="64"/>
      <c r="C5" s="64"/>
      <c r="D5" s="64"/>
      <c r="E5" s="64"/>
      <c r="F5" s="64"/>
      <c r="G5" s="64"/>
      <c r="H5" s="64"/>
      <c r="I5" s="64"/>
      <c r="J5" s="63"/>
      <c r="K5" s="63"/>
      <c r="L5" s="63"/>
    </row>
    <row r="6" spans="1:13" ht="15" x14ac:dyDescent="0.3">
      <c r="A6" s="67" t="str">
        <f>'ფორმა N1'!D4</f>
        <v>პ/გ ”საქართველოს რესპუბლიკური პარტია”</v>
      </c>
      <c r="B6" s="67"/>
      <c r="C6" s="67"/>
      <c r="D6" s="67"/>
      <c r="E6" s="67"/>
      <c r="F6" s="67"/>
      <c r="G6" s="67"/>
      <c r="H6" s="67"/>
      <c r="I6" s="67"/>
      <c r="J6" s="68"/>
      <c r="K6" s="68"/>
    </row>
    <row r="7" spans="1:13" ht="15" x14ac:dyDescent="0.3">
      <c r="A7" s="64"/>
      <c r="B7" s="64"/>
      <c r="C7" s="64"/>
      <c r="D7" s="64"/>
      <c r="E7" s="64"/>
      <c r="F7" s="64"/>
      <c r="G7" s="64"/>
      <c r="H7" s="64"/>
      <c r="I7" s="64"/>
      <c r="J7" s="63"/>
      <c r="K7" s="63"/>
      <c r="L7" s="63"/>
    </row>
    <row r="8" spans="1:13" ht="15" x14ac:dyDescent="0.2">
      <c r="A8" s="241"/>
      <c r="B8" s="241"/>
      <c r="C8" s="241"/>
      <c r="D8" s="241"/>
      <c r="E8" s="241"/>
      <c r="F8" s="241"/>
      <c r="G8" s="241"/>
      <c r="H8" s="241"/>
      <c r="I8" s="241"/>
      <c r="J8" s="65"/>
      <c r="K8" s="65"/>
      <c r="L8" s="65"/>
    </row>
    <row r="9" spans="1:13" ht="45" x14ac:dyDescent="0.2">
      <c r="A9" s="75" t="s">
        <v>64</v>
      </c>
      <c r="B9" s="75" t="s">
        <v>474</v>
      </c>
      <c r="C9" s="75" t="s">
        <v>475</v>
      </c>
      <c r="D9" s="75" t="s">
        <v>476</v>
      </c>
      <c r="E9" s="75" t="s">
        <v>477</v>
      </c>
      <c r="F9" s="75" t="s">
        <v>478</v>
      </c>
      <c r="G9" s="75" t="s">
        <v>479</v>
      </c>
      <c r="H9" s="75" t="s">
        <v>480</v>
      </c>
      <c r="I9" s="75" t="s">
        <v>481</v>
      </c>
      <c r="J9" s="75" t="s">
        <v>482</v>
      </c>
      <c r="K9" s="75" t="s">
        <v>483</v>
      </c>
      <c r="L9" s="75" t="s">
        <v>310</v>
      </c>
    </row>
    <row r="10" spans="1:13" ht="15" x14ac:dyDescent="0.2">
      <c r="A10" s="83">
        <v>1</v>
      </c>
      <c r="B10" s="325"/>
      <c r="C10" s="83"/>
      <c r="D10" s="83"/>
      <c r="E10" s="83"/>
      <c r="F10" s="83"/>
      <c r="G10" s="83"/>
      <c r="H10" s="83"/>
      <c r="I10" s="83"/>
      <c r="J10" s="4"/>
      <c r="K10" s="4"/>
      <c r="L10" s="83"/>
    </row>
    <row r="11" spans="1:13" ht="15" x14ac:dyDescent="0.2">
      <c r="A11" s="83">
        <v>2</v>
      </c>
      <c r="B11" s="325"/>
      <c r="C11" s="83"/>
      <c r="D11" s="83"/>
      <c r="E11" s="83"/>
      <c r="F11" s="83"/>
      <c r="G11" s="83"/>
      <c r="H11" s="83"/>
      <c r="I11" s="83"/>
      <c r="J11" s="4"/>
      <c r="K11" s="4"/>
      <c r="L11" s="83"/>
    </row>
    <row r="12" spans="1:13" ht="15" x14ac:dyDescent="0.2">
      <c r="A12" s="83">
        <v>3</v>
      </c>
      <c r="B12" s="325"/>
      <c r="C12" s="72"/>
      <c r="D12" s="72"/>
      <c r="E12" s="72"/>
      <c r="F12" s="72"/>
      <c r="G12" s="72"/>
      <c r="H12" s="72"/>
      <c r="I12" s="72"/>
      <c r="J12" s="4"/>
      <c r="K12" s="4"/>
      <c r="L12" s="72"/>
    </row>
    <row r="13" spans="1:13" ht="15" x14ac:dyDescent="0.2">
      <c r="A13" s="83">
        <v>4</v>
      </c>
      <c r="B13" s="325"/>
      <c r="C13" s="72"/>
      <c r="D13" s="72"/>
      <c r="E13" s="72"/>
      <c r="F13" s="72"/>
      <c r="G13" s="72"/>
      <c r="H13" s="72"/>
      <c r="I13" s="72"/>
      <c r="J13" s="4"/>
      <c r="K13" s="4"/>
      <c r="L13" s="72"/>
    </row>
    <row r="14" spans="1:13" ht="15" x14ac:dyDescent="0.2">
      <c r="A14" s="83">
        <v>5</v>
      </c>
      <c r="B14" s="325"/>
      <c r="C14" s="72"/>
      <c r="D14" s="72"/>
      <c r="E14" s="72"/>
      <c r="F14" s="72"/>
      <c r="G14" s="72"/>
      <c r="H14" s="72"/>
      <c r="I14" s="72"/>
      <c r="J14" s="4"/>
      <c r="K14" s="4"/>
      <c r="L14" s="72"/>
    </row>
    <row r="15" spans="1:13" ht="15" x14ac:dyDescent="0.2">
      <c r="A15" s="83">
        <v>6</v>
      </c>
      <c r="B15" s="325"/>
      <c r="C15" s="72"/>
      <c r="D15" s="72"/>
      <c r="E15" s="72"/>
      <c r="F15" s="72"/>
      <c r="G15" s="72"/>
      <c r="H15" s="72"/>
      <c r="I15" s="72"/>
      <c r="J15" s="4"/>
      <c r="K15" s="4"/>
      <c r="L15" s="72"/>
    </row>
    <row r="16" spans="1:13" ht="15" x14ac:dyDescent="0.2">
      <c r="A16" s="83">
        <v>7</v>
      </c>
      <c r="B16" s="325"/>
      <c r="C16" s="72"/>
      <c r="D16" s="72"/>
      <c r="E16" s="72"/>
      <c r="F16" s="72"/>
      <c r="G16" s="72"/>
      <c r="H16" s="72"/>
      <c r="I16" s="72"/>
      <c r="J16" s="4"/>
      <c r="K16" s="4"/>
      <c r="L16" s="72"/>
    </row>
    <row r="17" spans="1:12" ht="15" x14ac:dyDescent="0.2">
      <c r="A17" s="83">
        <v>8</v>
      </c>
      <c r="B17" s="325"/>
      <c r="C17" s="72"/>
      <c r="D17" s="72"/>
      <c r="E17" s="72"/>
      <c r="F17" s="72"/>
      <c r="G17" s="72"/>
      <c r="H17" s="72"/>
      <c r="I17" s="72"/>
      <c r="J17" s="4"/>
      <c r="K17" s="4"/>
      <c r="L17" s="72"/>
    </row>
    <row r="18" spans="1:12" ht="15" x14ac:dyDescent="0.2">
      <c r="A18" s="83">
        <v>9</v>
      </c>
      <c r="B18" s="325"/>
      <c r="C18" s="72"/>
      <c r="D18" s="72"/>
      <c r="E18" s="72"/>
      <c r="F18" s="72"/>
      <c r="G18" s="72"/>
      <c r="H18" s="72"/>
      <c r="I18" s="72"/>
      <c r="J18" s="4"/>
      <c r="K18" s="4"/>
      <c r="L18" s="72"/>
    </row>
    <row r="19" spans="1:12" ht="15" x14ac:dyDescent="0.2">
      <c r="A19" s="83">
        <v>10</v>
      </c>
      <c r="B19" s="325"/>
      <c r="C19" s="72"/>
      <c r="D19" s="72"/>
      <c r="E19" s="72"/>
      <c r="F19" s="72"/>
      <c r="G19" s="72"/>
      <c r="H19" s="72"/>
      <c r="I19" s="72"/>
      <c r="J19" s="4"/>
      <c r="K19" s="4"/>
      <c r="L19" s="72"/>
    </row>
    <row r="20" spans="1:12" ht="15" x14ac:dyDescent="0.2">
      <c r="A20" s="83">
        <v>11</v>
      </c>
      <c r="B20" s="325"/>
      <c r="C20" s="72"/>
      <c r="D20" s="72"/>
      <c r="E20" s="72"/>
      <c r="F20" s="72"/>
      <c r="G20" s="72"/>
      <c r="H20" s="72"/>
      <c r="I20" s="72"/>
      <c r="J20" s="4"/>
      <c r="K20" s="4"/>
      <c r="L20" s="72"/>
    </row>
    <row r="21" spans="1:12" ht="15" x14ac:dyDescent="0.2">
      <c r="A21" s="83">
        <v>12</v>
      </c>
      <c r="B21" s="325"/>
      <c r="C21" s="72"/>
      <c r="D21" s="72"/>
      <c r="E21" s="72"/>
      <c r="F21" s="72"/>
      <c r="G21" s="72"/>
      <c r="H21" s="72"/>
      <c r="I21" s="72"/>
      <c r="J21" s="4"/>
      <c r="K21" s="4"/>
      <c r="L21" s="72"/>
    </row>
    <row r="22" spans="1:12" ht="15" x14ac:dyDescent="0.2">
      <c r="A22" s="83">
        <v>13</v>
      </c>
      <c r="B22" s="325"/>
      <c r="C22" s="72"/>
      <c r="D22" s="72"/>
      <c r="E22" s="72"/>
      <c r="F22" s="72"/>
      <c r="G22" s="72"/>
      <c r="H22" s="72"/>
      <c r="I22" s="72"/>
      <c r="J22" s="4"/>
      <c r="K22" s="4"/>
      <c r="L22" s="72"/>
    </row>
    <row r="23" spans="1:12" ht="15" x14ac:dyDescent="0.2">
      <c r="A23" s="83">
        <v>14</v>
      </c>
      <c r="B23" s="325"/>
      <c r="C23" s="72"/>
      <c r="D23" s="72"/>
      <c r="E23" s="72"/>
      <c r="F23" s="72"/>
      <c r="G23" s="72"/>
      <c r="H23" s="72"/>
      <c r="I23" s="72"/>
      <c r="J23" s="4"/>
      <c r="K23" s="4"/>
      <c r="L23" s="72"/>
    </row>
    <row r="24" spans="1:12" ht="15" x14ac:dyDescent="0.2">
      <c r="A24" s="83">
        <v>15</v>
      </c>
      <c r="B24" s="325"/>
      <c r="C24" s="72"/>
      <c r="D24" s="72"/>
      <c r="E24" s="72"/>
      <c r="F24" s="72"/>
      <c r="G24" s="72"/>
      <c r="H24" s="72"/>
      <c r="I24" s="72"/>
      <c r="J24" s="4"/>
      <c r="K24" s="4"/>
      <c r="L24" s="72"/>
    </row>
    <row r="25" spans="1:12" ht="15" x14ac:dyDescent="0.2">
      <c r="A25" s="83">
        <v>16</v>
      </c>
      <c r="B25" s="325"/>
      <c r="C25" s="72"/>
      <c r="D25" s="72"/>
      <c r="E25" s="72"/>
      <c r="F25" s="72"/>
      <c r="G25" s="72"/>
      <c r="H25" s="72"/>
      <c r="I25" s="72"/>
      <c r="J25" s="4"/>
      <c r="K25" s="4"/>
      <c r="L25" s="72"/>
    </row>
    <row r="26" spans="1:12" ht="15" x14ac:dyDescent="0.2">
      <c r="A26" s="83">
        <v>17</v>
      </c>
      <c r="B26" s="325"/>
      <c r="C26" s="72"/>
      <c r="D26" s="72"/>
      <c r="E26" s="72"/>
      <c r="F26" s="72"/>
      <c r="G26" s="72"/>
      <c r="H26" s="72"/>
      <c r="I26" s="72"/>
      <c r="J26" s="4"/>
      <c r="K26" s="4"/>
      <c r="L26" s="72"/>
    </row>
    <row r="27" spans="1:12" ht="15" x14ac:dyDescent="0.2">
      <c r="A27" s="83">
        <v>18</v>
      </c>
      <c r="B27" s="325"/>
      <c r="C27" s="72"/>
      <c r="D27" s="72"/>
      <c r="E27" s="72"/>
      <c r="F27" s="72"/>
      <c r="G27" s="72"/>
      <c r="H27" s="72"/>
      <c r="I27" s="72"/>
      <c r="J27" s="4"/>
      <c r="K27" s="4"/>
      <c r="L27" s="72"/>
    </row>
    <row r="28" spans="1:12" ht="15" x14ac:dyDescent="0.2">
      <c r="A28" s="83">
        <v>19</v>
      </c>
      <c r="B28" s="325"/>
      <c r="C28" s="72"/>
      <c r="D28" s="72"/>
      <c r="E28" s="72"/>
      <c r="F28" s="72"/>
      <c r="G28" s="72"/>
      <c r="H28" s="72"/>
      <c r="I28" s="72"/>
      <c r="J28" s="4"/>
      <c r="K28" s="4"/>
      <c r="L28" s="72"/>
    </row>
    <row r="29" spans="1:12" ht="15" x14ac:dyDescent="0.2">
      <c r="A29" s="83">
        <v>20</v>
      </c>
      <c r="B29" s="325"/>
      <c r="C29" s="72"/>
      <c r="D29" s="72"/>
      <c r="E29" s="72"/>
      <c r="F29" s="72"/>
      <c r="G29" s="72"/>
      <c r="H29" s="72"/>
      <c r="I29" s="72"/>
      <c r="J29" s="4"/>
      <c r="K29" s="4"/>
      <c r="L29" s="72"/>
    </row>
    <row r="30" spans="1:12" ht="15" x14ac:dyDescent="0.2">
      <c r="A30" s="83">
        <v>21</v>
      </c>
      <c r="B30" s="325"/>
      <c r="C30" s="72"/>
      <c r="D30" s="72"/>
      <c r="E30" s="72"/>
      <c r="F30" s="72"/>
      <c r="G30" s="72"/>
      <c r="H30" s="72"/>
      <c r="I30" s="72"/>
      <c r="J30" s="4"/>
      <c r="K30" s="4"/>
      <c r="L30" s="72"/>
    </row>
    <row r="31" spans="1:12" ht="15" x14ac:dyDescent="0.2">
      <c r="A31" s="83">
        <v>22</v>
      </c>
      <c r="B31" s="325"/>
      <c r="C31" s="72"/>
      <c r="D31" s="72"/>
      <c r="E31" s="72"/>
      <c r="F31" s="72"/>
      <c r="G31" s="72"/>
      <c r="H31" s="72"/>
      <c r="I31" s="72"/>
      <c r="J31" s="4"/>
      <c r="K31" s="4"/>
      <c r="L31" s="72"/>
    </row>
    <row r="32" spans="1:12" ht="15" x14ac:dyDescent="0.2">
      <c r="A32" s="83">
        <v>23</v>
      </c>
      <c r="B32" s="325"/>
      <c r="C32" s="72"/>
      <c r="D32" s="72"/>
      <c r="E32" s="72"/>
      <c r="F32" s="72"/>
      <c r="G32" s="72"/>
      <c r="H32" s="72"/>
      <c r="I32" s="72"/>
      <c r="J32" s="4"/>
      <c r="K32" s="4"/>
      <c r="L32" s="72"/>
    </row>
    <row r="33" spans="1:12" ht="15" x14ac:dyDescent="0.2">
      <c r="A33" s="83">
        <v>24</v>
      </c>
      <c r="B33" s="325"/>
      <c r="C33" s="72"/>
      <c r="D33" s="72"/>
      <c r="E33" s="72"/>
      <c r="F33" s="72"/>
      <c r="G33" s="72"/>
      <c r="H33" s="72"/>
      <c r="I33" s="72"/>
      <c r="J33" s="4"/>
      <c r="K33" s="4"/>
      <c r="L33" s="72"/>
    </row>
    <row r="34" spans="1:12" ht="15" x14ac:dyDescent="0.2">
      <c r="A34" s="72" t="s">
        <v>268</v>
      </c>
      <c r="B34" s="325"/>
      <c r="C34" s="72"/>
      <c r="D34" s="72"/>
      <c r="E34" s="72"/>
      <c r="F34" s="72"/>
      <c r="G34" s="72"/>
      <c r="H34" s="72"/>
      <c r="I34" s="72"/>
      <c r="J34" s="4"/>
      <c r="K34" s="4"/>
      <c r="L34" s="72"/>
    </row>
    <row r="35" spans="1:12" ht="15" x14ac:dyDescent="0.3">
      <c r="A35" s="72"/>
      <c r="B35" s="325"/>
      <c r="C35" s="84"/>
      <c r="D35" s="84"/>
      <c r="E35" s="84"/>
      <c r="F35" s="84"/>
      <c r="G35" s="72"/>
      <c r="H35" s="72"/>
      <c r="I35" s="72"/>
      <c r="J35" s="72" t="s">
        <v>484</v>
      </c>
      <c r="K35" s="71">
        <f>SUM(K10:K34)</f>
        <v>0</v>
      </c>
      <c r="L35" s="72"/>
    </row>
    <row r="36" spans="1:12" ht="15" x14ac:dyDescent="0.3">
      <c r="A36" s="198"/>
      <c r="B36" s="198"/>
      <c r="C36" s="198"/>
      <c r="D36" s="198"/>
      <c r="E36" s="198"/>
      <c r="F36" s="198"/>
      <c r="G36" s="198"/>
      <c r="H36" s="198"/>
      <c r="I36" s="198"/>
      <c r="J36" s="198"/>
      <c r="K36" s="154"/>
    </row>
    <row r="37" spans="1:12" ht="15" x14ac:dyDescent="0.3">
      <c r="A37" s="199" t="s">
        <v>485</v>
      </c>
      <c r="B37" s="199"/>
      <c r="C37" s="198"/>
      <c r="D37" s="198"/>
      <c r="E37" s="198"/>
      <c r="F37" s="198"/>
      <c r="G37" s="198"/>
      <c r="H37" s="198"/>
      <c r="I37" s="198"/>
      <c r="J37" s="198"/>
      <c r="K37" s="154"/>
    </row>
    <row r="38" spans="1:12" ht="15" x14ac:dyDescent="0.3">
      <c r="A38" s="199" t="s">
        <v>486</v>
      </c>
      <c r="B38" s="199"/>
      <c r="C38" s="198"/>
      <c r="D38" s="198"/>
      <c r="E38" s="198"/>
      <c r="F38" s="198"/>
      <c r="G38" s="198"/>
      <c r="H38" s="198"/>
      <c r="I38" s="198"/>
      <c r="J38" s="198"/>
      <c r="K38" s="154"/>
    </row>
    <row r="39" spans="1:12" ht="15" x14ac:dyDescent="0.3">
      <c r="A39" s="185" t="s">
        <v>487</v>
      </c>
      <c r="B39" s="199"/>
      <c r="C39" s="154"/>
      <c r="D39" s="154"/>
      <c r="E39" s="154"/>
      <c r="F39" s="154"/>
      <c r="G39" s="154"/>
      <c r="H39" s="154"/>
      <c r="I39" s="154"/>
      <c r="J39" s="154"/>
      <c r="K39" s="154"/>
    </row>
    <row r="40" spans="1:12" ht="15" x14ac:dyDescent="0.3">
      <c r="A40" s="185" t="s">
        <v>488</v>
      </c>
      <c r="B40" s="199"/>
      <c r="C40" s="154"/>
      <c r="D40" s="154"/>
      <c r="E40" s="154"/>
      <c r="F40" s="154"/>
      <c r="G40" s="154"/>
      <c r="H40" s="154"/>
      <c r="I40" s="154"/>
      <c r="J40" s="154"/>
      <c r="K40" s="154"/>
    </row>
    <row r="41" spans="1:12" ht="15" customHeight="1" x14ac:dyDescent="0.2">
      <c r="A41" s="521" t="s">
        <v>505</v>
      </c>
      <c r="B41" s="521"/>
      <c r="C41" s="521"/>
      <c r="D41" s="521"/>
      <c r="E41" s="521"/>
      <c r="F41" s="521"/>
      <c r="G41" s="521"/>
      <c r="H41" s="521"/>
      <c r="I41" s="521"/>
      <c r="J41" s="521"/>
      <c r="K41" s="521"/>
    </row>
    <row r="42" spans="1:12" ht="15" customHeight="1" x14ac:dyDescent="0.2">
      <c r="A42" s="521"/>
      <c r="B42" s="521"/>
      <c r="C42" s="521"/>
      <c r="D42" s="521"/>
      <c r="E42" s="521"/>
      <c r="F42" s="521"/>
      <c r="G42" s="521"/>
      <c r="H42" s="521"/>
      <c r="I42" s="521"/>
      <c r="J42" s="521"/>
      <c r="K42" s="521"/>
    </row>
    <row r="43" spans="1:12" ht="12.75" customHeight="1" x14ac:dyDescent="0.2">
      <c r="A43" s="351"/>
      <c r="B43" s="351"/>
      <c r="C43" s="351"/>
      <c r="D43" s="351"/>
      <c r="E43" s="351"/>
      <c r="F43" s="351"/>
      <c r="G43" s="351"/>
      <c r="H43" s="351"/>
      <c r="I43" s="351"/>
      <c r="J43" s="351"/>
      <c r="K43" s="351"/>
    </row>
    <row r="44" spans="1:12" ht="15" x14ac:dyDescent="0.3">
      <c r="A44" s="517" t="s">
        <v>107</v>
      </c>
      <c r="B44" s="517"/>
      <c r="C44" s="326"/>
      <c r="D44" s="327"/>
      <c r="E44" s="327"/>
      <c r="F44" s="326"/>
      <c r="G44" s="326"/>
      <c r="H44" s="326"/>
      <c r="I44" s="326"/>
      <c r="J44" s="326"/>
      <c r="K44" s="154"/>
    </row>
    <row r="45" spans="1:12" ht="15" x14ac:dyDescent="0.3">
      <c r="A45" s="326"/>
      <c r="B45" s="327"/>
      <c r="C45" s="326"/>
      <c r="D45" s="327"/>
      <c r="E45" s="327"/>
      <c r="F45" s="326"/>
      <c r="G45" s="326"/>
      <c r="H45" s="326"/>
      <c r="I45" s="326"/>
      <c r="J45" s="328"/>
      <c r="K45" s="154"/>
    </row>
    <row r="46" spans="1:12" ht="15" customHeight="1" x14ac:dyDescent="0.3">
      <c r="A46" s="326"/>
      <c r="B46" s="327"/>
      <c r="C46" s="518" t="s">
        <v>260</v>
      </c>
      <c r="D46" s="518"/>
      <c r="E46" s="329"/>
      <c r="F46" s="330"/>
      <c r="G46" s="519" t="s">
        <v>489</v>
      </c>
      <c r="H46" s="519"/>
      <c r="I46" s="519"/>
      <c r="J46" s="331"/>
      <c r="K46" s="154"/>
    </row>
    <row r="47" spans="1:12" ht="15" x14ac:dyDescent="0.3">
      <c r="A47" s="326"/>
      <c r="B47" s="327"/>
      <c r="C47" s="326"/>
      <c r="D47" s="327"/>
      <c r="E47" s="327"/>
      <c r="F47" s="326"/>
      <c r="G47" s="520"/>
      <c r="H47" s="520"/>
      <c r="I47" s="520"/>
      <c r="J47" s="331"/>
      <c r="K47" s="154"/>
    </row>
    <row r="48" spans="1:12" ht="15" x14ac:dyDescent="0.3">
      <c r="A48" s="326"/>
      <c r="B48" s="327"/>
      <c r="C48" s="515" t="s">
        <v>138</v>
      </c>
      <c r="D48" s="515"/>
      <c r="E48" s="329"/>
      <c r="F48" s="330"/>
      <c r="G48" s="326"/>
      <c r="H48" s="326"/>
      <c r="I48" s="326"/>
      <c r="J48" s="326"/>
      <c r="K48" s="154"/>
    </row>
  </sheetData>
  <mergeCells count="8">
    <mergeCell ref="C48:D48"/>
    <mergeCell ref="A2:D2"/>
    <mergeCell ref="A44:B44"/>
    <mergeCell ref="C46:D46"/>
    <mergeCell ref="G46:I47"/>
    <mergeCell ref="A41:K42"/>
    <mergeCell ref="K3:M3"/>
    <mergeCell ref="K2:L2"/>
  </mergeCells>
  <dataValidations count="1">
    <dataValidation type="list" allowBlank="1" showInputMessage="1" showErrorMessage="1" sqref="B10:B35">
      <formula1>"სატელევიზიო რეკლამის ხარჯი,ბეჭდური რეკლამი ხარჯი,ინტერნეტ-რეკლამს ხრჯი,ბრენდირებული აქსესუარებით რკლამის ხარჯი,სხვა სარეკლამო ხარჯები,ბილბორდი,ლაით ბოქსი,ქუჩაში დამონტაჟებული ეკრანი,სატრანსპორტო საშუალებებზე განთავსებული რეკლამა, რადიო რეკლამა"</formula1>
    </dataValidation>
  </dataValidations>
  <printOptions gridLines="1"/>
  <pageMargins left="0.19684820647419099" right="0.19684820647419099" top="0.19684820647419099" bottom="0.19684820647419099" header="0.15748031496063" footer="0.15748031496063"/>
  <pageSetup scale="69"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I32"/>
  <sheetViews>
    <sheetView showGridLines="0" view="pageBreakPreview" zoomScale="80" zoomScaleNormal="100" zoomScaleSheetLayoutView="80" workbookViewId="0">
      <selection activeCell="C2" sqref="C2:E2"/>
    </sheetView>
  </sheetViews>
  <sheetFormatPr defaultRowHeight="15" x14ac:dyDescent="0.3"/>
  <cols>
    <col min="1" max="1" width="14.28515625" style="2" bestFit="1" customWidth="1"/>
    <col min="2" max="2" width="77.85546875" style="2" customWidth="1"/>
    <col min="3" max="3" width="14.7109375" style="2" customWidth="1"/>
    <col min="4" max="4" width="14.85546875" style="2" customWidth="1"/>
    <col min="5" max="16384" width="9.140625" style="2"/>
  </cols>
  <sheetData>
    <row r="1" spans="1:5" x14ac:dyDescent="0.3">
      <c r="A1" s="61" t="s">
        <v>449</v>
      </c>
      <c r="B1" s="63"/>
      <c r="C1" s="524" t="s">
        <v>109</v>
      </c>
      <c r="D1" s="524"/>
    </row>
    <row r="2" spans="1:5" x14ac:dyDescent="0.3">
      <c r="A2" s="61" t="s">
        <v>450</v>
      </c>
      <c r="B2" s="63"/>
      <c r="C2" s="512" t="s">
        <v>2216</v>
      </c>
      <c r="D2" s="512"/>
      <c r="E2" s="513"/>
    </row>
    <row r="3" spans="1:5" x14ac:dyDescent="0.3">
      <c r="A3" s="63" t="s">
        <v>139</v>
      </c>
      <c r="B3" s="63"/>
      <c r="C3" s="62"/>
      <c r="D3" s="62"/>
    </row>
    <row r="4" spans="1:5" x14ac:dyDescent="0.3">
      <c r="A4" s="61"/>
      <c r="B4" s="63"/>
      <c r="C4" s="62"/>
      <c r="D4" s="62"/>
    </row>
    <row r="5" spans="1:5" x14ac:dyDescent="0.3">
      <c r="A5" s="64" t="str">
        <f>'ფორმა N2'!A4</f>
        <v>ანგარიშვალდებული პირის დასახელება:</v>
      </c>
      <c r="B5" s="64"/>
      <c r="C5" s="64"/>
      <c r="D5" s="63"/>
      <c r="E5" s="5"/>
    </row>
    <row r="6" spans="1:5" x14ac:dyDescent="0.3">
      <c r="A6" s="99" t="str">
        <f>'ფორმა N1'!D4</f>
        <v>პ/გ ”საქართველოს რესპუბლიკური პარტია”</v>
      </c>
      <c r="B6" s="100"/>
      <c r="C6" s="100"/>
      <c r="D6" s="47"/>
      <c r="E6" s="5"/>
    </row>
    <row r="7" spans="1:5" x14ac:dyDescent="0.3">
      <c r="A7" s="64"/>
      <c r="B7" s="64"/>
      <c r="C7" s="64"/>
      <c r="D7" s="63"/>
      <c r="E7" s="5"/>
    </row>
    <row r="8" spans="1:5" s="6" customFormat="1" x14ac:dyDescent="0.3">
      <c r="A8" s="85"/>
      <c r="B8" s="85"/>
      <c r="C8" s="65"/>
      <c r="D8" s="65"/>
    </row>
    <row r="9" spans="1:5" s="6" customFormat="1" ht="30" x14ac:dyDescent="0.3">
      <c r="A9" s="91" t="s">
        <v>64</v>
      </c>
      <c r="B9" s="66" t="s">
        <v>11</v>
      </c>
      <c r="C9" s="66" t="s">
        <v>10</v>
      </c>
      <c r="D9" s="66" t="s">
        <v>9</v>
      </c>
    </row>
    <row r="10" spans="1:5" s="7" customFormat="1" x14ac:dyDescent="0.2">
      <c r="A10" s="13">
        <v>1</v>
      </c>
      <c r="B10" s="13" t="s">
        <v>108</v>
      </c>
      <c r="C10" s="69">
        <f>SUM(C11,C14,C17,C20:C22)</f>
        <v>0</v>
      </c>
      <c r="D10" s="69">
        <f>SUM(D11,D14,D17,D20:D22)</f>
        <v>0</v>
      </c>
    </row>
    <row r="11" spans="1:5" s="9" customFormat="1" ht="18" x14ac:dyDescent="0.2">
      <c r="A11" s="14">
        <v>1.1000000000000001</v>
      </c>
      <c r="B11" s="14" t="s">
        <v>68</v>
      </c>
      <c r="C11" s="69">
        <f>SUM(C12:C13)</f>
        <v>0</v>
      </c>
      <c r="D11" s="69">
        <f>SUM(D12:D13)</f>
        <v>0</v>
      </c>
    </row>
    <row r="12" spans="1:5" s="9" customFormat="1" ht="18" x14ac:dyDescent="0.2">
      <c r="A12" s="16" t="s">
        <v>30</v>
      </c>
      <c r="B12" s="16" t="s">
        <v>70</v>
      </c>
      <c r="C12" s="30"/>
      <c r="D12" s="31"/>
    </row>
    <row r="13" spans="1:5" s="9" customFormat="1" ht="18" x14ac:dyDescent="0.2">
      <c r="A13" s="16" t="s">
        <v>31</v>
      </c>
      <c r="B13" s="16" t="s">
        <v>71</v>
      </c>
      <c r="C13" s="30"/>
      <c r="D13" s="31"/>
    </row>
    <row r="14" spans="1:5" s="3" customFormat="1" x14ac:dyDescent="0.2">
      <c r="A14" s="14">
        <v>1.2</v>
      </c>
      <c r="B14" s="14" t="s">
        <v>69</v>
      </c>
      <c r="C14" s="69">
        <f>SUM(C15:C16)</f>
        <v>0</v>
      </c>
      <c r="D14" s="69">
        <f>SUM(D15:D16)</f>
        <v>0</v>
      </c>
    </row>
    <row r="15" spans="1:5" x14ac:dyDescent="0.3">
      <c r="A15" s="16" t="s">
        <v>32</v>
      </c>
      <c r="B15" s="16" t="s">
        <v>72</v>
      </c>
      <c r="C15" s="30"/>
      <c r="D15" s="31"/>
    </row>
    <row r="16" spans="1:5" x14ac:dyDescent="0.3">
      <c r="A16" s="16" t="s">
        <v>33</v>
      </c>
      <c r="B16" s="16" t="s">
        <v>73</v>
      </c>
      <c r="C16" s="30"/>
      <c r="D16" s="31"/>
    </row>
    <row r="17" spans="1:9" x14ac:dyDescent="0.3">
      <c r="A17" s="14">
        <v>1.3</v>
      </c>
      <c r="B17" s="14" t="s">
        <v>74</v>
      </c>
      <c r="C17" s="69">
        <f>SUM(C18:C19)</f>
        <v>0</v>
      </c>
      <c r="D17" s="69">
        <f>SUM(D18:D19)</f>
        <v>0</v>
      </c>
    </row>
    <row r="18" spans="1:9" x14ac:dyDescent="0.3">
      <c r="A18" s="16" t="s">
        <v>50</v>
      </c>
      <c r="B18" s="16" t="s">
        <v>75</v>
      </c>
      <c r="C18" s="30"/>
      <c r="D18" s="31"/>
    </row>
    <row r="19" spans="1:9" x14ac:dyDescent="0.3">
      <c r="A19" s="16" t="s">
        <v>51</v>
      </c>
      <c r="B19" s="16" t="s">
        <v>76</v>
      </c>
      <c r="C19" s="30"/>
      <c r="D19" s="31"/>
    </row>
    <row r="20" spans="1:9" x14ac:dyDescent="0.3">
      <c r="A20" s="14">
        <v>1.4</v>
      </c>
      <c r="B20" s="14" t="s">
        <v>77</v>
      </c>
      <c r="C20" s="30"/>
      <c r="D20" s="31"/>
    </row>
    <row r="21" spans="1:9" x14ac:dyDescent="0.3">
      <c r="A21" s="14">
        <v>1.5</v>
      </c>
      <c r="B21" s="14" t="s">
        <v>78</v>
      </c>
      <c r="C21" s="30"/>
      <c r="D21" s="31"/>
    </row>
    <row r="22" spans="1:9" x14ac:dyDescent="0.3">
      <c r="A22" s="14">
        <v>1.6</v>
      </c>
      <c r="B22" s="14" t="s">
        <v>8</v>
      </c>
      <c r="C22" s="30"/>
      <c r="D22" s="31"/>
    </row>
    <row r="25" spans="1:9" s="21" customFormat="1" ht="12.75" x14ac:dyDescent="0.2"/>
    <row r="26" spans="1:9" x14ac:dyDescent="0.3">
      <c r="A26" s="56" t="s">
        <v>107</v>
      </c>
      <c r="E26" s="5"/>
    </row>
    <row r="27" spans="1:9" x14ac:dyDescent="0.3">
      <c r="E27"/>
      <c r="F27"/>
      <c r="G27"/>
      <c r="H27"/>
      <c r="I27"/>
    </row>
    <row r="28" spans="1:9" x14ac:dyDescent="0.3">
      <c r="D28" s="12"/>
      <c r="E28"/>
      <c r="F28"/>
      <c r="G28"/>
      <c r="H28"/>
      <c r="I28"/>
    </row>
    <row r="29" spans="1:9" x14ac:dyDescent="0.3">
      <c r="A29"/>
      <c r="B29" s="56" t="s">
        <v>263</v>
      </c>
      <c r="D29" s="12"/>
      <c r="E29"/>
      <c r="F29"/>
      <c r="G29"/>
      <c r="H29"/>
      <c r="I29"/>
    </row>
    <row r="30" spans="1:9" x14ac:dyDescent="0.3">
      <c r="A30"/>
      <c r="B30" s="2" t="s">
        <v>262</v>
      </c>
      <c r="D30" s="12"/>
      <c r="E30"/>
      <c r="F30"/>
      <c r="G30"/>
      <c r="H30"/>
      <c r="I30"/>
    </row>
    <row r="31" spans="1:9" customFormat="1" ht="12.75" x14ac:dyDescent="0.2">
      <c r="B31" s="52" t="s">
        <v>138</v>
      </c>
    </row>
    <row r="32" spans="1:9" s="21" customFormat="1" ht="12.75" x14ac:dyDescent="0.2"/>
  </sheetData>
  <mergeCells count="2">
    <mergeCell ref="C1:D1"/>
    <mergeCell ref="C2:E2"/>
  </mergeCells>
  <pageMargins left="0.19685039370078741" right="0.19685039370078741" top="0.19685039370078741" bottom="0.19685039370078741" header="0.15748031496062992" footer="0.15748031496062992"/>
  <pageSetup paperSize="9" scale="84"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0"/>
  <sheetViews>
    <sheetView showGridLines="0" view="pageBreakPreview" zoomScale="80" zoomScaleNormal="100" zoomScaleSheetLayoutView="80" workbookViewId="0">
      <selection activeCell="C2" sqref="C2:E2"/>
    </sheetView>
  </sheetViews>
  <sheetFormatPr defaultRowHeight="15" x14ac:dyDescent="0.3"/>
  <cols>
    <col min="1" max="1" width="8.85546875" style="2" customWidth="1"/>
    <col min="2" max="2" width="84.85546875" style="2" customWidth="1"/>
    <col min="3" max="3" width="13.7109375" style="2" customWidth="1"/>
    <col min="4" max="4" width="13.5703125" style="2" customWidth="1"/>
    <col min="5" max="5" width="0.7109375" style="2" customWidth="1"/>
    <col min="6" max="16384" width="9.140625" style="2"/>
  </cols>
  <sheetData>
    <row r="1" spans="1:5" s="6" customFormat="1" x14ac:dyDescent="0.3">
      <c r="A1" s="61" t="s">
        <v>451</v>
      </c>
      <c r="B1" s="64"/>
      <c r="C1" s="511" t="s">
        <v>109</v>
      </c>
      <c r="D1" s="511"/>
      <c r="E1" s="76"/>
    </row>
    <row r="2" spans="1:5" s="6" customFormat="1" x14ac:dyDescent="0.3">
      <c r="A2" s="61" t="s">
        <v>448</v>
      </c>
      <c r="B2" s="64"/>
      <c r="C2" s="512" t="s">
        <v>2216</v>
      </c>
      <c r="D2" s="512"/>
      <c r="E2" s="513"/>
    </row>
    <row r="3" spans="1:5" s="6" customFormat="1" x14ac:dyDescent="0.3">
      <c r="A3" s="63" t="s">
        <v>139</v>
      </c>
      <c r="B3" s="61"/>
      <c r="C3" s="134"/>
      <c r="D3" s="134"/>
      <c r="E3" s="76"/>
    </row>
    <row r="4" spans="1:5" s="6" customFormat="1" x14ac:dyDescent="0.3">
      <c r="A4" s="63"/>
      <c r="B4" s="63"/>
      <c r="C4" s="134"/>
      <c r="D4" s="134"/>
      <c r="E4" s="76"/>
    </row>
    <row r="5" spans="1:5" x14ac:dyDescent="0.3">
      <c r="A5" s="64" t="str">
        <f>'ფორმა N2'!A4</f>
        <v>ანგარიშვალდებული პირის დასახელება:</v>
      </c>
      <c r="B5" s="64"/>
      <c r="C5" s="63"/>
      <c r="D5" s="63"/>
      <c r="E5" s="77"/>
    </row>
    <row r="6" spans="1:5" x14ac:dyDescent="0.3">
      <c r="A6" s="67" t="str">
        <f>'ფორმა N1'!D4</f>
        <v>პ/გ ”საქართველოს რესპუბლიკური პარტია”</v>
      </c>
      <c r="B6" s="67"/>
      <c r="C6" s="68"/>
      <c r="D6" s="68"/>
      <c r="E6" s="77"/>
    </row>
    <row r="7" spans="1:5" x14ac:dyDescent="0.3">
      <c r="A7" s="64"/>
      <c r="B7" s="64"/>
      <c r="C7" s="63"/>
      <c r="D7" s="63"/>
      <c r="E7" s="77"/>
    </row>
    <row r="8" spans="1:5" s="6" customFormat="1" x14ac:dyDescent="0.3">
      <c r="A8" s="133"/>
      <c r="B8" s="133"/>
      <c r="C8" s="65"/>
      <c r="D8" s="65"/>
      <c r="E8" s="76"/>
    </row>
    <row r="9" spans="1:5" s="6" customFormat="1" ht="30" x14ac:dyDescent="0.3">
      <c r="A9" s="74" t="s">
        <v>64</v>
      </c>
      <c r="B9" s="74" t="s">
        <v>325</v>
      </c>
      <c r="C9" s="66" t="s">
        <v>10</v>
      </c>
      <c r="D9" s="66" t="s">
        <v>9</v>
      </c>
      <c r="E9" s="76"/>
    </row>
    <row r="10" spans="1:5" s="9" customFormat="1" ht="18" x14ac:dyDescent="0.2">
      <c r="A10" s="83" t="s">
        <v>289</v>
      </c>
      <c r="B10" s="83"/>
      <c r="C10" s="4"/>
      <c r="D10" s="4"/>
      <c r="E10" s="78"/>
    </row>
    <row r="11" spans="1:5" s="10" customFormat="1" x14ac:dyDescent="0.2">
      <c r="A11" s="83" t="s">
        <v>290</v>
      </c>
      <c r="B11" s="83"/>
      <c r="C11" s="4"/>
      <c r="D11" s="4"/>
      <c r="E11" s="79"/>
    </row>
    <row r="12" spans="1:5" s="10" customFormat="1" x14ac:dyDescent="0.2">
      <c r="A12" s="83" t="s">
        <v>291</v>
      </c>
      <c r="B12" s="72"/>
      <c r="C12" s="4"/>
      <c r="D12" s="4"/>
      <c r="E12" s="79"/>
    </row>
    <row r="13" spans="1:5" s="10" customFormat="1" x14ac:dyDescent="0.2">
      <c r="A13" s="72" t="s">
        <v>270</v>
      </c>
      <c r="B13" s="72"/>
      <c r="C13" s="4"/>
      <c r="D13" s="4"/>
      <c r="E13" s="79"/>
    </row>
    <row r="14" spans="1:5" s="10" customFormat="1" x14ac:dyDescent="0.2">
      <c r="A14" s="72" t="s">
        <v>270</v>
      </c>
      <c r="B14" s="72"/>
      <c r="C14" s="4"/>
      <c r="D14" s="4"/>
      <c r="E14" s="79"/>
    </row>
    <row r="15" spans="1:5" s="10" customFormat="1" x14ac:dyDescent="0.2">
      <c r="A15" s="72" t="s">
        <v>270</v>
      </c>
      <c r="B15" s="72"/>
      <c r="C15" s="4"/>
      <c r="D15" s="4"/>
      <c r="E15" s="79"/>
    </row>
    <row r="16" spans="1:5" s="10" customFormat="1" x14ac:dyDescent="0.2">
      <c r="A16" s="72" t="s">
        <v>270</v>
      </c>
      <c r="B16" s="72"/>
      <c r="C16" s="4"/>
      <c r="D16" s="4"/>
      <c r="E16" s="79"/>
    </row>
    <row r="17" spans="1:9" x14ac:dyDescent="0.3">
      <c r="A17" s="84"/>
      <c r="B17" s="84" t="s">
        <v>327</v>
      </c>
      <c r="C17" s="71">
        <f>SUM(C10:C16)</f>
        <v>0</v>
      </c>
      <c r="D17" s="71">
        <f>SUM(D10:D16)</f>
        <v>0</v>
      </c>
      <c r="E17" s="81"/>
    </row>
    <row r="18" spans="1:9" x14ac:dyDescent="0.3">
      <c r="A18" s="33"/>
      <c r="B18" s="33"/>
    </row>
    <row r="19" spans="1:9" x14ac:dyDescent="0.3">
      <c r="A19" s="2" t="s">
        <v>394</v>
      </c>
      <c r="E19" s="5"/>
    </row>
    <row r="20" spans="1:9" x14ac:dyDescent="0.3">
      <c r="A20" s="2" t="s">
        <v>396</v>
      </c>
    </row>
    <row r="21" spans="1:9" x14ac:dyDescent="0.3">
      <c r="A21" s="185"/>
    </row>
    <row r="22" spans="1:9" x14ac:dyDescent="0.3">
      <c r="A22" s="185" t="s">
        <v>395</v>
      </c>
    </row>
    <row r="23" spans="1:9" s="21" customFormat="1" ht="12.75" x14ac:dyDescent="0.2"/>
    <row r="24" spans="1:9" x14ac:dyDescent="0.3">
      <c r="A24" s="56" t="s">
        <v>107</v>
      </c>
      <c r="E24" s="5"/>
    </row>
    <row r="25" spans="1:9" x14ac:dyDescent="0.3">
      <c r="E25"/>
      <c r="F25"/>
      <c r="G25"/>
      <c r="H25"/>
      <c r="I25"/>
    </row>
    <row r="26" spans="1:9" x14ac:dyDescent="0.3">
      <c r="D26" s="12"/>
      <c r="E26"/>
      <c r="F26"/>
      <c r="G26"/>
      <c r="H26"/>
      <c r="I26"/>
    </row>
    <row r="27" spans="1:9" x14ac:dyDescent="0.3">
      <c r="A27" s="56"/>
      <c r="B27" s="56" t="s">
        <v>439</v>
      </c>
      <c r="D27" s="12"/>
      <c r="E27"/>
      <c r="F27"/>
      <c r="G27"/>
      <c r="H27"/>
      <c r="I27"/>
    </row>
    <row r="28" spans="1:9" x14ac:dyDescent="0.3">
      <c r="B28" s="2" t="s">
        <v>440</v>
      </c>
      <c r="D28" s="12"/>
      <c r="E28"/>
      <c r="F28"/>
      <c r="G28"/>
      <c r="H28"/>
      <c r="I28"/>
    </row>
    <row r="29" spans="1:9" customFormat="1" ht="12.75" x14ac:dyDescent="0.2">
      <c r="A29" s="52"/>
      <c r="B29" s="52" t="s">
        <v>138</v>
      </c>
    </row>
    <row r="30" spans="1:9" s="21" customFormat="1" ht="12.75" x14ac:dyDescent="0.2"/>
  </sheetData>
  <mergeCells count="2">
    <mergeCell ref="C1:D1"/>
    <mergeCell ref="C2:E2"/>
  </mergeCells>
  <printOptions gridLines="1"/>
  <pageMargins left="0.19685039370078741" right="0.19685039370078741" top="0.19685039370078741" bottom="0.19685039370078741" header="0.15748031496062992" footer="0.15748031496062992"/>
  <pageSetup paperSize="9" scale="84" fitToHeight="0" orientation="portrait"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G93"/>
  <sheetViews>
    <sheetView showGridLines="0" topLeftCell="A7" zoomScaleNormal="100" zoomScaleSheetLayoutView="80" workbookViewId="0">
      <selection activeCell="J28" sqref="J28"/>
    </sheetView>
  </sheetViews>
  <sheetFormatPr defaultRowHeight="15" x14ac:dyDescent="0.3"/>
  <cols>
    <col min="1" max="1" width="8.7109375" style="26" customWidth="1"/>
    <col min="2" max="2" width="65.5703125" style="25" customWidth="1"/>
    <col min="3" max="4" width="14.85546875" style="2" customWidth="1"/>
    <col min="5" max="5" width="9.42578125" style="2" bestFit="1" customWidth="1"/>
    <col min="6" max="16384" width="9.140625" style="2"/>
  </cols>
  <sheetData>
    <row r="1" spans="1:5" x14ac:dyDescent="0.3">
      <c r="A1" s="61" t="s">
        <v>223</v>
      </c>
      <c r="B1" s="101"/>
      <c r="C1" s="525" t="s">
        <v>197</v>
      </c>
      <c r="D1" s="525"/>
    </row>
    <row r="2" spans="1:5" x14ac:dyDescent="0.3">
      <c r="A2" s="63" t="s">
        <v>139</v>
      </c>
      <c r="B2" s="101"/>
      <c r="C2" s="512" t="s">
        <v>2216</v>
      </c>
      <c r="D2" s="512"/>
      <c r="E2" s="513"/>
    </row>
    <row r="3" spans="1:5" x14ac:dyDescent="0.3">
      <c r="A3" s="98"/>
      <c r="B3" s="101"/>
      <c r="C3" s="64"/>
      <c r="D3" s="64"/>
    </row>
    <row r="4" spans="1:5" x14ac:dyDescent="0.3">
      <c r="A4" s="63" t="str">
        <f>'ფორმა N2'!A4</f>
        <v>ანგარიშვალდებული პირის დასახელება:</v>
      </c>
      <c r="B4" s="63"/>
      <c r="C4" s="63"/>
      <c r="D4" s="63"/>
    </row>
    <row r="5" spans="1:5" x14ac:dyDescent="0.3">
      <c r="A5" s="99" t="str">
        <f>'ფორმა N1'!D4</f>
        <v>პ/გ ”საქართველოს რესპუბლიკური პარტია”</v>
      </c>
      <c r="B5" s="100"/>
      <c r="C5" s="100"/>
      <c r="D5" s="47"/>
    </row>
    <row r="6" spans="1:5" x14ac:dyDescent="0.3">
      <c r="A6" s="64"/>
      <c r="B6" s="63"/>
      <c r="C6" s="63"/>
      <c r="D6" s="63"/>
    </row>
    <row r="7" spans="1:5" x14ac:dyDescent="0.3">
      <c r="A7" s="97"/>
      <c r="B7" s="102"/>
      <c r="C7" s="103"/>
      <c r="D7" s="103"/>
    </row>
    <row r="8" spans="1:5" ht="45" x14ac:dyDescent="0.3">
      <c r="A8" s="104" t="s">
        <v>113</v>
      </c>
      <c r="B8" s="104" t="s">
        <v>189</v>
      </c>
      <c r="C8" s="104" t="s">
        <v>295</v>
      </c>
      <c r="D8" s="104" t="s">
        <v>256</v>
      </c>
    </row>
    <row r="9" spans="1:5" x14ac:dyDescent="0.3">
      <c r="A9" s="37"/>
      <c r="B9" s="38"/>
      <c r="C9" s="130"/>
      <c r="D9" s="130"/>
    </row>
    <row r="10" spans="1:5" x14ac:dyDescent="0.3">
      <c r="A10" s="39" t="s">
        <v>190</v>
      </c>
      <c r="B10" s="40"/>
      <c r="C10" s="473">
        <f>SUM(C11,C34)</f>
        <v>697040.09408333339</v>
      </c>
      <c r="D10" s="473">
        <f>SUM(D11,D34)</f>
        <v>689542.92408333346</v>
      </c>
    </row>
    <row r="11" spans="1:5" x14ac:dyDescent="0.3">
      <c r="A11" s="41" t="s">
        <v>191</v>
      </c>
      <c r="B11" s="42"/>
      <c r="C11" s="474">
        <f>SUM(C12:C32)</f>
        <v>29454.480000000007</v>
      </c>
      <c r="D11" s="474">
        <f>SUM(D12:D32)</f>
        <v>21957.310000000009</v>
      </c>
    </row>
    <row r="12" spans="1:5" x14ac:dyDescent="0.3">
      <c r="A12" s="45">
        <v>1110</v>
      </c>
      <c r="B12" s="44" t="s">
        <v>141</v>
      </c>
      <c r="C12" s="475">
        <v>418.19</v>
      </c>
      <c r="D12" s="476">
        <v>418.19</v>
      </c>
    </row>
    <row r="13" spans="1:5" x14ac:dyDescent="0.3">
      <c r="A13" s="45">
        <v>1120</v>
      </c>
      <c r="B13" s="44" t="s">
        <v>142</v>
      </c>
      <c r="C13" s="475">
        <v>0</v>
      </c>
      <c r="D13" s="476">
        <v>0</v>
      </c>
    </row>
    <row r="14" spans="1:5" x14ac:dyDescent="0.3">
      <c r="A14" s="45">
        <v>1211</v>
      </c>
      <c r="B14" s="44" t="s">
        <v>143</v>
      </c>
      <c r="C14" s="475">
        <v>28652.030000000006</v>
      </c>
      <c r="D14" s="476">
        <v>21150.000000000007</v>
      </c>
    </row>
    <row r="15" spans="1:5" x14ac:dyDescent="0.3">
      <c r="A15" s="45">
        <v>1212</v>
      </c>
      <c r="B15" s="44" t="s">
        <v>144</v>
      </c>
      <c r="C15" s="475">
        <v>85.93</v>
      </c>
      <c r="D15" s="476">
        <v>90.79</v>
      </c>
    </row>
    <row r="16" spans="1:5" x14ac:dyDescent="0.3">
      <c r="A16" s="45">
        <v>1213</v>
      </c>
      <c r="B16" s="44" t="s">
        <v>145</v>
      </c>
      <c r="C16" s="475">
        <v>0</v>
      </c>
      <c r="D16" s="476">
        <v>0</v>
      </c>
    </row>
    <row r="17" spans="1:4" x14ac:dyDescent="0.3">
      <c r="A17" s="45">
        <v>1214</v>
      </c>
      <c r="B17" s="44" t="s">
        <v>146</v>
      </c>
      <c r="C17" s="475">
        <v>0</v>
      </c>
      <c r="D17" s="476">
        <v>0</v>
      </c>
    </row>
    <row r="18" spans="1:4" x14ac:dyDescent="0.3">
      <c r="A18" s="45">
        <v>1215</v>
      </c>
      <c r="B18" s="44" t="s">
        <v>147</v>
      </c>
      <c r="C18" s="475">
        <v>298.33</v>
      </c>
      <c r="D18" s="476">
        <v>298.33</v>
      </c>
    </row>
    <row r="19" spans="1:4" x14ac:dyDescent="0.3">
      <c r="A19" s="45">
        <v>1300</v>
      </c>
      <c r="B19" s="44" t="s">
        <v>148</v>
      </c>
      <c r="C19" s="475">
        <v>0</v>
      </c>
      <c r="D19" s="476">
        <v>0</v>
      </c>
    </row>
    <row r="20" spans="1:4" x14ac:dyDescent="0.3">
      <c r="A20" s="45">
        <v>1410</v>
      </c>
      <c r="B20" s="44" t="s">
        <v>149</v>
      </c>
      <c r="C20" s="475">
        <v>0</v>
      </c>
      <c r="D20" s="476">
        <v>0</v>
      </c>
    </row>
    <row r="21" spans="1:4" x14ac:dyDescent="0.3">
      <c r="A21" s="45">
        <v>1421</v>
      </c>
      <c r="B21" s="44" t="s">
        <v>150</v>
      </c>
      <c r="C21" s="475">
        <v>0</v>
      </c>
      <c r="D21" s="476">
        <v>0</v>
      </c>
    </row>
    <row r="22" spans="1:4" x14ac:dyDescent="0.3">
      <c r="A22" s="45">
        <v>1422</v>
      </c>
      <c r="B22" s="44" t="s">
        <v>151</v>
      </c>
      <c r="C22" s="475">
        <v>0</v>
      </c>
      <c r="D22" s="476">
        <v>0</v>
      </c>
    </row>
    <row r="23" spans="1:4" x14ac:dyDescent="0.3">
      <c r="A23" s="45">
        <v>1423</v>
      </c>
      <c r="B23" s="44" t="s">
        <v>152</v>
      </c>
      <c r="C23" s="475">
        <v>0</v>
      </c>
      <c r="D23" s="476">
        <v>0</v>
      </c>
    </row>
    <row r="24" spans="1:4" x14ac:dyDescent="0.3">
      <c r="A24" s="45">
        <v>1431</v>
      </c>
      <c r="B24" s="44" t="s">
        <v>153</v>
      </c>
      <c r="C24" s="475">
        <v>0</v>
      </c>
      <c r="D24" s="476">
        <v>0</v>
      </c>
    </row>
    <row r="25" spans="1:4" x14ac:dyDescent="0.3">
      <c r="A25" s="45">
        <v>1432</v>
      </c>
      <c r="B25" s="44" t="s">
        <v>154</v>
      </c>
      <c r="C25" s="475">
        <v>0</v>
      </c>
      <c r="D25" s="476">
        <v>0</v>
      </c>
    </row>
    <row r="26" spans="1:4" x14ac:dyDescent="0.3">
      <c r="A26" s="45">
        <v>1433</v>
      </c>
      <c r="B26" s="44" t="s">
        <v>155</v>
      </c>
      <c r="C26" s="475">
        <v>0</v>
      </c>
      <c r="D26" s="476">
        <v>0</v>
      </c>
    </row>
    <row r="27" spans="1:4" x14ac:dyDescent="0.3">
      <c r="A27" s="45">
        <v>1441</v>
      </c>
      <c r="B27" s="44" t="s">
        <v>156</v>
      </c>
      <c r="C27" s="477">
        <v>0</v>
      </c>
      <c r="D27" s="476">
        <v>0</v>
      </c>
    </row>
    <row r="28" spans="1:4" x14ac:dyDescent="0.3">
      <c r="A28" s="45">
        <v>1442</v>
      </c>
      <c r="B28" s="44" t="s">
        <v>157</v>
      </c>
      <c r="C28" s="475">
        <v>0</v>
      </c>
      <c r="D28" s="476">
        <v>0</v>
      </c>
    </row>
    <row r="29" spans="1:4" x14ac:dyDescent="0.3">
      <c r="A29" s="45">
        <v>1443</v>
      </c>
      <c r="B29" s="44" t="s">
        <v>158</v>
      </c>
      <c r="C29" s="475">
        <v>0</v>
      </c>
      <c r="D29" s="476">
        <v>0</v>
      </c>
    </row>
    <row r="30" spans="1:4" x14ac:dyDescent="0.3">
      <c r="A30" s="45">
        <v>1444</v>
      </c>
      <c r="B30" s="44" t="s">
        <v>159</v>
      </c>
      <c r="C30" s="475">
        <v>0</v>
      </c>
      <c r="D30" s="476">
        <v>0</v>
      </c>
    </row>
    <row r="31" spans="1:4" x14ac:dyDescent="0.3">
      <c r="A31" s="45">
        <v>1445</v>
      </c>
      <c r="B31" s="44" t="s">
        <v>160</v>
      </c>
      <c r="C31" s="475">
        <v>0</v>
      </c>
      <c r="D31" s="476">
        <v>0</v>
      </c>
    </row>
    <row r="32" spans="1:4" x14ac:dyDescent="0.3">
      <c r="A32" s="45">
        <v>1446</v>
      </c>
      <c r="B32" s="44" t="s">
        <v>161</v>
      </c>
      <c r="C32" s="475">
        <v>0</v>
      </c>
      <c r="D32" s="476">
        <v>0</v>
      </c>
    </row>
    <row r="33" spans="1:5" x14ac:dyDescent="0.3">
      <c r="A33" s="27"/>
      <c r="C33" s="478"/>
      <c r="D33" s="478"/>
    </row>
    <row r="34" spans="1:5" x14ac:dyDescent="0.3">
      <c r="A34" s="46" t="s">
        <v>192</v>
      </c>
      <c r="B34" s="44"/>
      <c r="C34" s="474">
        <f>SUM(C35:C42)</f>
        <v>667585.61408333341</v>
      </c>
      <c r="D34" s="474">
        <f>SUM(D35:D42)</f>
        <v>667585.61408333341</v>
      </c>
    </row>
    <row r="35" spans="1:5" x14ac:dyDescent="0.3">
      <c r="A35" s="45">
        <v>2110</v>
      </c>
      <c r="B35" s="44" t="s">
        <v>100</v>
      </c>
      <c r="C35" s="475">
        <v>552699.90208333335</v>
      </c>
      <c r="D35" s="476">
        <v>552699.90208333335</v>
      </c>
    </row>
    <row r="36" spans="1:5" x14ac:dyDescent="0.3">
      <c r="A36" s="45">
        <v>2120</v>
      </c>
      <c r="B36" s="44" t="s">
        <v>162</v>
      </c>
      <c r="C36" s="475">
        <v>114885.71200000001</v>
      </c>
      <c r="D36" s="476">
        <v>114885.71200000001</v>
      </c>
    </row>
    <row r="37" spans="1:5" x14ac:dyDescent="0.3">
      <c r="A37" s="45">
        <v>2130</v>
      </c>
      <c r="B37" s="44" t="s">
        <v>101</v>
      </c>
      <c r="C37" s="475">
        <v>0</v>
      </c>
      <c r="D37" s="476">
        <v>0</v>
      </c>
    </row>
    <row r="38" spans="1:5" x14ac:dyDescent="0.3">
      <c r="A38" s="45">
        <v>2140</v>
      </c>
      <c r="B38" s="44" t="s">
        <v>404</v>
      </c>
      <c r="C38" s="475">
        <v>0</v>
      </c>
      <c r="D38" s="476">
        <v>0</v>
      </c>
    </row>
    <row r="39" spans="1:5" x14ac:dyDescent="0.3">
      <c r="A39" s="45">
        <v>2150</v>
      </c>
      <c r="B39" s="44" t="s">
        <v>408</v>
      </c>
      <c r="C39" s="475">
        <v>0</v>
      </c>
      <c r="D39" s="476">
        <v>0</v>
      </c>
    </row>
    <row r="40" spans="1:5" x14ac:dyDescent="0.3">
      <c r="A40" s="45">
        <v>2220</v>
      </c>
      <c r="B40" s="44" t="s">
        <v>102</v>
      </c>
      <c r="C40" s="475">
        <v>0</v>
      </c>
      <c r="D40" s="476">
        <v>0</v>
      </c>
    </row>
    <row r="41" spans="1:5" x14ac:dyDescent="0.3">
      <c r="A41" s="45">
        <v>2300</v>
      </c>
      <c r="B41" s="44" t="s">
        <v>163</v>
      </c>
      <c r="C41" s="475">
        <v>0</v>
      </c>
      <c r="D41" s="476">
        <v>0</v>
      </c>
    </row>
    <row r="42" spans="1:5" x14ac:dyDescent="0.3">
      <c r="A42" s="45">
        <v>2400</v>
      </c>
      <c r="B42" s="44" t="s">
        <v>164</v>
      </c>
      <c r="C42" s="475">
        <v>0</v>
      </c>
      <c r="D42" s="476">
        <v>0</v>
      </c>
    </row>
    <row r="43" spans="1:5" x14ac:dyDescent="0.3">
      <c r="A43" s="28"/>
      <c r="C43" s="478"/>
      <c r="D43" s="478"/>
    </row>
    <row r="44" spans="1:5" x14ac:dyDescent="0.3">
      <c r="A44" s="43" t="s">
        <v>196</v>
      </c>
      <c r="B44" s="44"/>
      <c r="C44" s="474">
        <f>SUM(C45,C64)</f>
        <v>697040.09408333339</v>
      </c>
      <c r="D44" s="474">
        <f>SUM(D45,D64)</f>
        <v>689542.92408333346</v>
      </c>
      <c r="E44" s="478"/>
    </row>
    <row r="45" spans="1:5" x14ac:dyDescent="0.3">
      <c r="A45" s="46" t="s">
        <v>193</v>
      </c>
      <c r="B45" s="44"/>
      <c r="C45" s="474">
        <f>SUM(C46:C61)</f>
        <v>315507.37400000001</v>
      </c>
      <c r="D45" s="474">
        <f>SUM(D46:D61)</f>
        <v>310502.12399999995</v>
      </c>
    </row>
    <row r="46" spans="1:5" x14ac:dyDescent="0.3">
      <c r="A46" s="45">
        <v>3100</v>
      </c>
      <c r="B46" s="44" t="s">
        <v>165</v>
      </c>
      <c r="C46" s="475">
        <v>9847.14</v>
      </c>
      <c r="D46" s="476">
        <v>4950.6099999999997</v>
      </c>
    </row>
    <row r="47" spans="1:5" x14ac:dyDescent="0.3">
      <c r="A47" s="45">
        <v>3210</v>
      </c>
      <c r="B47" s="44" t="s">
        <v>166</v>
      </c>
      <c r="C47" s="475">
        <v>304916.85399999999</v>
      </c>
      <c r="D47" s="476">
        <v>304916.85399999999</v>
      </c>
    </row>
    <row r="48" spans="1:5" x14ac:dyDescent="0.3">
      <c r="A48" s="45">
        <v>3221</v>
      </c>
      <c r="B48" s="44" t="s">
        <v>167</v>
      </c>
      <c r="C48" s="475">
        <v>0</v>
      </c>
      <c r="D48" s="476">
        <v>0</v>
      </c>
    </row>
    <row r="49" spans="1:4" x14ac:dyDescent="0.3">
      <c r="A49" s="45">
        <v>3222</v>
      </c>
      <c r="B49" s="44" t="s">
        <v>168</v>
      </c>
      <c r="C49" s="475">
        <v>0</v>
      </c>
      <c r="D49" s="476">
        <v>0</v>
      </c>
    </row>
    <row r="50" spans="1:4" x14ac:dyDescent="0.3">
      <c r="A50" s="45">
        <v>3223</v>
      </c>
      <c r="B50" s="44" t="s">
        <v>169</v>
      </c>
      <c r="C50" s="475">
        <v>0</v>
      </c>
      <c r="D50" s="476">
        <v>0</v>
      </c>
    </row>
    <row r="51" spans="1:4" x14ac:dyDescent="0.3">
      <c r="A51" s="45">
        <v>3224</v>
      </c>
      <c r="B51" s="44" t="s">
        <v>170</v>
      </c>
      <c r="C51" s="475">
        <v>0</v>
      </c>
      <c r="D51" s="476">
        <v>0</v>
      </c>
    </row>
    <row r="52" spans="1:4" x14ac:dyDescent="0.3">
      <c r="A52" s="45">
        <v>3231</v>
      </c>
      <c r="B52" s="44" t="s">
        <v>171</v>
      </c>
      <c r="C52" s="475">
        <v>0</v>
      </c>
      <c r="D52" s="476">
        <v>0</v>
      </c>
    </row>
    <row r="53" spans="1:4" x14ac:dyDescent="0.3">
      <c r="A53" s="45">
        <v>3232</v>
      </c>
      <c r="B53" s="44" t="s">
        <v>172</v>
      </c>
      <c r="C53" s="475">
        <v>0</v>
      </c>
      <c r="D53" s="476">
        <v>0</v>
      </c>
    </row>
    <row r="54" spans="1:4" x14ac:dyDescent="0.3">
      <c r="A54" s="45">
        <v>3234</v>
      </c>
      <c r="B54" s="44" t="s">
        <v>173</v>
      </c>
      <c r="C54" s="475">
        <v>580</v>
      </c>
      <c r="D54" s="476">
        <v>580</v>
      </c>
    </row>
    <row r="55" spans="1:4" ht="30" x14ac:dyDescent="0.3">
      <c r="A55" s="45">
        <v>3236</v>
      </c>
      <c r="B55" s="44" t="s">
        <v>188</v>
      </c>
      <c r="C55" s="475">
        <v>0</v>
      </c>
      <c r="D55" s="476">
        <v>0</v>
      </c>
    </row>
    <row r="56" spans="1:4" ht="45" x14ac:dyDescent="0.3">
      <c r="A56" s="45">
        <v>3237</v>
      </c>
      <c r="B56" s="44" t="s">
        <v>174</v>
      </c>
      <c r="C56" s="475">
        <v>0</v>
      </c>
      <c r="D56" s="476">
        <v>0</v>
      </c>
    </row>
    <row r="57" spans="1:4" x14ac:dyDescent="0.3">
      <c r="A57" s="45">
        <v>3241</v>
      </c>
      <c r="B57" s="44" t="s">
        <v>175</v>
      </c>
      <c r="C57" s="475">
        <v>0</v>
      </c>
      <c r="D57" s="476">
        <v>0</v>
      </c>
    </row>
    <row r="58" spans="1:4" x14ac:dyDescent="0.3">
      <c r="A58" s="45">
        <v>3242</v>
      </c>
      <c r="B58" s="44" t="s">
        <v>176</v>
      </c>
      <c r="C58" s="475">
        <v>0</v>
      </c>
      <c r="D58" s="476">
        <v>0</v>
      </c>
    </row>
    <row r="59" spans="1:4" x14ac:dyDescent="0.3">
      <c r="A59" s="45">
        <v>3243</v>
      </c>
      <c r="B59" s="44" t="s">
        <v>177</v>
      </c>
      <c r="C59" s="475">
        <v>163.38</v>
      </c>
      <c r="D59" s="476">
        <v>54.66</v>
      </c>
    </row>
    <row r="60" spans="1:4" x14ac:dyDescent="0.3">
      <c r="A60" s="45">
        <v>3245</v>
      </c>
      <c r="B60" s="44" t="s">
        <v>178</v>
      </c>
      <c r="C60" s="475">
        <v>0</v>
      </c>
      <c r="D60" s="476">
        <v>0</v>
      </c>
    </row>
    <row r="61" spans="1:4" x14ac:dyDescent="0.3">
      <c r="A61" s="45">
        <v>3246</v>
      </c>
      <c r="B61" s="44" t="s">
        <v>179</v>
      </c>
      <c r="C61" s="475">
        <v>0</v>
      </c>
      <c r="D61" s="476">
        <v>0</v>
      </c>
    </row>
    <row r="62" spans="1:4" x14ac:dyDescent="0.3">
      <c r="A62" s="28"/>
      <c r="C62" s="478"/>
      <c r="D62" s="478"/>
    </row>
    <row r="63" spans="1:4" x14ac:dyDescent="0.3">
      <c r="A63" s="29"/>
      <c r="C63" s="478"/>
      <c r="D63" s="478"/>
    </row>
    <row r="64" spans="1:4" x14ac:dyDescent="0.3">
      <c r="A64" s="46" t="s">
        <v>194</v>
      </c>
      <c r="B64" s="44"/>
      <c r="C64" s="474">
        <f>SUM(C65:C67)</f>
        <v>381532.72008333338</v>
      </c>
      <c r="D64" s="474">
        <f>SUM(D65:D67)</f>
        <v>379040.80008333351</v>
      </c>
    </row>
    <row r="65" spans="1:4" x14ac:dyDescent="0.3">
      <c r="A65" s="45">
        <v>5100</v>
      </c>
      <c r="B65" s="44" t="s">
        <v>254</v>
      </c>
      <c r="C65" s="476">
        <v>0</v>
      </c>
      <c r="D65" s="476">
        <v>0</v>
      </c>
    </row>
    <row r="66" spans="1:4" x14ac:dyDescent="0.3">
      <c r="A66" s="45">
        <v>5220</v>
      </c>
      <c r="B66" s="44" t="s">
        <v>428</v>
      </c>
      <c r="C66" s="476">
        <v>0</v>
      </c>
      <c r="D66" s="476">
        <v>0</v>
      </c>
    </row>
    <row r="67" spans="1:4" x14ac:dyDescent="0.3">
      <c r="A67" s="45">
        <v>5230</v>
      </c>
      <c r="B67" s="44" t="s">
        <v>429</v>
      </c>
      <c r="C67" s="476">
        <v>381532.72008333338</v>
      </c>
      <c r="D67" s="476">
        <v>379040.80008333351</v>
      </c>
    </row>
    <row r="68" spans="1:4" x14ac:dyDescent="0.3">
      <c r="A68" s="28"/>
    </row>
    <row r="69" spans="1:4" x14ac:dyDescent="0.3">
      <c r="A69" s="2"/>
    </row>
    <row r="70" spans="1:4" x14ac:dyDescent="0.3">
      <c r="A70" s="43" t="s">
        <v>195</v>
      </c>
      <c r="B70" s="44"/>
      <c r="C70" s="8"/>
      <c r="D70" s="8"/>
    </row>
    <row r="71" spans="1:4" ht="30" x14ac:dyDescent="0.3">
      <c r="A71" s="45">
        <v>1</v>
      </c>
      <c r="B71" s="44" t="s">
        <v>180</v>
      </c>
      <c r="C71" s="8"/>
      <c r="D71" s="8"/>
    </row>
    <row r="72" spans="1:4" x14ac:dyDescent="0.3">
      <c r="A72" s="45">
        <v>2</v>
      </c>
      <c r="B72" s="44" t="s">
        <v>181</v>
      </c>
      <c r="C72" s="8"/>
      <c r="D72" s="8"/>
    </row>
    <row r="73" spans="1:4" x14ac:dyDescent="0.3">
      <c r="A73" s="45">
        <v>3</v>
      </c>
      <c r="B73" s="44" t="s">
        <v>182</v>
      </c>
      <c r="C73" s="8"/>
      <c r="D73" s="8"/>
    </row>
    <row r="74" spans="1:4" x14ac:dyDescent="0.3">
      <c r="A74" s="45">
        <v>4</v>
      </c>
      <c r="B74" s="44" t="s">
        <v>359</v>
      </c>
      <c r="C74" s="8"/>
      <c r="D74" s="8"/>
    </row>
    <row r="75" spans="1:4" x14ac:dyDescent="0.3">
      <c r="A75" s="45">
        <v>5</v>
      </c>
      <c r="B75" s="44" t="s">
        <v>183</v>
      </c>
      <c r="C75" s="8"/>
      <c r="D75" s="8"/>
    </row>
    <row r="76" spans="1:4" x14ac:dyDescent="0.3">
      <c r="A76" s="45">
        <v>6</v>
      </c>
      <c r="B76" s="44" t="s">
        <v>184</v>
      </c>
      <c r="C76" s="8"/>
      <c r="D76" s="8"/>
    </row>
    <row r="77" spans="1:4" x14ac:dyDescent="0.3">
      <c r="A77" s="45">
        <v>7</v>
      </c>
      <c r="B77" s="44" t="s">
        <v>185</v>
      </c>
      <c r="C77" s="8"/>
      <c r="D77" s="8"/>
    </row>
    <row r="78" spans="1:4" x14ac:dyDescent="0.3">
      <c r="A78" s="45">
        <v>8</v>
      </c>
      <c r="B78" s="44" t="s">
        <v>186</v>
      </c>
      <c r="C78" s="8"/>
      <c r="D78" s="8"/>
    </row>
    <row r="79" spans="1:4" x14ac:dyDescent="0.3">
      <c r="A79" s="45">
        <v>9</v>
      </c>
      <c r="B79" s="44" t="s">
        <v>187</v>
      </c>
      <c r="C79" s="8"/>
      <c r="D79" s="8"/>
    </row>
    <row r="83" spans="1:7" x14ac:dyDescent="0.3">
      <c r="A83" s="2"/>
      <c r="B83" s="2"/>
    </row>
    <row r="84" spans="1:7" x14ac:dyDescent="0.3">
      <c r="A84" s="56" t="s">
        <v>107</v>
      </c>
      <c r="B84" s="2"/>
    </row>
    <row r="85" spans="1:7" x14ac:dyDescent="0.3">
      <c r="A85" s="2"/>
      <c r="B85" s="2"/>
      <c r="E85"/>
      <c r="F85"/>
      <c r="G85"/>
    </row>
    <row r="86" spans="1:7" x14ac:dyDescent="0.3">
      <c r="A86" s="2"/>
      <c r="B86" s="2"/>
      <c r="D86" s="12"/>
      <c r="E86"/>
      <c r="F86"/>
      <c r="G86"/>
    </row>
    <row r="87" spans="1:7" x14ac:dyDescent="0.3">
      <c r="A87"/>
      <c r="B87" s="56" t="s">
        <v>439</v>
      </c>
      <c r="D87" s="12"/>
      <c r="E87"/>
      <c r="F87"/>
      <c r="G87"/>
    </row>
    <row r="88" spans="1:7" x14ac:dyDescent="0.3">
      <c r="A88"/>
      <c r="B88" s="2" t="s">
        <v>440</v>
      </c>
      <c r="D88" s="12"/>
      <c r="E88"/>
      <c r="F88"/>
      <c r="G88"/>
    </row>
    <row r="89" spans="1:7" customFormat="1" ht="12.75" x14ac:dyDescent="0.2">
      <c r="B89" s="52" t="s">
        <v>138</v>
      </c>
    </row>
    <row r="90" spans="1:7" customFormat="1" ht="12.75" x14ac:dyDescent="0.2"/>
    <row r="91" spans="1:7" customFormat="1" ht="12.75" x14ac:dyDescent="0.2"/>
    <row r="92" spans="1:7" customFormat="1" ht="12.75" x14ac:dyDescent="0.2"/>
    <row r="93" spans="1:7" customFormat="1" ht="12.75" x14ac:dyDescent="0.2"/>
  </sheetData>
  <mergeCells count="2">
    <mergeCell ref="C1:D1"/>
    <mergeCell ref="C2:E2"/>
  </mergeCells>
  <printOptions gridLines="1"/>
  <pageMargins left="0.31496062992126" right="0.31496062992126" top="0.74803149606299202" bottom="0.74803149606299202" header="0.31496062992126" footer="0.31496062992126"/>
  <pageSetup paperSize="9" scale="92" fitToHeight="2" orientation="portrait" r:id="rId1"/>
  <rowBreaks count="1" manualBreakCount="1">
    <brk id="43" max="3"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K34"/>
  <sheetViews>
    <sheetView showGridLines="0" zoomScaleNormal="100" zoomScaleSheetLayoutView="80" workbookViewId="0">
      <selection activeCell="I27" sqref="I27"/>
    </sheetView>
  </sheetViews>
  <sheetFormatPr defaultRowHeight="15" x14ac:dyDescent="0.3"/>
  <cols>
    <col min="1" max="1" width="4.85546875" style="2" customWidth="1"/>
    <col min="2" max="2" width="18.42578125" style="2" customWidth="1"/>
    <col min="3" max="3" width="33.28515625" style="2" customWidth="1"/>
    <col min="4" max="4" width="18.5703125" style="2" customWidth="1"/>
    <col min="5" max="5" width="13.5703125" style="2" customWidth="1"/>
    <col min="6" max="6" width="12.42578125" style="2" customWidth="1"/>
    <col min="7" max="8" width="13.85546875" style="2" customWidth="1"/>
    <col min="9" max="9" width="13.7109375" style="2" customWidth="1"/>
    <col min="10" max="10" width="15" style="2" customWidth="1"/>
    <col min="11" max="16384" width="9.140625" style="2"/>
  </cols>
  <sheetData>
    <row r="1" spans="1:11" x14ac:dyDescent="0.3">
      <c r="A1" s="61" t="s">
        <v>445</v>
      </c>
      <c r="B1" s="63"/>
      <c r="C1" s="63"/>
      <c r="D1" s="63"/>
      <c r="E1" s="63"/>
      <c r="F1" s="63"/>
      <c r="G1" s="63"/>
      <c r="H1" s="63"/>
      <c r="I1" s="523" t="s">
        <v>109</v>
      </c>
      <c r="J1" s="523"/>
    </row>
    <row r="2" spans="1:11" x14ac:dyDescent="0.3">
      <c r="A2" s="63" t="s">
        <v>139</v>
      </c>
      <c r="B2" s="63"/>
      <c r="C2" s="63"/>
      <c r="D2" s="63"/>
      <c r="E2" s="63"/>
      <c r="F2" s="63"/>
      <c r="G2" s="63"/>
      <c r="H2" s="63"/>
      <c r="I2" s="512" t="s">
        <v>2216</v>
      </c>
      <c r="J2" s="512"/>
      <c r="K2" s="513"/>
    </row>
    <row r="3" spans="1:11" x14ac:dyDescent="0.3">
      <c r="A3" s="63"/>
      <c r="B3" s="63"/>
      <c r="C3" s="63"/>
      <c r="D3" s="63"/>
      <c r="E3" s="63"/>
      <c r="F3" s="63"/>
      <c r="G3" s="63"/>
      <c r="H3" s="63"/>
      <c r="I3" s="352"/>
      <c r="J3" s="352"/>
    </row>
    <row r="4" spans="1:11" x14ac:dyDescent="0.3">
      <c r="A4" s="63" t="str">
        <f>'[2]ფორმა N2'!A4</f>
        <v>ანგარიშვალდებული პირის დასახელება:</v>
      </c>
      <c r="B4" s="63"/>
      <c r="C4" s="63"/>
      <c r="D4" s="63"/>
      <c r="E4" s="63"/>
      <c r="F4" s="105"/>
      <c r="G4" s="63"/>
      <c r="H4" s="63"/>
      <c r="I4" s="63"/>
      <c r="J4" s="63"/>
    </row>
    <row r="5" spans="1:11" x14ac:dyDescent="0.3">
      <c r="A5" s="353" t="s">
        <v>506</v>
      </c>
      <c r="B5" s="63"/>
      <c r="C5" s="63"/>
      <c r="D5" s="354"/>
      <c r="E5" s="354"/>
      <c r="F5" s="355"/>
      <c r="G5" s="354"/>
      <c r="H5" s="354"/>
      <c r="I5" s="354"/>
      <c r="J5" s="354"/>
    </row>
    <row r="6" spans="1:11" x14ac:dyDescent="0.3">
      <c r="A6" s="106"/>
      <c r="B6" s="103"/>
      <c r="C6" s="103"/>
      <c r="D6" s="103"/>
      <c r="E6" s="103"/>
      <c r="F6" s="103"/>
      <c r="G6" s="103"/>
      <c r="H6" s="103"/>
      <c r="I6" s="103"/>
      <c r="J6" s="103"/>
    </row>
    <row r="7" spans="1:11" s="24" customFormat="1" ht="45" x14ac:dyDescent="0.3">
      <c r="A7" s="108" t="s">
        <v>64</v>
      </c>
      <c r="B7" s="108" t="s">
        <v>111</v>
      </c>
      <c r="C7" s="109" t="s">
        <v>113</v>
      </c>
      <c r="D7" s="109" t="s">
        <v>267</v>
      </c>
      <c r="E7" s="109" t="s">
        <v>112</v>
      </c>
      <c r="F7" s="107" t="s">
        <v>255</v>
      </c>
      <c r="G7" s="107" t="s">
        <v>286</v>
      </c>
      <c r="H7" s="107" t="s">
        <v>287</v>
      </c>
      <c r="I7" s="107" t="s">
        <v>256</v>
      </c>
      <c r="J7" s="110" t="s">
        <v>114</v>
      </c>
    </row>
    <row r="8" spans="1:11" s="24" customFormat="1" x14ac:dyDescent="0.3">
      <c r="A8" s="131">
        <v>1</v>
      </c>
      <c r="B8" s="131">
        <v>2</v>
      </c>
      <c r="C8" s="132">
        <v>3</v>
      </c>
      <c r="D8" s="132">
        <v>4</v>
      </c>
      <c r="E8" s="132">
        <v>5</v>
      </c>
      <c r="F8" s="132">
        <v>6</v>
      </c>
      <c r="G8" s="132">
        <v>7</v>
      </c>
      <c r="H8" s="132">
        <v>8</v>
      </c>
      <c r="I8" s="132">
        <v>9</v>
      </c>
      <c r="J8" s="132">
        <v>10</v>
      </c>
    </row>
    <row r="9" spans="1:11" s="24" customFormat="1" x14ac:dyDescent="0.3">
      <c r="A9" s="131">
        <v>1</v>
      </c>
      <c r="B9" s="131" t="s">
        <v>507</v>
      </c>
      <c r="C9" s="131" t="s">
        <v>508</v>
      </c>
      <c r="D9" s="131" t="s">
        <v>220</v>
      </c>
      <c r="E9" s="131" t="s">
        <v>509</v>
      </c>
      <c r="F9" s="356">
        <v>28652.030000000006</v>
      </c>
      <c r="G9" s="356">
        <v>61</v>
      </c>
      <c r="H9" s="356">
        <v>7563.03</v>
      </c>
      <c r="I9" s="356">
        <f t="shared" ref="I9:I24" si="0">F9+G9-H9</f>
        <v>21150.000000000007</v>
      </c>
      <c r="J9" s="131"/>
    </row>
    <row r="10" spans="1:11" s="24" customFormat="1" x14ac:dyDescent="0.3">
      <c r="A10" s="131">
        <v>2</v>
      </c>
      <c r="B10" s="131" t="s">
        <v>507</v>
      </c>
      <c r="C10" s="131" t="s">
        <v>510</v>
      </c>
      <c r="D10" s="131" t="s">
        <v>220</v>
      </c>
      <c r="E10" s="131" t="s">
        <v>511</v>
      </c>
      <c r="F10" s="356">
        <v>0</v>
      </c>
      <c r="G10" s="356">
        <v>0</v>
      </c>
      <c r="H10" s="356">
        <v>0</v>
      </c>
      <c r="I10" s="356">
        <f t="shared" si="0"/>
        <v>0</v>
      </c>
      <c r="J10" s="356"/>
    </row>
    <row r="11" spans="1:11" s="24" customFormat="1" x14ac:dyDescent="0.3">
      <c r="A11" s="131">
        <v>3</v>
      </c>
      <c r="B11" s="131" t="s">
        <v>507</v>
      </c>
      <c r="C11" s="131" t="s">
        <v>512</v>
      </c>
      <c r="D11" s="131" t="s">
        <v>513</v>
      </c>
      <c r="E11" s="131" t="s">
        <v>514</v>
      </c>
      <c r="F11" s="356">
        <v>0</v>
      </c>
      <c r="G11" s="356">
        <v>0</v>
      </c>
      <c r="H11" s="356">
        <v>0</v>
      </c>
      <c r="I11" s="356">
        <f t="shared" si="0"/>
        <v>0</v>
      </c>
      <c r="J11" s="131"/>
    </row>
    <row r="12" spans="1:11" s="24" customFormat="1" x14ac:dyDescent="0.3">
      <c r="A12" s="131">
        <v>4</v>
      </c>
      <c r="B12" s="131" t="s">
        <v>507</v>
      </c>
      <c r="C12" s="131" t="s">
        <v>512</v>
      </c>
      <c r="D12" s="131" t="s">
        <v>515</v>
      </c>
      <c r="E12" s="131" t="s">
        <v>516</v>
      </c>
      <c r="F12" s="356">
        <v>28.9</v>
      </c>
      <c r="G12" s="356">
        <v>1.91</v>
      </c>
      <c r="H12" s="356">
        <v>0.37</v>
      </c>
      <c r="I12" s="356">
        <f t="shared" si="0"/>
        <v>30.439999999999998</v>
      </c>
      <c r="J12" s="131"/>
    </row>
    <row r="13" spans="1:11" s="24" customFormat="1" x14ac:dyDescent="0.3">
      <c r="A13" s="131">
        <v>5</v>
      </c>
      <c r="B13" s="131" t="s">
        <v>507</v>
      </c>
      <c r="C13" s="131" t="s">
        <v>512</v>
      </c>
      <c r="D13" s="131" t="s">
        <v>517</v>
      </c>
      <c r="E13" s="131" t="s">
        <v>518</v>
      </c>
      <c r="F13" s="356">
        <v>57.03</v>
      </c>
      <c r="G13" s="356">
        <v>4.21</v>
      </c>
      <c r="H13" s="356">
        <v>0.89</v>
      </c>
      <c r="I13" s="356">
        <f t="shared" si="0"/>
        <v>60.35</v>
      </c>
      <c r="J13" s="356"/>
    </row>
    <row r="14" spans="1:11" s="24" customFormat="1" x14ac:dyDescent="0.3">
      <c r="A14" s="131">
        <v>6</v>
      </c>
      <c r="B14" s="131" t="s">
        <v>507</v>
      </c>
      <c r="C14" s="131" t="s">
        <v>519</v>
      </c>
      <c r="D14" s="131" t="s">
        <v>220</v>
      </c>
      <c r="E14" s="131" t="s">
        <v>520</v>
      </c>
      <c r="F14" s="356">
        <v>0</v>
      </c>
      <c r="G14" s="356">
        <v>0</v>
      </c>
      <c r="H14" s="356">
        <v>0</v>
      </c>
      <c r="I14" s="356">
        <f t="shared" si="0"/>
        <v>0</v>
      </c>
      <c r="J14" s="131"/>
    </row>
    <row r="15" spans="1:11" s="24" customFormat="1" x14ac:dyDescent="0.3">
      <c r="A15" s="131">
        <v>7</v>
      </c>
      <c r="B15" s="131" t="s">
        <v>507</v>
      </c>
      <c r="C15" s="131" t="s">
        <v>519</v>
      </c>
      <c r="D15" s="131" t="s">
        <v>513</v>
      </c>
      <c r="E15" s="131" t="s">
        <v>520</v>
      </c>
      <c r="F15" s="356">
        <v>0</v>
      </c>
      <c r="G15" s="356">
        <v>0</v>
      </c>
      <c r="H15" s="356">
        <v>0</v>
      </c>
      <c r="I15" s="356">
        <f t="shared" si="0"/>
        <v>0</v>
      </c>
      <c r="J15" s="131"/>
    </row>
    <row r="16" spans="1:11" s="24" customFormat="1" x14ac:dyDescent="0.3">
      <c r="A16" s="131">
        <v>8</v>
      </c>
      <c r="B16" s="131" t="s">
        <v>507</v>
      </c>
      <c r="C16" s="131" t="s">
        <v>521</v>
      </c>
      <c r="D16" s="131" t="s">
        <v>220</v>
      </c>
      <c r="E16" s="131" t="s">
        <v>520</v>
      </c>
      <c r="F16" s="356">
        <v>0</v>
      </c>
      <c r="G16" s="356">
        <v>0</v>
      </c>
      <c r="H16" s="356">
        <v>0</v>
      </c>
      <c r="I16" s="356">
        <f t="shared" si="0"/>
        <v>0</v>
      </c>
      <c r="J16" s="131"/>
    </row>
    <row r="17" spans="1:11" s="24" customFormat="1" x14ac:dyDescent="0.3">
      <c r="A17" s="131">
        <v>9</v>
      </c>
      <c r="B17" s="131" t="s">
        <v>507</v>
      </c>
      <c r="C17" s="131" t="s">
        <v>521</v>
      </c>
      <c r="D17" s="131" t="s">
        <v>513</v>
      </c>
      <c r="E17" s="131" t="s">
        <v>520</v>
      </c>
      <c r="F17" s="356">
        <v>0</v>
      </c>
      <c r="G17" s="356">
        <v>0</v>
      </c>
      <c r="H17" s="356">
        <v>0</v>
      </c>
      <c r="I17" s="356">
        <f t="shared" si="0"/>
        <v>0</v>
      </c>
      <c r="J17" s="131"/>
      <c r="K17" s="357"/>
    </row>
    <row r="18" spans="1:11" s="24" customFormat="1" x14ac:dyDescent="0.3">
      <c r="A18" s="131">
        <v>10</v>
      </c>
      <c r="B18" s="131" t="s">
        <v>507</v>
      </c>
      <c r="C18" s="131" t="s">
        <v>521</v>
      </c>
      <c r="D18" s="131" t="s">
        <v>517</v>
      </c>
      <c r="E18" s="131" t="s">
        <v>520</v>
      </c>
      <c r="F18" s="356">
        <v>0</v>
      </c>
      <c r="G18" s="356">
        <v>0</v>
      </c>
      <c r="H18" s="356">
        <v>0</v>
      </c>
      <c r="I18" s="356">
        <f t="shared" si="0"/>
        <v>0</v>
      </c>
      <c r="J18" s="131"/>
    </row>
    <row r="19" spans="1:11" s="24" customFormat="1" x14ac:dyDescent="0.3">
      <c r="A19" s="131">
        <v>11</v>
      </c>
      <c r="B19" s="131" t="s">
        <v>507</v>
      </c>
      <c r="C19" s="131" t="s">
        <v>522</v>
      </c>
      <c r="D19" s="131" t="s">
        <v>220</v>
      </c>
      <c r="E19" s="131" t="s">
        <v>520</v>
      </c>
      <c r="F19" s="356">
        <v>0</v>
      </c>
      <c r="G19" s="356">
        <v>0</v>
      </c>
      <c r="H19" s="356">
        <v>0</v>
      </c>
      <c r="I19" s="356">
        <f t="shared" si="0"/>
        <v>0</v>
      </c>
      <c r="J19" s="131"/>
    </row>
    <row r="20" spans="1:11" s="24" customFormat="1" x14ac:dyDescent="0.3">
      <c r="A20" s="131">
        <v>12</v>
      </c>
      <c r="B20" s="131" t="s">
        <v>507</v>
      </c>
      <c r="C20" s="131" t="s">
        <v>522</v>
      </c>
      <c r="D20" s="131" t="s">
        <v>513</v>
      </c>
      <c r="E20" s="131" t="s">
        <v>520</v>
      </c>
      <c r="F20" s="356">
        <v>0</v>
      </c>
      <c r="G20" s="356">
        <v>0</v>
      </c>
      <c r="H20" s="356">
        <v>0</v>
      </c>
      <c r="I20" s="356">
        <f t="shared" si="0"/>
        <v>0</v>
      </c>
      <c r="J20" s="131"/>
    </row>
    <row r="21" spans="1:11" s="24" customFormat="1" x14ac:dyDescent="0.3">
      <c r="A21" s="131">
        <v>13</v>
      </c>
      <c r="B21" s="131" t="s">
        <v>507</v>
      </c>
      <c r="C21" s="131" t="s">
        <v>522</v>
      </c>
      <c r="D21" s="131" t="s">
        <v>517</v>
      </c>
      <c r="E21" s="131" t="s">
        <v>520</v>
      </c>
      <c r="F21" s="356">
        <v>0</v>
      </c>
      <c r="G21" s="356">
        <v>0</v>
      </c>
      <c r="H21" s="356">
        <v>0</v>
      </c>
      <c r="I21" s="356">
        <f t="shared" si="0"/>
        <v>0</v>
      </c>
      <c r="J21" s="131"/>
    </row>
    <row r="22" spans="1:11" s="24" customFormat="1" x14ac:dyDescent="0.3">
      <c r="A22" s="131">
        <v>14</v>
      </c>
      <c r="B22" s="131" t="s">
        <v>507</v>
      </c>
      <c r="C22" s="131" t="s">
        <v>523</v>
      </c>
      <c r="D22" s="131" t="s">
        <v>220</v>
      </c>
      <c r="E22" s="131" t="s">
        <v>524</v>
      </c>
      <c r="F22" s="356">
        <v>298.33</v>
      </c>
      <c r="G22" s="356">
        <v>0</v>
      </c>
      <c r="H22" s="356">
        <v>0</v>
      </c>
      <c r="I22" s="356">
        <f t="shared" si="0"/>
        <v>298.33</v>
      </c>
      <c r="J22" s="131"/>
    </row>
    <row r="23" spans="1:11" s="24" customFormat="1" x14ac:dyDescent="0.3">
      <c r="A23" s="131">
        <v>15</v>
      </c>
      <c r="B23" s="131" t="s">
        <v>507</v>
      </c>
      <c r="C23" s="131" t="s">
        <v>523</v>
      </c>
      <c r="D23" s="131" t="s">
        <v>513</v>
      </c>
      <c r="E23" s="131" t="s">
        <v>524</v>
      </c>
      <c r="F23" s="356">
        <v>0</v>
      </c>
      <c r="G23" s="356">
        <v>0</v>
      </c>
      <c r="H23" s="356">
        <v>0</v>
      </c>
      <c r="I23" s="356">
        <f t="shared" si="0"/>
        <v>0</v>
      </c>
      <c r="J23" s="131"/>
    </row>
    <row r="24" spans="1:11" s="24" customFormat="1" x14ac:dyDescent="0.3">
      <c r="A24" s="131">
        <v>16</v>
      </c>
      <c r="B24" s="131" t="s">
        <v>507</v>
      </c>
      <c r="C24" s="131" t="s">
        <v>523</v>
      </c>
      <c r="D24" s="131" t="s">
        <v>517</v>
      </c>
      <c r="E24" s="131" t="s">
        <v>524</v>
      </c>
      <c r="F24" s="356">
        <v>0</v>
      </c>
      <c r="G24" s="356">
        <v>0</v>
      </c>
      <c r="H24" s="356">
        <v>0</v>
      </c>
      <c r="I24" s="356">
        <f t="shared" si="0"/>
        <v>0</v>
      </c>
      <c r="J24" s="131"/>
    </row>
    <row r="25" spans="1:11" s="24" customFormat="1" x14ac:dyDescent="0.3">
      <c r="A25" s="131">
        <v>17</v>
      </c>
      <c r="B25" s="131" t="s">
        <v>507</v>
      </c>
      <c r="C25" s="131" t="s">
        <v>525</v>
      </c>
      <c r="D25" s="131" t="s">
        <v>220</v>
      </c>
      <c r="E25" s="131" t="s">
        <v>526</v>
      </c>
      <c r="F25" s="356">
        <v>0</v>
      </c>
      <c r="G25" s="356">
        <v>0</v>
      </c>
      <c r="H25" s="356">
        <v>0</v>
      </c>
      <c r="I25" s="356">
        <f>F25+G25-H25</f>
        <v>0</v>
      </c>
      <c r="J25" s="131"/>
    </row>
    <row r="26" spans="1:11" s="24" customFormat="1" x14ac:dyDescent="0.3">
      <c r="A26" s="131">
        <v>18</v>
      </c>
      <c r="B26" s="131"/>
      <c r="C26" s="131"/>
      <c r="D26" s="131"/>
      <c r="E26" s="131"/>
      <c r="F26" s="356"/>
      <c r="G26" s="356"/>
      <c r="H26" s="356"/>
      <c r="I26" s="356"/>
      <c r="J26" s="131"/>
    </row>
    <row r="27" spans="1:11" s="24" customFormat="1" x14ac:dyDescent="0.3">
      <c r="A27" s="131" t="s">
        <v>527</v>
      </c>
      <c r="B27" s="131"/>
      <c r="C27" s="132"/>
      <c r="D27" s="132"/>
      <c r="E27" s="132"/>
      <c r="F27" s="356">
        <f>SUM(F9:F26)</f>
        <v>29036.290000000008</v>
      </c>
      <c r="G27" s="356">
        <f t="shared" ref="G27:I27" si="1">SUM(G9:G26)</f>
        <v>67.11999999999999</v>
      </c>
      <c r="H27" s="356">
        <f t="shared" si="1"/>
        <v>7564.29</v>
      </c>
      <c r="I27" s="356">
        <f t="shared" si="1"/>
        <v>21539.120000000006</v>
      </c>
      <c r="J27" s="358"/>
    </row>
    <row r="28" spans="1:11" x14ac:dyDescent="0.3">
      <c r="A28" s="89"/>
      <c r="B28" s="203" t="s">
        <v>107</v>
      </c>
      <c r="C28" s="89"/>
      <c r="D28" s="89"/>
      <c r="E28" s="89"/>
      <c r="F28" s="204"/>
      <c r="G28" s="89"/>
      <c r="H28" s="89"/>
      <c r="I28" s="89"/>
      <c r="J28" s="89"/>
    </row>
    <row r="29" spans="1:11" x14ac:dyDescent="0.3">
      <c r="A29" s="89"/>
      <c r="B29" s="89"/>
      <c r="C29" s="89"/>
      <c r="D29" s="89"/>
      <c r="E29" s="89"/>
      <c r="F29" s="86"/>
      <c r="G29" s="86"/>
      <c r="H29" s="86"/>
      <c r="I29" s="86"/>
      <c r="J29" s="86"/>
    </row>
    <row r="30" spans="1:11" x14ac:dyDescent="0.3">
      <c r="A30" s="89"/>
      <c r="B30" s="89"/>
      <c r="C30" s="239"/>
      <c r="D30" s="89"/>
      <c r="E30" s="89"/>
      <c r="F30" s="239"/>
      <c r="G30" s="240"/>
      <c r="H30" s="240"/>
      <c r="I30" s="86"/>
      <c r="J30" s="86"/>
    </row>
    <row r="31" spans="1:11" x14ac:dyDescent="0.3">
      <c r="A31" s="86"/>
      <c r="B31" s="89"/>
      <c r="C31" s="205" t="s">
        <v>260</v>
      </c>
      <c r="D31" s="205"/>
      <c r="E31" s="89"/>
      <c r="F31" s="89" t="s">
        <v>265</v>
      </c>
      <c r="G31" s="86"/>
      <c r="H31" s="86"/>
      <c r="I31" s="86"/>
      <c r="J31" s="86"/>
    </row>
    <row r="32" spans="1:11" x14ac:dyDescent="0.3">
      <c r="A32" s="86"/>
      <c r="B32" s="89"/>
      <c r="C32" s="206" t="s">
        <v>138</v>
      </c>
      <c r="D32" s="89"/>
      <c r="E32" s="89"/>
      <c r="F32" s="89" t="s">
        <v>261</v>
      </c>
      <c r="G32" s="86"/>
      <c r="H32" s="86"/>
      <c r="I32" s="86"/>
      <c r="J32" s="86"/>
    </row>
    <row r="33" spans="1:10" customFormat="1" x14ac:dyDescent="0.3">
      <c r="A33" s="86"/>
      <c r="B33" s="89"/>
      <c r="C33" s="89"/>
      <c r="D33" s="206"/>
      <c r="E33" s="86"/>
      <c r="F33" s="86"/>
      <c r="G33" s="86"/>
      <c r="H33" s="86"/>
      <c r="I33" s="86"/>
      <c r="J33" s="86"/>
    </row>
    <row r="34" spans="1:10" customFormat="1" x14ac:dyDescent="0.3">
      <c r="A34" s="86"/>
      <c r="B34" s="89"/>
      <c r="C34" s="89"/>
      <c r="D34" s="206"/>
      <c r="E34" s="86"/>
      <c r="F34" s="86"/>
      <c r="G34" s="86"/>
      <c r="H34" s="86"/>
      <c r="I34" s="86"/>
      <c r="J34" s="86"/>
    </row>
  </sheetData>
  <autoFilter ref="A7:K7"/>
  <mergeCells count="2">
    <mergeCell ref="I1:J1"/>
    <mergeCell ref="I2:K2"/>
  </mergeCells>
  <dataValidations count="2">
    <dataValidation type="list" allowBlank="1" showInputMessage="1" showErrorMessage="1" errorTitle="ბანკის ველის შევსების წესი" error="აირჩიეთ ჩამოთვლილთაგან ერთ-ერთი ბანკი" sqref="B26 IW26 SS26 ACO26 AMK26 AWG26 BGC26 BPY26 BZU26 CJQ26 CTM26 DDI26 DNE26 DXA26 EGW26 EQS26 FAO26 FKK26 FUG26 GEC26 GNY26 GXU26 HHQ26 HRM26 IBI26 ILE26 IVA26 JEW26 JOS26 JYO26 KIK26 KSG26 LCC26 LLY26 LVU26 MFQ26 MPM26 MZI26 NJE26 NTA26 OCW26 OMS26 OWO26 PGK26 PQG26 QAC26 QJY26 QTU26 RDQ26 RNM26 RXI26 SHE26 SRA26 TAW26 TKS26 TUO26 UEK26 UOG26 UYC26 VHY26 VRU26 WBQ26 WLM26 WVI26">
      <formula1>"ვითიბი, ინვესტბანკი, კორ სტანდარტ ბანკი, ზირაათბანკი, ბანკი ქართუ, საქართველოს ბანკი, ბითიეი, თიბისი, ლიბერთი, პროკრედიტ ბანკი, ბანკი რესპუბლიკა, პრივატბანკი, ბაზისბანკი, პროგრეს ბანკი, ხალიკ ბანკი, კონსტანტა, ეიჩესბისი, აზერბ. საქართვ, კავკ. განვი. ბანკი"</formula1>
    </dataValidation>
    <dataValidation allowBlank="1" showInputMessage="1" showErrorMessage="1" error="თვე/დღე/წელი" prompt="თვე/დღე/წელი" sqref="E22:E26 IZ22:IZ26 SV22:SV26 ACR22:ACR26 AMN22:AMN26 AWJ22:AWJ26 BGF22:BGF26 BQB22:BQB26 BZX22:BZX26 CJT22:CJT26 CTP22:CTP26 DDL22:DDL26 DNH22:DNH26 DXD22:DXD26 EGZ22:EGZ26 EQV22:EQV26 FAR22:FAR26 FKN22:FKN26 FUJ22:FUJ26 GEF22:GEF26 GOB22:GOB26 GXX22:GXX26 HHT22:HHT26 HRP22:HRP26 IBL22:IBL26 ILH22:ILH26 IVD22:IVD26 JEZ22:JEZ26 JOV22:JOV26 JYR22:JYR26 KIN22:KIN26 KSJ22:KSJ26 LCF22:LCF26 LMB22:LMB26 LVX22:LVX26 MFT22:MFT26 MPP22:MPP26 MZL22:MZL26 NJH22:NJH26 NTD22:NTD26 OCZ22:OCZ26 OMV22:OMV26 OWR22:OWR26 PGN22:PGN26 PQJ22:PQJ26 QAF22:QAF26 QKB22:QKB26 QTX22:QTX26 RDT22:RDT26 RNP22:RNP26 RXL22:RXL26 SHH22:SHH26 SRD22:SRD26 TAZ22:TAZ26 TKV22:TKV26 TUR22:TUR26 UEN22:UEN26 UOJ22:UOJ26 UYF22:UYF26 VIB22:VIB26 VRX22:VRX26 WBT22:WBT26 WLP22:WLP26 WVL22:WVL26"/>
  </dataValidations>
  <printOptions gridLines="1"/>
  <pageMargins left="0.25" right="0.25" top="0.75" bottom="0.75" header="0.3" footer="0.3"/>
  <pageSetup paperSize="9" scale="9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46"/>
  <sheetViews>
    <sheetView showGridLines="0" view="pageBreakPreview" zoomScaleNormal="100" zoomScaleSheetLayoutView="100" workbookViewId="0">
      <selection activeCell="A13" sqref="A13:B13"/>
    </sheetView>
  </sheetViews>
  <sheetFormatPr defaultRowHeight="15" x14ac:dyDescent="0.3"/>
  <cols>
    <col min="1" max="1" width="16.28515625" style="2" customWidth="1"/>
    <col min="2" max="2" width="80" style="2" customWidth="1"/>
    <col min="3" max="3" width="16.140625" style="2" customWidth="1"/>
    <col min="4" max="4" width="14.7109375" style="2" customWidth="1"/>
    <col min="5" max="5" width="9.140625" style="2"/>
    <col min="6" max="6" width="15.85546875" style="2" bestFit="1" customWidth="1"/>
    <col min="7" max="16384" width="9.140625" style="2"/>
  </cols>
  <sheetData>
    <row r="1" spans="1:6" x14ac:dyDescent="0.3">
      <c r="A1" s="61" t="s">
        <v>293</v>
      </c>
      <c r="B1" s="63"/>
      <c r="C1" s="511" t="s">
        <v>109</v>
      </c>
      <c r="D1" s="511"/>
    </row>
    <row r="2" spans="1:6" x14ac:dyDescent="0.3">
      <c r="A2" s="63" t="s">
        <v>139</v>
      </c>
      <c r="B2" s="63"/>
      <c r="C2" s="512" t="s">
        <v>2216</v>
      </c>
      <c r="D2" s="512"/>
      <c r="E2" s="513"/>
    </row>
    <row r="3" spans="1:6" x14ac:dyDescent="0.3">
      <c r="A3" s="61"/>
      <c r="B3" s="63"/>
      <c r="C3" s="62"/>
      <c r="D3" s="62"/>
    </row>
    <row r="4" spans="1:6" x14ac:dyDescent="0.3">
      <c r="A4" s="64" t="s">
        <v>266</v>
      </c>
      <c r="B4" s="87"/>
      <c r="C4" s="88"/>
      <c r="D4" s="63"/>
    </row>
    <row r="5" spans="1:6" x14ac:dyDescent="0.3">
      <c r="A5" s="349" t="str">
        <f>'ფორმა N1'!D4</f>
        <v>პ/გ ”საქართველოს რესპუბლიკური პარტია”</v>
      </c>
      <c r="B5" s="12"/>
      <c r="C5" s="12"/>
    </row>
    <row r="6" spans="1:6" x14ac:dyDescent="0.3">
      <c r="A6" s="89"/>
      <c r="B6" s="89"/>
      <c r="C6" s="89"/>
      <c r="D6" s="90"/>
    </row>
    <row r="7" spans="1:6" x14ac:dyDescent="0.3">
      <c r="A7" s="63"/>
      <c r="B7" s="63"/>
      <c r="C7" s="63"/>
      <c r="D7" s="63"/>
    </row>
    <row r="8" spans="1:6" s="6" customFormat="1" ht="39" customHeight="1" x14ac:dyDescent="0.3">
      <c r="A8" s="91" t="s">
        <v>64</v>
      </c>
      <c r="B8" s="66" t="s">
        <v>248</v>
      </c>
      <c r="C8" s="66" t="s">
        <v>66</v>
      </c>
      <c r="D8" s="66" t="s">
        <v>67</v>
      </c>
    </row>
    <row r="9" spans="1:6" s="7" customFormat="1" ht="16.5" customHeight="1" x14ac:dyDescent="0.3">
      <c r="A9" s="210">
        <v>1</v>
      </c>
      <c r="B9" s="210" t="s">
        <v>65</v>
      </c>
      <c r="C9" s="70">
        <f>SUM(C10,C26)</f>
        <v>0</v>
      </c>
      <c r="D9" s="70">
        <f>SUM(D10,D26)</f>
        <v>0</v>
      </c>
    </row>
    <row r="10" spans="1:6" s="7" customFormat="1" ht="16.5" customHeight="1" x14ac:dyDescent="0.3">
      <c r="A10" s="72">
        <v>1.1000000000000001</v>
      </c>
      <c r="B10" s="72" t="s">
        <v>80</v>
      </c>
      <c r="C10" s="70">
        <f>SUM(C11,C12,C16,C19,C25,C26)</f>
        <v>0</v>
      </c>
      <c r="D10" s="70">
        <f>SUM(D11,D12,D16,D19,D24,D25)</f>
        <v>0</v>
      </c>
    </row>
    <row r="11" spans="1:6" s="9" customFormat="1" ht="16.5" customHeight="1" x14ac:dyDescent="0.3">
      <c r="A11" s="73" t="s">
        <v>30</v>
      </c>
      <c r="B11" s="73" t="s">
        <v>79</v>
      </c>
      <c r="C11" s="8"/>
      <c r="D11" s="8"/>
    </row>
    <row r="12" spans="1:6" s="10" customFormat="1" ht="16.5" customHeight="1" x14ac:dyDescent="0.3">
      <c r="A12" s="73" t="s">
        <v>31</v>
      </c>
      <c r="B12" s="73" t="s">
        <v>300</v>
      </c>
      <c r="C12" s="92">
        <f>SUM(C14:C15)</f>
        <v>0</v>
      </c>
      <c r="D12" s="92">
        <f>SUM(D14:D15)</f>
        <v>0</v>
      </c>
      <c r="F12" s="55"/>
    </row>
    <row r="13" spans="1:6" s="3" customFormat="1" ht="16.5" customHeight="1" x14ac:dyDescent="0.3">
      <c r="A13" s="82" t="s">
        <v>81</v>
      </c>
      <c r="B13" s="82" t="s">
        <v>303</v>
      </c>
      <c r="C13" s="8"/>
      <c r="D13" s="8"/>
    </row>
    <row r="14" spans="1:6" s="3" customFormat="1" ht="16.5" customHeight="1" x14ac:dyDescent="0.3">
      <c r="A14" s="82" t="s">
        <v>498</v>
      </c>
      <c r="B14" s="82" t="s">
        <v>497</v>
      </c>
      <c r="C14" s="8"/>
      <c r="D14" s="8"/>
    </row>
    <row r="15" spans="1:6" s="3" customFormat="1" ht="16.5" customHeight="1" x14ac:dyDescent="0.3">
      <c r="A15" s="82" t="s">
        <v>499</v>
      </c>
      <c r="B15" s="82" t="s">
        <v>97</v>
      </c>
      <c r="C15" s="8"/>
      <c r="D15" s="8"/>
    </row>
    <row r="16" spans="1:6" s="3" customFormat="1" ht="16.5" customHeight="1" x14ac:dyDescent="0.3">
      <c r="A16" s="73" t="s">
        <v>82</v>
      </c>
      <c r="B16" s="73" t="s">
        <v>83</v>
      </c>
      <c r="C16" s="92">
        <f>SUM(C17:C18)</f>
        <v>0</v>
      </c>
      <c r="D16" s="92">
        <f>SUM(D17:D18)</f>
        <v>0</v>
      </c>
    </row>
    <row r="17" spans="1:4" s="3" customFormat="1" ht="16.5" customHeight="1" x14ac:dyDescent="0.3">
      <c r="A17" s="82" t="s">
        <v>84</v>
      </c>
      <c r="B17" s="82" t="s">
        <v>86</v>
      </c>
      <c r="C17" s="8"/>
      <c r="D17" s="8"/>
    </row>
    <row r="18" spans="1:4" s="3" customFormat="1" ht="30" x14ac:dyDescent="0.3">
      <c r="A18" s="82" t="s">
        <v>85</v>
      </c>
      <c r="B18" s="82" t="s">
        <v>110</v>
      </c>
      <c r="C18" s="8">
        <v>0</v>
      </c>
      <c r="D18" s="8">
        <v>0</v>
      </c>
    </row>
    <row r="19" spans="1:4" s="3" customFormat="1" ht="16.5" customHeight="1" x14ac:dyDescent="0.3">
      <c r="A19" s="73" t="s">
        <v>87</v>
      </c>
      <c r="B19" s="73" t="s">
        <v>410</v>
      </c>
      <c r="C19" s="92">
        <f>SUM(C20:C23)</f>
        <v>0</v>
      </c>
      <c r="D19" s="92">
        <f>SUM(D20:D23)</f>
        <v>0</v>
      </c>
    </row>
    <row r="20" spans="1:4" s="3" customFormat="1" ht="16.5" customHeight="1" x14ac:dyDescent="0.3">
      <c r="A20" s="82" t="s">
        <v>88</v>
      </c>
      <c r="B20" s="82" t="s">
        <v>89</v>
      </c>
      <c r="C20" s="8"/>
      <c r="D20" s="8"/>
    </row>
    <row r="21" spans="1:4" s="3" customFormat="1" ht="30" x14ac:dyDescent="0.3">
      <c r="A21" s="82" t="s">
        <v>92</v>
      </c>
      <c r="B21" s="82" t="s">
        <v>90</v>
      </c>
      <c r="C21" s="8"/>
      <c r="D21" s="8"/>
    </row>
    <row r="22" spans="1:4" s="3" customFormat="1" ht="16.5" customHeight="1" x14ac:dyDescent="0.3">
      <c r="A22" s="82" t="s">
        <v>93</v>
      </c>
      <c r="B22" s="82" t="s">
        <v>91</v>
      </c>
      <c r="C22" s="8"/>
      <c r="D22" s="8"/>
    </row>
    <row r="23" spans="1:4" s="3" customFormat="1" ht="16.5" customHeight="1" x14ac:dyDescent="0.3">
      <c r="A23" s="82" t="s">
        <v>94</v>
      </c>
      <c r="B23" s="82" t="s">
        <v>437</v>
      </c>
      <c r="C23" s="8"/>
      <c r="D23" s="8"/>
    </row>
    <row r="24" spans="1:4" s="3" customFormat="1" ht="16.5" customHeight="1" x14ac:dyDescent="0.3">
      <c r="A24" s="73" t="s">
        <v>95</v>
      </c>
      <c r="B24" s="73" t="s">
        <v>438</v>
      </c>
      <c r="C24" s="237"/>
      <c r="D24" s="8"/>
    </row>
    <row r="25" spans="1:4" s="3" customFormat="1" x14ac:dyDescent="0.3">
      <c r="A25" s="73" t="s">
        <v>250</v>
      </c>
      <c r="B25" s="73" t="s">
        <v>444</v>
      </c>
      <c r="C25" s="8"/>
      <c r="D25" s="8"/>
    </row>
    <row r="26" spans="1:4" ht="16.5" customHeight="1" x14ac:dyDescent="0.3">
      <c r="A26" s="72">
        <v>1.2</v>
      </c>
      <c r="B26" s="72" t="s">
        <v>96</v>
      </c>
      <c r="C26" s="70">
        <f>SUM(C27,C35)</f>
        <v>0</v>
      </c>
      <c r="D26" s="70">
        <f>SUM(D27,D35)</f>
        <v>0</v>
      </c>
    </row>
    <row r="27" spans="1:4" ht="16.5" customHeight="1" x14ac:dyDescent="0.3">
      <c r="A27" s="73" t="s">
        <v>32</v>
      </c>
      <c r="B27" s="73" t="s">
        <v>303</v>
      </c>
      <c r="C27" s="92">
        <f>SUM(C28:C30)</f>
        <v>0</v>
      </c>
      <c r="D27" s="92">
        <f>SUM(D28:D30)</f>
        <v>0</v>
      </c>
    </row>
    <row r="28" spans="1:4" x14ac:dyDescent="0.3">
      <c r="A28" s="212" t="s">
        <v>98</v>
      </c>
      <c r="B28" s="212" t="s">
        <v>301</v>
      </c>
      <c r="C28" s="8"/>
      <c r="D28" s="8"/>
    </row>
    <row r="29" spans="1:4" x14ac:dyDescent="0.3">
      <c r="A29" s="212" t="s">
        <v>99</v>
      </c>
      <c r="B29" s="212" t="s">
        <v>304</v>
      </c>
      <c r="C29" s="8"/>
      <c r="D29" s="8"/>
    </row>
    <row r="30" spans="1:4" x14ac:dyDescent="0.3">
      <c r="A30" s="212" t="s">
        <v>446</v>
      </c>
      <c r="B30" s="212" t="s">
        <v>302</v>
      </c>
      <c r="C30" s="8"/>
      <c r="D30" s="8"/>
    </row>
    <row r="31" spans="1:4" x14ac:dyDescent="0.3">
      <c r="A31" s="73" t="s">
        <v>33</v>
      </c>
      <c r="B31" s="73" t="s">
        <v>497</v>
      </c>
      <c r="C31" s="92">
        <f>SUM(C32:C34)</f>
        <v>0</v>
      </c>
      <c r="D31" s="92">
        <f>SUM(D32:D34)</f>
        <v>0</v>
      </c>
    </row>
    <row r="32" spans="1:4" x14ac:dyDescent="0.3">
      <c r="A32" s="212" t="s">
        <v>12</v>
      </c>
      <c r="B32" s="212" t="s">
        <v>500</v>
      </c>
      <c r="C32" s="8"/>
      <c r="D32" s="8"/>
    </row>
    <row r="33" spans="1:8" x14ac:dyDescent="0.3">
      <c r="A33" s="212" t="s">
        <v>13</v>
      </c>
      <c r="B33" s="212" t="s">
        <v>501</v>
      </c>
      <c r="C33" s="8"/>
      <c r="D33" s="8"/>
    </row>
    <row r="34" spans="1:8" x14ac:dyDescent="0.3">
      <c r="A34" s="212" t="s">
        <v>273</v>
      </c>
      <c r="B34" s="212" t="s">
        <v>502</v>
      </c>
      <c r="C34" s="8"/>
      <c r="D34" s="8"/>
    </row>
    <row r="35" spans="1:8" x14ac:dyDescent="0.3">
      <c r="A35" s="73" t="s">
        <v>34</v>
      </c>
      <c r="B35" s="223" t="s">
        <v>443</v>
      </c>
      <c r="C35" s="8"/>
      <c r="D35" s="8"/>
    </row>
    <row r="36" spans="1:8" x14ac:dyDescent="0.3">
      <c r="D36" s="24"/>
      <c r="E36" s="24"/>
    </row>
    <row r="37" spans="1:8" x14ac:dyDescent="0.3">
      <c r="A37" s="1"/>
      <c r="D37" s="24"/>
      <c r="E37" s="24"/>
    </row>
    <row r="38" spans="1:8" x14ac:dyDescent="0.3">
      <c r="D38" s="24"/>
      <c r="E38" s="24"/>
    </row>
    <row r="39" spans="1:8" x14ac:dyDescent="0.3">
      <c r="D39" s="24"/>
      <c r="E39" s="24"/>
    </row>
    <row r="40" spans="1:8" x14ac:dyDescent="0.3">
      <c r="A40" s="56" t="s">
        <v>107</v>
      </c>
      <c r="D40" s="24"/>
      <c r="E40" s="24"/>
    </row>
    <row r="41" spans="1:8" x14ac:dyDescent="0.3">
      <c r="D41" s="24"/>
      <c r="E41" s="93"/>
      <c r="F41"/>
      <c r="G41"/>
      <c r="H41"/>
    </row>
    <row r="42" spans="1:8" x14ac:dyDescent="0.3">
      <c r="D42" s="94"/>
      <c r="E42" s="93"/>
      <c r="F42"/>
      <c r="G42"/>
      <c r="H42"/>
    </row>
    <row r="43" spans="1:8" x14ac:dyDescent="0.3">
      <c r="A43"/>
      <c r="B43" s="56" t="s">
        <v>263</v>
      </c>
      <c r="D43" s="94"/>
      <c r="E43" s="93"/>
      <c r="F43"/>
      <c r="G43"/>
      <c r="H43"/>
    </row>
    <row r="44" spans="1:8" x14ac:dyDescent="0.3">
      <c r="A44"/>
      <c r="B44" s="2" t="s">
        <v>262</v>
      </c>
      <c r="D44" s="94"/>
      <c r="E44" s="93"/>
      <c r="F44"/>
      <c r="G44"/>
      <c r="H44"/>
    </row>
    <row r="45" spans="1:8" customFormat="1" ht="12.75" x14ac:dyDescent="0.2">
      <c r="B45" s="52" t="s">
        <v>138</v>
      </c>
      <c r="D45" s="93"/>
      <c r="E45" s="93"/>
    </row>
    <row r="46" spans="1:8" x14ac:dyDescent="0.3">
      <c r="D46" s="24"/>
      <c r="E46" s="24"/>
    </row>
  </sheetData>
  <mergeCells count="2">
    <mergeCell ref="C1:D1"/>
    <mergeCell ref="C2:E2"/>
  </mergeCells>
  <printOptions gridLines="1"/>
  <pageMargins left="0.19685039370078741" right="0.19685039370078741" top="0.19685039370078741" bottom="0.19685039370078741" header="0.15748031496062992" footer="0.15748031496062992"/>
  <pageSetup paperSize="9" scale="80"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J53"/>
  <sheetViews>
    <sheetView view="pageBreakPreview" zoomScale="80" zoomScaleNormal="100" zoomScaleSheetLayoutView="80" workbookViewId="0">
      <selection activeCell="F2" sqref="F2:H2"/>
    </sheetView>
  </sheetViews>
  <sheetFormatPr defaultRowHeight="15" x14ac:dyDescent="0.3"/>
  <cols>
    <col min="1" max="1" width="12" style="154" customWidth="1"/>
    <col min="2" max="2" width="13.28515625" style="154" customWidth="1"/>
    <col min="3" max="3" width="21.42578125" style="154" customWidth="1"/>
    <col min="4" max="4" width="17.85546875" style="154" customWidth="1"/>
    <col min="5" max="5" width="12.7109375" style="154" customWidth="1"/>
    <col min="6" max="6" width="36.85546875" style="154" customWidth="1"/>
    <col min="7" max="7" width="22.28515625" style="154" customWidth="1"/>
    <col min="8" max="8" width="0.5703125" style="154" customWidth="1"/>
    <col min="9" max="16384" width="9.140625" style="154"/>
  </cols>
  <sheetData>
    <row r="1" spans="1:8" x14ac:dyDescent="0.3">
      <c r="A1" s="61" t="s">
        <v>362</v>
      </c>
      <c r="B1" s="63"/>
      <c r="C1" s="63"/>
      <c r="D1" s="63"/>
      <c r="E1" s="63"/>
      <c r="F1" s="63"/>
      <c r="G1" s="137" t="s">
        <v>109</v>
      </c>
      <c r="H1" s="138"/>
    </row>
    <row r="2" spans="1:8" x14ac:dyDescent="0.3">
      <c r="A2" s="63" t="s">
        <v>139</v>
      </c>
      <c r="B2" s="63"/>
      <c r="C2" s="63"/>
      <c r="D2" s="63"/>
      <c r="E2" s="63"/>
      <c r="F2" s="526" t="s">
        <v>2216</v>
      </c>
      <c r="G2" s="526"/>
      <c r="H2" s="527"/>
    </row>
    <row r="3" spans="1:8" x14ac:dyDescent="0.3">
      <c r="A3" s="63"/>
      <c r="B3" s="63"/>
      <c r="C3" s="63"/>
      <c r="D3" s="63"/>
      <c r="E3" s="63"/>
      <c r="F3" s="63"/>
      <c r="G3" s="87"/>
      <c r="H3" s="138"/>
    </row>
    <row r="4" spans="1:8" x14ac:dyDescent="0.3">
      <c r="A4" s="64" t="str">
        <f>'[3]ფორმა N2'!A4</f>
        <v>ანგარიშვალდებული პირის დასახელება:</v>
      </c>
      <c r="B4" s="63"/>
      <c r="C4" s="63"/>
      <c r="D4" s="63"/>
      <c r="E4" s="63"/>
      <c r="F4" s="63"/>
      <c r="G4" s="63"/>
      <c r="H4" s="89"/>
    </row>
    <row r="5" spans="1:8" x14ac:dyDescent="0.3">
      <c r="A5" s="192" t="str">
        <f>'ფორმა N1'!D4</f>
        <v>პ/გ ”საქართველოს რესპუბლიკური პარტია”</v>
      </c>
      <c r="B5" s="192"/>
      <c r="C5" s="192"/>
      <c r="D5" s="192"/>
      <c r="E5" s="192"/>
      <c r="F5" s="192"/>
      <c r="G5" s="192"/>
      <c r="H5" s="89"/>
    </row>
    <row r="6" spans="1:8" x14ac:dyDescent="0.3">
      <c r="A6" s="64"/>
      <c r="B6" s="63"/>
      <c r="C6" s="63"/>
      <c r="D6" s="63"/>
      <c r="E6" s="63"/>
      <c r="F6" s="63"/>
      <c r="G6" s="63"/>
      <c r="H6" s="89"/>
    </row>
    <row r="7" spans="1:8" x14ac:dyDescent="0.3">
      <c r="A7" s="63"/>
      <c r="B7" s="63"/>
      <c r="C7" s="63"/>
      <c r="D7" s="63"/>
      <c r="E7" s="63"/>
      <c r="F7" s="63"/>
      <c r="G7" s="63"/>
      <c r="H7" s="90"/>
    </row>
    <row r="8" spans="1:8" ht="45.75" customHeight="1" x14ac:dyDescent="0.3">
      <c r="A8" s="139" t="s">
        <v>305</v>
      </c>
      <c r="B8" s="139" t="s">
        <v>140</v>
      </c>
      <c r="C8" s="140" t="s">
        <v>360</v>
      </c>
      <c r="D8" s="140" t="s">
        <v>361</v>
      </c>
      <c r="E8" s="140" t="s">
        <v>267</v>
      </c>
      <c r="F8" s="139" t="s">
        <v>312</v>
      </c>
      <c r="G8" s="140" t="s">
        <v>306</v>
      </c>
      <c r="H8" s="90"/>
    </row>
    <row r="9" spans="1:8" x14ac:dyDescent="0.3">
      <c r="A9" s="141" t="s">
        <v>307</v>
      </c>
      <c r="B9" s="142"/>
      <c r="C9" s="143"/>
      <c r="D9" s="144"/>
      <c r="E9" s="144"/>
      <c r="F9" s="144"/>
      <c r="G9" s="484">
        <v>418.19</v>
      </c>
      <c r="H9" s="90"/>
    </row>
    <row r="10" spans="1:8" ht="15.75" x14ac:dyDescent="0.3">
      <c r="A10" s="142">
        <v>1</v>
      </c>
      <c r="B10" s="129"/>
      <c r="C10" s="145"/>
      <c r="D10" s="146"/>
      <c r="E10" s="146"/>
      <c r="F10" s="146"/>
      <c r="G10" s="485" t="str">
        <f>IF(ISBLANK(B10),"",G9+C10-D10)</f>
        <v/>
      </c>
      <c r="H10" s="90"/>
    </row>
    <row r="11" spans="1:8" ht="15.75" x14ac:dyDescent="0.3">
      <c r="A11" s="142">
        <v>2</v>
      </c>
      <c r="B11" s="129"/>
      <c r="C11" s="145"/>
      <c r="D11" s="146"/>
      <c r="E11" s="146"/>
      <c r="F11" s="146"/>
      <c r="G11" s="485" t="str">
        <f t="shared" ref="G11:G38" si="0">IF(ISBLANK(B11),"",G10+C11-D11)</f>
        <v/>
      </c>
      <c r="H11" s="90"/>
    </row>
    <row r="12" spans="1:8" ht="15.75" x14ac:dyDescent="0.3">
      <c r="A12" s="142">
        <v>3</v>
      </c>
      <c r="B12" s="129"/>
      <c r="C12" s="145"/>
      <c r="D12" s="146"/>
      <c r="E12" s="146"/>
      <c r="F12" s="146"/>
      <c r="G12" s="485" t="str">
        <f t="shared" si="0"/>
        <v/>
      </c>
      <c r="H12" s="90"/>
    </row>
    <row r="13" spans="1:8" ht="15.75" x14ac:dyDescent="0.3">
      <c r="A13" s="142">
        <v>4</v>
      </c>
      <c r="B13" s="129"/>
      <c r="C13" s="145"/>
      <c r="D13" s="146"/>
      <c r="E13" s="146"/>
      <c r="F13" s="146"/>
      <c r="G13" s="485" t="str">
        <f t="shared" si="0"/>
        <v/>
      </c>
      <c r="H13" s="90"/>
    </row>
    <row r="14" spans="1:8" ht="15.75" x14ac:dyDescent="0.3">
      <c r="A14" s="142">
        <v>5</v>
      </c>
      <c r="B14" s="129"/>
      <c r="C14" s="145"/>
      <c r="D14" s="146"/>
      <c r="E14" s="146"/>
      <c r="F14" s="146"/>
      <c r="G14" s="485" t="str">
        <f t="shared" si="0"/>
        <v/>
      </c>
      <c r="H14" s="90"/>
    </row>
    <row r="15" spans="1:8" ht="15.75" x14ac:dyDescent="0.3">
      <c r="A15" s="142">
        <v>6</v>
      </c>
      <c r="B15" s="129"/>
      <c r="C15" s="145"/>
      <c r="D15" s="146"/>
      <c r="E15" s="146"/>
      <c r="F15" s="146"/>
      <c r="G15" s="485" t="str">
        <f t="shared" si="0"/>
        <v/>
      </c>
      <c r="H15" s="90"/>
    </row>
    <row r="16" spans="1:8" ht="15.75" x14ac:dyDescent="0.3">
      <c r="A16" s="142">
        <v>7</v>
      </c>
      <c r="B16" s="129"/>
      <c r="C16" s="145"/>
      <c r="D16" s="146"/>
      <c r="E16" s="146"/>
      <c r="F16" s="146"/>
      <c r="G16" s="485" t="str">
        <f t="shared" si="0"/>
        <v/>
      </c>
      <c r="H16" s="90"/>
    </row>
    <row r="17" spans="1:8" ht="15.75" x14ac:dyDescent="0.3">
      <c r="A17" s="142">
        <v>8</v>
      </c>
      <c r="B17" s="129"/>
      <c r="C17" s="145"/>
      <c r="D17" s="146"/>
      <c r="E17" s="146"/>
      <c r="F17" s="146"/>
      <c r="G17" s="485" t="str">
        <f t="shared" si="0"/>
        <v/>
      </c>
      <c r="H17" s="90"/>
    </row>
    <row r="18" spans="1:8" ht="15.75" x14ac:dyDescent="0.3">
      <c r="A18" s="142">
        <v>9</v>
      </c>
      <c r="B18" s="129"/>
      <c r="C18" s="145"/>
      <c r="D18" s="146"/>
      <c r="E18" s="146"/>
      <c r="F18" s="146"/>
      <c r="G18" s="485" t="str">
        <f t="shared" si="0"/>
        <v/>
      </c>
      <c r="H18" s="90"/>
    </row>
    <row r="19" spans="1:8" ht="15.75" x14ac:dyDescent="0.3">
      <c r="A19" s="142">
        <v>10</v>
      </c>
      <c r="B19" s="129"/>
      <c r="C19" s="145"/>
      <c r="D19" s="146"/>
      <c r="E19" s="146"/>
      <c r="F19" s="146"/>
      <c r="G19" s="485" t="str">
        <f t="shared" si="0"/>
        <v/>
      </c>
      <c r="H19" s="90"/>
    </row>
    <row r="20" spans="1:8" ht="15.75" x14ac:dyDescent="0.3">
      <c r="A20" s="142">
        <v>11</v>
      </c>
      <c r="B20" s="129"/>
      <c r="C20" s="145"/>
      <c r="D20" s="146"/>
      <c r="E20" s="146"/>
      <c r="F20" s="146"/>
      <c r="G20" s="485" t="str">
        <f t="shared" si="0"/>
        <v/>
      </c>
      <c r="H20" s="90"/>
    </row>
    <row r="21" spans="1:8" ht="15.75" x14ac:dyDescent="0.3">
      <c r="A21" s="142">
        <v>12</v>
      </c>
      <c r="B21" s="129"/>
      <c r="C21" s="145"/>
      <c r="D21" s="146"/>
      <c r="E21" s="146"/>
      <c r="F21" s="146"/>
      <c r="G21" s="485" t="str">
        <f t="shared" si="0"/>
        <v/>
      </c>
      <c r="H21" s="90"/>
    </row>
    <row r="22" spans="1:8" ht="15.75" x14ac:dyDescent="0.3">
      <c r="A22" s="142">
        <v>13</v>
      </c>
      <c r="B22" s="129"/>
      <c r="C22" s="145"/>
      <c r="D22" s="146"/>
      <c r="E22" s="146"/>
      <c r="F22" s="146"/>
      <c r="G22" s="485" t="str">
        <f t="shared" si="0"/>
        <v/>
      </c>
      <c r="H22" s="90"/>
    </row>
    <row r="23" spans="1:8" ht="15.75" x14ac:dyDescent="0.3">
      <c r="A23" s="142">
        <v>14</v>
      </c>
      <c r="B23" s="129"/>
      <c r="C23" s="145"/>
      <c r="D23" s="146"/>
      <c r="E23" s="146"/>
      <c r="F23" s="146"/>
      <c r="G23" s="485" t="str">
        <f t="shared" si="0"/>
        <v/>
      </c>
      <c r="H23" s="90"/>
    </row>
    <row r="24" spans="1:8" ht="15.75" x14ac:dyDescent="0.3">
      <c r="A24" s="142">
        <v>15</v>
      </c>
      <c r="B24" s="129"/>
      <c r="C24" s="145"/>
      <c r="D24" s="146"/>
      <c r="E24" s="146"/>
      <c r="F24" s="146"/>
      <c r="G24" s="485" t="str">
        <f t="shared" si="0"/>
        <v/>
      </c>
      <c r="H24" s="90"/>
    </row>
    <row r="25" spans="1:8" ht="15.75" x14ac:dyDescent="0.3">
      <c r="A25" s="142">
        <v>16</v>
      </c>
      <c r="B25" s="129"/>
      <c r="C25" s="145"/>
      <c r="D25" s="146"/>
      <c r="E25" s="146"/>
      <c r="F25" s="146"/>
      <c r="G25" s="485" t="str">
        <f t="shared" si="0"/>
        <v/>
      </c>
      <c r="H25" s="90"/>
    </row>
    <row r="26" spans="1:8" ht="15.75" x14ac:dyDescent="0.3">
      <c r="A26" s="142">
        <v>17</v>
      </c>
      <c r="B26" s="129"/>
      <c r="C26" s="145"/>
      <c r="D26" s="146"/>
      <c r="E26" s="146"/>
      <c r="F26" s="146"/>
      <c r="G26" s="485" t="str">
        <f t="shared" si="0"/>
        <v/>
      </c>
      <c r="H26" s="90"/>
    </row>
    <row r="27" spans="1:8" ht="15.75" x14ac:dyDescent="0.3">
      <c r="A27" s="142">
        <v>18</v>
      </c>
      <c r="B27" s="129"/>
      <c r="C27" s="145"/>
      <c r="D27" s="146"/>
      <c r="E27" s="146"/>
      <c r="F27" s="146"/>
      <c r="G27" s="485" t="str">
        <f t="shared" si="0"/>
        <v/>
      </c>
      <c r="H27" s="90"/>
    </row>
    <row r="28" spans="1:8" ht="15.75" x14ac:dyDescent="0.3">
      <c r="A28" s="142">
        <v>19</v>
      </c>
      <c r="B28" s="129"/>
      <c r="C28" s="145"/>
      <c r="D28" s="146"/>
      <c r="E28" s="146"/>
      <c r="F28" s="146"/>
      <c r="G28" s="485" t="str">
        <f t="shared" si="0"/>
        <v/>
      </c>
      <c r="H28" s="90"/>
    </row>
    <row r="29" spans="1:8" ht="15.75" x14ac:dyDescent="0.3">
      <c r="A29" s="142">
        <v>20</v>
      </c>
      <c r="B29" s="129"/>
      <c r="C29" s="145"/>
      <c r="D29" s="146"/>
      <c r="E29" s="146"/>
      <c r="F29" s="146"/>
      <c r="G29" s="485" t="str">
        <f t="shared" si="0"/>
        <v/>
      </c>
      <c r="H29" s="90"/>
    </row>
    <row r="30" spans="1:8" ht="15.75" x14ac:dyDescent="0.3">
      <c r="A30" s="142">
        <v>21</v>
      </c>
      <c r="B30" s="129"/>
      <c r="C30" s="147"/>
      <c r="D30" s="148"/>
      <c r="E30" s="148"/>
      <c r="F30" s="148"/>
      <c r="G30" s="485" t="str">
        <f t="shared" si="0"/>
        <v/>
      </c>
      <c r="H30" s="90"/>
    </row>
    <row r="31" spans="1:8" ht="15.75" x14ac:dyDescent="0.3">
      <c r="A31" s="142">
        <v>22</v>
      </c>
      <c r="B31" s="129"/>
      <c r="C31" s="147"/>
      <c r="D31" s="148"/>
      <c r="E31" s="148"/>
      <c r="F31" s="148"/>
      <c r="G31" s="485" t="str">
        <f t="shared" si="0"/>
        <v/>
      </c>
      <c r="H31" s="90"/>
    </row>
    <row r="32" spans="1:8" ht="15.75" x14ac:dyDescent="0.3">
      <c r="A32" s="142">
        <v>23</v>
      </c>
      <c r="B32" s="129"/>
      <c r="C32" s="147"/>
      <c r="D32" s="148"/>
      <c r="E32" s="148"/>
      <c r="F32" s="148"/>
      <c r="G32" s="485" t="str">
        <f t="shared" si="0"/>
        <v/>
      </c>
      <c r="H32" s="90"/>
    </row>
    <row r="33" spans="1:10" ht="15.75" x14ac:dyDescent="0.3">
      <c r="A33" s="142">
        <v>24</v>
      </c>
      <c r="B33" s="129"/>
      <c r="C33" s="147"/>
      <c r="D33" s="148"/>
      <c r="E33" s="148"/>
      <c r="F33" s="148"/>
      <c r="G33" s="485" t="str">
        <f t="shared" si="0"/>
        <v/>
      </c>
      <c r="H33" s="90"/>
    </row>
    <row r="34" spans="1:10" ht="15.75" x14ac:dyDescent="0.3">
      <c r="A34" s="142">
        <v>25</v>
      </c>
      <c r="B34" s="129"/>
      <c r="C34" s="147"/>
      <c r="D34" s="148"/>
      <c r="E34" s="148"/>
      <c r="F34" s="148"/>
      <c r="G34" s="485" t="str">
        <f t="shared" si="0"/>
        <v/>
      </c>
      <c r="H34" s="90"/>
    </row>
    <row r="35" spans="1:10" ht="15.75" x14ac:dyDescent="0.3">
      <c r="A35" s="142">
        <v>26</v>
      </c>
      <c r="B35" s="129"/>
      <c r="C35" s="147"/>
      <c r="D35" s="148"/>
      <c r="E35" s="148"/>
      <c r="F35" s="148"/>
      <c r="G35" s="485" t="str">
        <f t="shared" si="0"/>
        <v/>
      </c>
      <c r="H35" s="90"/>
    </row>
    <row r="36" spans="1:10" ht="15.75" x14ac:dyDescent="0.3">
      <c r="A36" s="142">
        <v>27</v>
      </c>
      <c r="B36" s="129"/>
      <c r="C36" s="147"/>
      <c r="D36" s="148"/>
      <c r="E36" s="148"/>
      <c r="F36" s="148"/>
      <c r="G36" s="485" t="str">
        <f t="shared" si="0"/>
        <v/>
      </c>
      <c r="H36" s="90"/>
    </row>
    <row r="37" spans="1:10" ht="15.75" x14ac:dyDescent="0.3">
      <c r="A37" s="142">
        <v>28</v>
      </c>
      <c r="B37" s="129"/>
      <c r="C37" s="147"/>
      <c r="D37" s="148"/>
      <c r="E37" s="148"/>
      <c r="F37" s="148"/>
      <c r="G37" s="485" t="str">
        <f t="shared" si="0"/>
        <v/>
      </c>
      <c r="H37" s="90"/>
    </row>
    <row r="38" spans="1:10" ht="15.75" x14ac:dyDescent="0.3">
      <c r="A38" s="142">
        <v>29</v>
      </c>
      <c r="B38" s="129"/>
      <c r="C38" s="147"/>
      <c r="D38" s="148"/>
      <c r="E38" s="148"/>
      <c r="F38" s="148"/>
      <c r="G38" s="485" t="str">
        <f t="shared" si="0"/>
        <v/>
      </c>
      <c r="H38" s="90"/>
    </row>
    <row r="39" spans="1:10" ht="15.75" x14ac:dyDescent="0.3">
      <c r="A39" s="142" t="s">
        <v>270</v>
      </c>
      <c r="B39" s="129"/>
      <c r="C39" s="147"/>
      <c r="D39" s="148"/>
      <c r="E39" s="148"/>
      <c r="F39" s="148"/>
      <c r="G39" s="485" t="str">
        <f>IF(ISBLANK(B39),"",#REF!+C39-D39)</f>
        <v/>
      </c>
      <c r="H39" s="90"/>
    </row>
    <row r="40" spans="1:10" x14ac:dyDescent="0.3">
      <c r="A40" s="149" t="s">
        <v>308</v>
      </c>
      <c r="B40" s="150"/>
      <c r="C40" s="151"/>
      <c r="D40" s="152"/>
      <c r="E40" s="152"/>
      <c r="F40" s="153"/>
      <c r="G40" s="486">
        <v>418.19</v>
      </c>
      <c r="H40" s="90"/>
    </row>
    <row r="44" spans="1:10" x14ac:dyDescent="0.3">
      <c r="B44" s="156" t="s">
        <v>107</v>
      </c>
      <c r="F44" s="157"/>
    </row>
    <row r="45" spans="1:10" x14ac:dyDescent="0.3">
      <c r="F45" s="155"/>
      <c r="G45" s="155"/>
      <c r="H45" s="155"/>
      <c r="I45" s="155"/>
      <c r="J45" s="155"/>
    </row>
    <row r="46" spans="1:10" x14ac:dyDescent="0.3">
      <c r="C46" s="158"/>
      <c r="F46" s="158"/>
      <c r="G46" s="159"/>
      <c r="H46" s="155"/>
      <c r="I46" s="155"/>
      <c r="J46" s="155"/>
    </row>
    <row r="47" spans="1:10" x14ac:dyDescent="0.3">
      <c r="A47" s="155"/>
      <c r="C47" s="160" t="s">
        <v>260</v>
      </c>
      <c r="F47" s="161" t="s">
        <v>265</v>
      </c>
      <c r="G47" s="159"/>
      <c r="H47" s="155"/>
      <c r="I47" s="155"/>
      <c r="J47" s="155"/>
    </row>
    <row r="48" spans="1:10" x14ac:dyDescent="0.3">
      <c r="A48" s="155"/>
      <c r="C48" s="162" t="s">
        <v>138</v>
      </c>
      <c r="F48" s="154" t="s">
        <v>261</v>
      </c>
      <c r="G48" s="155"/>
      <c r="H48" s="155"/>
      <c r="I48" s="155"/>
      <c r="J48" s="155"/>
    </row>
    <row r="49" spans="2:2" s="155" customFormat="1" x14ac:dyDescent="0.3">
      <c r="B49" s="154"/>
    </row>
    <row r="50" spans="2:2" s="155" customFormat="1" ht="12.75" x14ac:dyDescent="0.2"/>
    <row r="51" spans="2:2" s="155" customFormat="1" ht="12.75" x14ac:dyDescent="0.2"/>
    <row r="52" spans="2:2" s="155" customFormat="1" ht="12.75" x14ac:dyDescent="0.2"/>
    <row r="53" spans="2:2" s="155" customFormat="1" ht="12.75" x14ac:dyDescent="0.2"/>
  </sheetData>
  <mergeCells count="1">
    <mergeCell ref="F2:H2"/>
  </mergeCells>
  <dataValidations count="1">
    <dataValidation allowBlank="1" showInputMessage="1" showErrorMessage="1" prompt="თვე/დღე/წელი" sqref="B10:B39"/>
  </dataValidations>
  <printOptions gridLines="1"/>
  <pageMargins left="0.7" right="0.7" top="0.75" bottom="0.75" header="0.3" footer="0.3"/>
  <pageSetup scale="67" fitToHeight="0"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K54"/>
  <sheetViews>
    <sheetView showGridLines="0" view="pageBreakPreview" topLeftCell="A7" zoomScale="80" zoomScaleNormal="100" zoomScaleSheetLayoutView="80" workbookViewId="0">
      <selection activeCell="V47" sqref="V47"/>
    </sheetView>
  </sheetViews>
  <sheetFormatPr defaultRowHeight="12.75" x14ac:dyDescent="0.2"/>
  <cols>
    <col min="1" max="1" width="50" style="402" customWidth="1"/>
    <col min="2" max="2" width="18.5703125" style="402" customWidth="1"/>
    <col min="3" max="3" width="17.140625" style="402" customWidth="1"/>
    <col min="4" max="4" width="12.85546875" style="402" customWidth="1"/>
    <col min="5" max="5" width="15.5703125" style="402" customWidth="1"/>
    <col min="6" max="6" width="12.42578125" style="402" customWidth="1"/>
    <col min="7" max="7" width="16.5703125" style="402" customWidth="1"/>
    <col min="8" max="8" width="16.28515625" style="402" customWidth="1"/>
    <col min="9" max="9" width="16.140625" style="402" customWidth="1"/>
    <col min="10" max="10" width="23.28515625" style="402" customWidth="1"/>
    <col min="11" max="11" width="9.85546875" style="402" bestFit="1" customWidth="1"/>
    <col min="12" max="256" width="9.140625" style="402"/>
    <col min="257" max="257" width="50" style="402" customWidth="1"/>
    <col min="258" max="258" width="18.5703125" style="402" customWidth="1"/>
    <col min="259" max="259" width="17.140625" style="402" customWidth="1"/>
    <col min="260" max="260" width="12.85546875" style="402" customWidth="1"/>
    <col min="261" max="261" width="15.5703125" style="402" customWidth="1"/>
    <col min="262" max="262" width="12.42578125" style="402" customWidth="1"/>
    <col min="263" max="263" width="16.5703125" style="402" customWidth="1"/>
    <col min="264" max="264" width="16.28515625" style="402" customWidth="1"/>
    <col min="265" max="265" width="16.140625" style="402" customWidth="1"/>
    <col min="266" max="266" width="23.28515625" style="402" customWidth="1"/>
    <col min="267" max="267" width="9.85546875" style="402" bestFit="1" customWidth="1"/>
    <col min="268" max="512" width="9.140625" style="402"/>
    <col min="513" max="513" width="50" style="402" customWidth="1"/>
    <col min="514" max="514" width="18.5703125" style="402" customWidth="1"/>
    <col min="515" max="515" width="17.140625" style="402" customWidth="1"/>
    <col min="516" max="516" width="12.85546875" style="402" customWidth="1"/>
    <col min="517" max="517" width="15.5703125" style="402" customWidth="1"/>
    <col min="518" max="518" width="12.42578125" style="402" customWidth="1"/>
    <col min="519" max="519" width="16.5703125" style="402" customWidth="1"/>
    <col min="520" max="520" width="16.28515625" style="402" customWidth="1"/>
    <col min="521" max="521" width="16.140625" style="402" customWidth="1"/>
    <col min="522" max="522" width="23.28515625" style="402" customWidth="1"/>
    <col min="523" max="523" width="9.85546875" style="402" bestFit="1" customWidth="1"/>
    <col min="524" max="768" width="9.140625" style="402"/>
    <col min="769" max="769" width="50" style="402" customWidth="1"/>
    <col min="770" max="770" width="18.5703125" style="402" customWidth="1"/>
    <col min="771" max="771" width="17.140625" style="402" customWidth="1"/>
    <col min="772" max="772" width="12.85546875" style="402" customWidth="1"/>
    <col min="773" max="773" width="15.5703125" style="402" customWidth="1"/>
    <col min="774" max="774" width="12.42578125" style="402" customWidth="1"/>
    <col min="775" max="775" width="16.5703125" style="402" customWidth="1"/>
    <col min="776" max="776" width="16.28515625" style="402" customWidth="1"/>
    <col min="777" max="777" width="16.140625" style="402" customWidth="1"/>
    <col min="778" max="778" width="23.28515625" style="402" customWidth="1"/>
    <col min="779" max="779" width="9.85546875" style="402" bestFit="1" customWidth="1"/>
    <col min="780" max="1024" width="9.140625" style="402"/>
    <col min="1025" max="1025" width="50" style="402" customWidth="1"/>
    <col min="1026" max="1026" width="18.5703125" style="402" customWidth="1"/>
    <col min="1027" max="1027" width="17.140625" style="402" customWidth="1"/>
    <col min="1028" max="1028" width="12.85546875" style="402" customWidth="1"/>
    <col min="1029" max="1029" width="15.5703125" style="402" customWidth="1"/>
    <col min="1030" max="1030" width="12.42578125" style="402" customWidth="1"/>
    <col min="1031" max="1031" width="16.5703125" style="402" customWidth="1"/>
    <col min="1032" max="1032" width="16.28515625" style="402" customWidth="1"/>
    <col min="1033" max="1033" width="16.140625" style="402" customWidth="1"/>
    <col min="1034" max="1034" width="23.28515625" style="402" customWidth="1"/>
    <col min="1035" max="1035" width="9.85546875" style="402" bestFit="1" customWidth="1"/>
    <col min="1036" max="1280" width="9.140625" style="402"/>
    <col min="1281" max="1281" width="50" style="402" customWidth="1"/>
    <col min="1282" max="1282" width="18.5703125" style="402" customWidth="1"/>
    <col min="1283" max="1283" width="17.140625" style="402" customWidth="1"/>
    <col min="1284" max="1284" width="12.85546875" style="402" customWidth="1"/>
    <col min="1285" max="1285" width="15.5703125" style="402" customWidth="1"/>
    <col min="1286" max="1286" width="12.42578125" style="402" customWidth="1"/>
    <col min="1287" max="1287" width="16.5703125" style="402" customWidth="1"/>
    <col min="1288" max="1288" width="16.28515625" style="402" customWidth="1"/>
    <col min="1289" max="1289" width="16.140625" style="402" customWidth="1"/>
    <col min="1290" max="1290" width="23.28515625" style="402" customWidth="1"/>
    <col min="1291" max="1291" width="9.85546875" style="402" bestFit="1" customWidth="1"/>
    <col min="1292" max="1536" width="9.140625" style="402"/>
    <col min="1537" max="1537" width="50" style="402" customWidth="1"/>
    <col min="1538" max="1538" width="18.5703125" style="402" customWidth="1"/>
    <col min="1539" max="1539" width="17.140625" style="402" customWidth="1"/>
    <col min="1540" max="1540" width="12.85546875" style="402" customWidth="1"/>
    <col min="1541" max="1541" width="15.5703125" style="402" customWidth="1"/>
    <col min="1542" max="1542" width="12.42578125" style="402" customWidth="1"/>
    <col min="1543" max="1543" width="16.5703125" style="402" customWidth="1"/>
    <col min="1544" max="1544" width="16.28515625" style="402" customWidth="1"/>
    <col min="1545" max="1545" width="16.140625" style="402" customWidth="1"/>
    <col min="1546" max="1546" width="23.28515625" style="402" customWidth="1"/>
    <col min="1547" max="1547" width="9.85546875" style="402" bestFit="1" customWidth="1"/>
    <col min="1548" max="1792" width="9.140625" style="402"/>
    <col min="1793" max="1793" width="50" style="402" customWidth="1"/>
    <col min="1794" max="1794" width="18.5703125" style="402" customWidth="1"/>
    <col min="1795" max="1795" width="17.140625" style="402" customWidth="1"/>
    <col min="1796" max="1796" width="12.85546875" style="402" customWidth="1"/>
    <col min="1797" max="1797" width="15.5703125" style="402" customWidth="1"/>
    <col min="1798" max="1798" width="12.42578125" style="402" customWidth="1"/>
    <col min="1799" max="1799" width="16.5703125" style="402" customWidth="1"/>
    <col min="1800" max="1800" width="16.28515625" style="402" customWidth="1"/>
    <col min="1801" max="1801" width="16.140625" style="402" customWidth="1"/>
    <col min="1802" max="1802" width="23.28515625" style="402" customWidth="1"/>
    <col min="1803" max="1803" width="9.85546875" style="402" bestFit="1" customWidth="1"/>
    <col min="1804" max="2048" width="9.140625" style="402"/>
    <col min="2049" max="2049" width="50" style="402" customWidth="1"/>
    <col min="2050" max="2050" width="18.5703125" style="402" customWidth="1"/>
    <col min="2051" max="2051" width="17.140625" style="402" customWidth="1"/>
    <col min="2052" max="2052" width="12.85546875" style="402" customWidth="1"/>
    <col min="2053" max="2053" width="15.5703125" style="402" customWidth="1"/>
    <col min="2054" max="2054" width="12.42578125" style="402" customWidth="1"/>
    <col min="2055" max="2055" width="16.5703125" style="402" customWidth="1"/>
    <col min="2056" max="2056" width="16.28515625" style="402" customWidth="1"/>
    <col min="2057" max="2057" width="16.140625" style="402" customWidth="1"/>
    <col min="2058" max="2058" width="23.28515625" style="402" customWidth="1"/>
    <col min="2059" max="2059" width="9.85546875" style="402" bestFit="1" customWidth="1"/>
    <col min="2060" max="2304" width="9.140625" style="402"/>
    <col min="2305" max="2305" width="50" style="402" customWidth="1"/>
    <col min="2306" max="2306" width="18.5703125" style="402" customWidth="1"/>
    <col min="2307" max="2307" width="17.140625" style="402" customWidth="1"/>
    <col min="2308" max="2308" width="12.85546875" style="402" customWidth="1"/>
    <col min="2309" max="2309" width="15.5703125" style="402" customWidth="1"/>
    <col min="2310" max="2310" width="12.42578125" style="402" customWidth="1"/>
    <col min="2311" max="2311" width="16.5703125" style="402" customWidth="1"/>
    <col min="2312" max="2312" width="16.28515625" style="402" customWidth="1"/>
    <col min="2313" max="2313" width="16.140625" style="402" customWidth="1"/>
    <col min="2314" max="2314" width="23.28515625" style="402" customWidth="1"/>
    <col min="2315" max="2315" width="9.85546875" style="402" bestFit="1" customWidth="1"/>
    <col min="2316" max="2560" width="9.140625" style="402"/>
    <col min="2561" max="2561" width="50" style="402" customWidth="1"/>
    <col min="2562" max="2562" width="18.5703125" style="402" customWidth="1"/>
    <col min="2563" max="2563" width="17.140625" style="402" customWidth="1"/>
    <col min="2564" max="2564" width="12.85546875" style="402" customWidth="1"/>
    <col min="2565" max="2565" width="15.5703125" style="402" customWidth="1"/>
    <col min="2566" max="2566" width="12.42578125" style="402" customWidth="1"/>
    <col min="2567" max="2567" width="16.5703125" style="402" customWidth="1"/>
    <col min="2568" max="2568" width="16.28515625" style="402" customWidth="1"/>
    <col min="2569" max="2569" width="16.140625" style="402" customWidth="1"/>
    <col min="2570" max="2570" width="23.28515625" style="402" customWidth="1"/>
    <col min="2571" max="2571" width="9.85546875" style="402" bestFit="1" customWidth="1"/>
    <col min="2572" max="2816" width="9.140625" style="402"/>
    <col min="2817" max="2817" width="50" style="402" customWidth="1"/>
    <col min="2818" max="2818" width="18.5703125" style="402" customWidth="1"/>
    <col min="2819" max="2819" width="17.140625" style="402" customWidth="1"/>
    <col min="2820" max="2820" width="12.85546875" style="402" customWidth="1"/>
    <col min="2821" max="2821" width="15.5703125" style="402" customWidth="1"/>
    <col min="2822" max="2822" width="12.42578125" style="402" customWidth="1"/>
    <col min="2823" max="2823" width="16.5703125" style="402" customWidth="1"/>
    <col min="2824" max="2824" width="16.28515625" style="402" customWidth="1"/>
    <col min="2825" max="2825" width="16.140625" style="402" customWidth="1"/>
    <col min="2826" max="2826" width="23.28515625" style="402" customWidth="1"/>
    <col min="2827" max="2827" width="9.85546875" style="402" bestFit="1" customWidth="1"/>
    <col min="2828" max="3072" width="9.140625" style="402"/>
    <col min="3073" max="3073" width="50" style="402" customWidth="1"/>
    <col min="3074" max="3074" width="18.5703125" style="402" customWidth="1"/>
    <col min="3075" max="3075" width="17.140625" style="402" customWidth="1"/>
    <col min="3076" max="3076" width="12.85546875" style="402" customWidth="1"/>
    <col min="3077" max="3077" width="15.5703125" style="402" customWidth="1"/>
    <col min="3078" max="3078" width="12.42578125" style="402" customWidth="1"/>
    <col min="3079" max="3079" width="16.5703125" style="402" customWidth="1"/>
    <col min="3080" max="3080" width="16.28515625" style="402" customWidth="1"/>
    <col min="3081" max="3081" width="16.140625" style="402" customWidth="1"/>
    <col min="3082" max="3082" width="23.28515625" style="402" customWidth="1"/>
    <col min="3083" max="3083" width="9.85546875" style="402" bestFit="1" customWidth="1"/>
    <col min="3084" max="3328" width="9.140625" style="402"/>
    <col min="3329" max="3329" width="50" style="402" customWidth="1"/>
    <col min="3330" max="3330" width="18.5703125" style="402" customWidth="1"/>
    <col min="3331" max="3331" width="17.140625" style="402" customWidth="1"/>
    <col min="3332" max="3332" width="12.85546875" style="402" customWidth="1"/>
    <col min="3333" max="3333" width="15.5703125" style="402" customWidth="1"/>
    <col min="3334" max="3334" width="12.42578125" style="402" customWidth="1"/>
    <col min="3335" max="3335" width="16.5703125" style="402" customWidth="1"/>
    <col min="3336" max="3336" width="16.28515625" style="402" customWidth="1"/>
    <col min="3337" max="3337" width="16.140625" style="402" customWidth="1"/>
    <col min="3338" max="3338" width="23.28515625" style="402" customWidth="1"/>
    <col min="3339" max="3339" width="9.85546875" style="402" bestFit="1" customWidth="1"/>
    <col min="3340" max="3584" width="9.140625" style="402"/>
    <col min="3585" max="3585" width="50" style="402" customWidth="1"/>
    <col min="3586" max="3586" width="18.5703125" style="402" customWidth="1"/>
    <col min="3587" max="3587" width="17.140625" style="402" customWidth="1"/>
    <col min="3588" max="3588" width="12.85546875" style="402" customWidth="1"/>
    <col min="3589" max="3589" width="15.5703125" style="402" customWidth="1"/>
    <col min="3590" max="3590" width="12.42578125" style="402" customWidth="1"/>
    <col min="3591" max="3591" width="16.5703125" style="402" customWidth="1"/>
    <col min="3592" max="3592" width="16.28515625" style="402" customWidth="1"/>
    <col min="3593" max="3593" width="16.140625" style="402" customWidth="1"/>
    <col min="3594" max="3594" width="23.28515625" style="402" customWidth="1"/>
    <col min="3595" max="3595" width="9.85546875" style="402" bestFit="1" customWidth="1"/>
    <col min="3596" max="3840" width="9.140625" style="402"/>
    <col min="3841" max="3841" width="50" style="402" customWidth="1"/>
    <col min="3842" max="3842" width="18.5703125" style="402" customWidth="1"/>
    <col min="3843" max="3843" width="17.140625" style="402" customWidth="1"/>
    <col min="3844" max="3844" width="12.85546875" style="402" customWidth="1"/>
    <col min="3845" max="3845" width="15.5703125" style="402" customWidth="1"/>
    <col min="3846" max="3846" width="12.42578125" style="402" customWidth="1"/>
    <col min="3847" max="3847" width="16.5703125" style="402" customWidth="1"/>
    <col min="3848" max="3848" width="16.28515625" style="402" customWidth="1"/>
    <col min="3849" max="3849" width="16.140625" style="402" customWidth="1"/>
    <col min="3850" max="3850" width="23.28515625" style="402" customWidth="1"/>
    <col min="3851" max="3851" width="9.85546875" style="402" bestFit="1" customWidth="1"/>
    <col min="3852" max="4096" width="9.140625" style="402"/>
    <col min="4097" max="4097" width="50" style="402" customWidth="1"/>
    <col min="4098" max="4098" width="18.5703125" style="402" customWidth="1"/>
    <col min="4099" max="4099" width="17.140625" style="402" customWidth="1"/>
    <col min="4100" max="4100" width="12.85546875" style="402" customWidth="1"/>
    <col min="4101" max="4101" width="15.5703125" style="402" customWidth="1"/>
    <col min="4102" max="4102" width="12.42578125" style="402" customWidth="1"/>
    <col min="4103" max="4103" width="16.5703125" style="402" customWidth="1"/>
    <col min="4104" max="4104" width="16.28515625" style="402" customWidth="1"/>
    <col min="4105" max="4105" width="16.140625" style="402" customWidth="1"/>
    <col min="4106" max="4106" width="23.28515625" style="402" customWidth="1"/>
    <col min="4107" max="4107" width="9.85546875" style="402" bestFit="1" customWidth="1"/>
    <col min="4108" max="4352" width="9.140625" style="402"/>
    <col min="4353" max="4353" width="50" style="402" customWidth="1"/>
    <col min="4354" max="4354" width="18.5703125" style="402" customWidth="1"/>
    <col min="4355" max="4355" width="17.140625" style="402" customWidth="1"/>
    <col min="4356" max="4356" width="12.85546875" style="402" customWidth="1"/>
    <col min="4357" max="4357" width="15.5703125" style="402" customWidth="1"/>
    <col min="4358" max="4358" width="12.42578125" style="402" customWidth="1"/>
    <col min="4359" max="4359" width="16.5703125" style="402" customWidth="1"/>
    <col min="4360" max="4360" width="16.28515625" style="402" customWidth="1"/>
    <col min="4361" max="4361" width="16.140625" style="402" customWidth="1"/>
    <col min="4362" max="4362" width="23.28515625" style="402" customWidth="1"/>
    <col min="4363" max="4363" width="9.85546875" style="402" bestFit="1" customWidth="1"/>
    <col min="4364" max="4608" width="9.140625" style="402"/>
    <col min="4609" max="4609" width="50" style="402" customWidth="1"/>
    <col min="4610" max="4610" width="18.5703125" style="402" customWidth="1"/>
    <col min="4611" max="4611" width="17.140625" style="402" customWidth="1"/>
    <col min="4612" max="4612" width="12.85546875" style="402" customWidth="1"/>
    <col min="4613" max="4613" width="15.5703125" style="402" customWidth="1"/>
    <col min="4614" max="4614" width="12.42578125" style="402" customWidth="1"/>
    <col min="4615" max="4615" width="16.5703125" style="402" customWidth="1"/>
    <col min="4616" max="4616" width="16.28515625" style="402" customWidth="1"/>
    <col min="4617" max="4617" width="16.140625" style="402" customWidth="1"/>
    <col min="4618" max="4618" width="23.28515625" style="402" customWidth="1"/>
    <col min="4619" max="4619" width="9.85546875" style="402" bestFit="1" customWidth="1"/>
    <col min="4620" max="4864" width="9.140625" style="402"/>
    <col min="4865" max="4865" width="50" style="402" customWidth="1"/>
    <col min="4866" max="4866" width="18.5703125" style="402" customWidth="1"/>
    <col min="4867" max="4867" width="17.140625" style="402" customWidth="1"/>
    <col min="4868" max="4868" width="12.85546875" style="402" customWidth="1"/>
    <col min="4869" max="4869" width="15.5703125" style="402" customWidth="1"/>
    <col min="4870" max="4870" width="12.42578125" style="402" customWidth="1"/>
    <col min="4871" max="4871" width="16.5703125" style="402" customWidth="1"/>
    <col min="4872" max="4872" width="16.28515625" style="402" customWidth="1"/>
    <col min="4873" max="4873" width="16.140625" style="402" customWidth="1"/>
    <col min="4874" max="4874" width="23.28515625" style="402" customWidth="1"/>
    <col min="4875" max="4875" width="9.85546875" style="402" bestFit="1" customWidth="1"/>
    <col min="4876" max="5120" width="9.140625" style="402"/>
    <col min="5121" max="5121" width="50" style="402" customWidth="1"/>
    <col min="5122" max="5122" width="18.5703125" style="402" customWidth="1"/>
    <col min="5123" max="5123" width="17.140625" style="402" customWidth="1"/>
    <col min="5124" max="5124" width="12.85546875" style="402" customWidth="1"/>
    <col min="5125" max="5125" width="15.5703125" style="402" customWidth="1"/>
    <col min="5126" max="5126" width="12.42578125" style="402" customWidth="1"/>
    <col min="5127" max="5127" width="16.5703125" style="402" customWidth="1"/>
    <col min="5128" max="5128" width="16.28515625" style="402" customWidth="1"/>
    <col min="5129" max="5129" width="16.140625" style="402" customWidth="1"/>
    <col min="5130" max="5130" width="23.28515625" style="402" customWidth="1"/>
    <col min="5131" max="5131" width="9.85546875" style="402" bestFit="1" customWidth="1"/>
    <col min="5132" max="5376" width="9.140625" style="402"/>
    <col min="5377" max="5377" width="50" style="402" customWidth="1"/>
    <col min="5378" max="5378" width="18.5703125" style="402" customWidth="1"/>
    <col min="5379" max="5379" width="17.140625" style="402" customWidth="1"/>
    <col min="5380" max="5380" width="12.85546875" style="402" customWidth="1"/>
    <col min="5381" max="5381" width="15.5703125" style="402" customWidth="1"/>
    <col min="5382" max="5382" width="12.42578125" style="402" customWidth="1"/>
    <col min="5383" max="5383" width="16.5703125" style="402" customWidth="1"/>
    <col min="5384" max="5384" width="16.28515625" style="402" customWidth="1"/>
    <col min="5385" max="5385" width="16.140625" style="402" customWidth="1"/>
    <col min="5386" max="5386" width="23.28515625" style="402" customWidth="1"/>
    <col min="5387" max="5387" width="9.85546875" style="402" bestFit="1" customWidth="1"/>
    <col min="5388" max="5632" width="9.140625" style="402"/>
    <col min="5633" max="5633" width="50" style="402" customWidth="1"/>
    <col min="5634" max="5634" width="18.5703125" style="402" customWidth="1"/>
    <col min="5635" max="5635" width="17.140625" style="402" customWidth="1"/>
    <col min="5636" max="5636" width="12.85546875" style="402" customWidth="1"/>
    <col min="5637" max="5637" width="15.5703125" style="402" customWidth="1"/>
    <col min="5638" max="5638" width="12.42578125" style="402" customWidth="1"/>
    <col min="5639" max="5639" width="16.5703125" style="402" customWidth="1"/>
    <col min="5640" max="5640" width="16.28515625" style="402" customWidth="1"/>
    <col min="5641" max="5641" width="16.140625" style="402" customWidth="1"/>
    <col min="5642" max="5642" width="23.28515625" style="402" customWidth="1"/>
    <col min="5643" max="5643" width="9.85546875" style="402" bestFit="1" customWidth="1"/>
    <col min="5644" max="5888" width="9.140625" style="402"/>
    <col min="5889" max="5889" width="50" style="402" customWidth="1"/>
    <col min="5890" max="5890" width="18.5703125" style="402" customWidth="1"/>
    <col min="5891" max="5891" width="17.140625" style="402" customWidth="1"/>
    <col min="5892" max="5892" width="12.85546875" style="402" customWidth="1"/>
    <col min="5893" max="5893" width="15.5703125" style="402" customWidth="1"/>
    <col min="5894" max="5894" width="12.42578125" style="402" customWidth="1"/>
    <col min="5895" max="5895" width="16.5703125" style="402" customWidth="1"/>
    <col min="5896" max="5896" width="16.28515625" style="402" customWidth="1"/>
    <col min="5897" max="5897" width="16.140625" style="402" customWidth="1"/>
    <col min="5898" max="5898" width="23.28515625" style="402" customWidth="1"/>
    <col min="5899" max="5899" width="9.85546875" style="402" bestFit="1" customWidth="1"/>
    <col min="5900" max="6144" width="9.140625" style="402"/>
    <col min="6145" max="6145" width="50" style="402" customWidth="1"/>
    <col min="6146" max="6146" width="18.5703125" style="402" customWidth="1"/>
    <col min="6147" max="6147" width="17.140625" style="402" customWidth="1"/>
    <col min="6148" max="6148" width="12.85546875" style="402" customWidth="1"/>
    <col min="6149" max="6149" width="15.5703125" style="402" customWidth="1"/>
    <col min="6150" max="6150" width="12.42578125" style="402" customWidth="1"/>
    <col min="6151" max="6151" width="16.5703125" style="402" customWidth="1"/>
    <col min="6152" max="6152" width="16.28515625" style="402" customWidth="1"/>
    <col min="6153" max="6153" width="16.140625" style="402" customWidth="1"/>
    <col min="6154" max="6154" width="23.28515625" style="402" customWidth="1"/>
    <col min="6155" max="6155" width="9.85546875" style="402" bestFit="1" customWidth="1"/>
    <col min="6156" max="6400" width="9.140625" style="402"/>
    <col min="6401" max="6401" width="50" style="402" customWidth="1"/>
    <col min="6402" max="6402" width="18.5703125" style="402" customWidth="1"/>
    <col min="6403" max="6403" width="17.140625" style="402" customWidth="1"/>
    <col min="6404" max="6404" width="12.85546875" style="402" customWidth="1"/>
    <col min="6405" max="6405" width="15.5703125" style="402" customWidth="1"/>
    <col min="6406" max="6406" width="12.42578125" style="402" customWidth="1"/>
    <col min="6407" max="6407" width="16.5703125" style="402" customWidth="1"/>
    <col min="6408" max="6408" width="16.28515625" style="402" customWidth="1"/>
    <col min="6409" max="6409" width="16.140625" style="402" customWidth="1"/>
    <col min="6410" max="6410" width="23.28515625" style="402" customWidth="1"/>
    <col min="6411" max="6411" width="9.85546875" style="402" bestFit="1" customWidth="1"/>
    <col min="6412" max="6656" width="9.140625" style="402"/>
    <col min="6657" max="6657" width="50" style="402" customWidth="1"/>
    <col min="6658" max="6658" width="18.5703125" style="402" customWidth="1"/>
    <col min="6659" max="6659" width="17.140625" style="402" customWidth="1"/>
    <col min="6660" max="6660" width="12.85546875" style="402" customWidth="1"/>
    <col min="6661" max="6661" width="15.5703125" style="402" customWidth="1"/>
    <col min="6662" max="6662" width="12.42578125" style="402" customWidth="1"/>
    <col min="6663" max="6663" width="16.5703125" style="402" customWidth="1"/>
    <col min="6664" max="6664" width="16.28515625" style="402" customWidth="1"/>
    <col min="6665" max="6665" width="16.140625" style="402" customWidth="1"/>
    <col min="6666" max="6666" width="23.28515625" style="402" customWidth="1"/>
    <col min="6667" max="6667" width="9.85546875" style="402" bestFit="1" customWidth="1"/>
    <col min="6668" max="6912" width="9.140625" style="402"/>
    <col min="6913" max="6913" width="50" style="402" customWidth="1"/>
    <col min="6914" max="6914" width="18.5703125" style="402" customWidth="1"/>
    <col min="6915" max="6915" width="17.140625" style="402" customWidth="1"/>
    <col min="6916" max="6916" width="12.85546875" style="402" customWidth="1"/>
    <col min="6917" max="6917" width="15.5703125" style="402" customWidth="1"/>
    <col min="6918" max="6918" width="12.42578125" style="402" customWidth="1"/>
    <col min="6919" max="6919" width="16.5703125" style="402" customWidth="1"/>
    <col min="6920" max="6920" width="16.28515625" style="402" customWidth="1"/>
    <col min="6921" max="6921" width="16.140625" style="402" customWidth="1"/>
    <col min="6922" max="6922" width="23.28515625" style="402" customWidth="1"/>
    <col min="6923" max="6923" width="9.85546875" style="402" bestFit="1" customWidth="1"/>
    <col min="6924" max="7168" width="9.140625" style="402"/>
    <col min="7169" max="7169" width="50" style="402" customWidth="1"/>
    <col min="7170" max="7170" width="18.5703125" style="402" customWidth="1"/>
    <col min="7171" max="7171" width="17.140625" style="402" customWidth="1"/>
    <col min="7172" max="7172" width="12.85546875" style="402" customWidth="1"/>
    <col min="7173" max="7173" width="15.5703125" style="402" customWidth="1"/>
    <col min="7174" max="7174" width="12.42578125" style="402" customWidth="1"/>
    <col min="7175" max="7175" width="16.5703125" style="402" customWidth="1"/>
    <col min="7176" max="7176" width="16.28515625" style="402" customWidth="1"/>
    <col min="7177" max="7177" width="16.140625" style="402" customWidth="1"/>
    <col min="7178" max="7178" width="23.28515625" style="402" customWidth="1"/>
    <col min="7179" max="7179" width="9.85546875" style="402" bestFit="1" customWidth="1"/>
    <col min="7180" max="7424" width="9.140625" style="402"/>
    <col min="7425" max="7425" width="50" style="402" customWidth="1"/>
    <col min="7426" max="7426" width="18.5703125" style="402" customWidth="1"/>
    <col min="7427" max="7427" width="17.140625" style="402" customWidth="1"/>
    <col min="7428" max="7428" width="12.85546875" style="402" customWidth="1"/>
    <col min="7429" max="7429" width="15.5703125" style="402" customWidth="1"/>
    <col min="7430" max="7430" width="12.42578125" style="402" customWidth="1"/>
    <col min="7431" max="7431" width="16.5703125" style="402" customWidth="1"/>
    <col min="7432" max="7432" width="16.28515625" style="402" customWidth="1"/>
    <col min="7433" max="7433" width="16.140625" style="402" customWidth="1"/>
    <col min="7434" max="7434" width="23.28515625" style="402" customWidth="1"/>
    <col min="7435" max="7435" width="9.85546875" style="402" bestFit="1" customWidth="1"/>
    <col min="7436" max="7680" width="9.140625" style="402"/>
    <col min="7681" max="7681" width="50" style="402" customWidth="1"/>
    <col min="7682" max="7682" width="18.5703125" style="402" customWidth="1"/>
    <col min="7683" max="7683" width="17.140625" style="402" customWidth="1"/>
    <col min="7684" max="7684" width="12.85546875" style="402" customWidth="1"/>
    <col min="7685" max="7685" width="15.5703125" style="402" customWidth="1"/>
    <col min="7686" max="7686" width="12.42578125" style="402" customWidth="1"/>
    <col min="7687" max="7687" width="16.5703125" style="402" customWidth="1"/>
    <col min="7688" max="7688" width="16.28515625" style="402" customWidth="1"/>
    <col min="7689" max="7689" width="16.140625" style="402" customWidth="1"/>
    <col min="7690" max="7690" width="23.28515625" style="402" customWidth="1"/>
    <col min="7691" max="7691" width="9.85546875" style="402" bestFit="1" customWidth="1"/>
    <col min="7692" max="7936" width="9.140625" style="402"/>
    <col min="7937" max="7937" width="50" style="402" customWidth="1"/>
    <col min="7938" max="7938" width="18.5703125" style="402" customWidth="1"/>
    <col min="7939" max="7939" width="17.140625" style="402" customWidth="1"/>
    <col min="7940" max="7940" width="12.85546875" style="402" customWidth="1"/>
    <col min="7941" max="7941" width="15.5703125" style="402" customWidth="1"/>
    <col min="7942" max="7942" width="12.42578125" style="402" customWidth="1"/>
    <col min="7943" max="7943" width="16.5703125" style="402" customWidth="1"/>
    <col min="7944" max="7944" width="16.28515625" style="402" customWidth="1"/>
    <col min="7945" max="7945" width="16.140625" style="402" customWidth="1"/>
    <col min="7946" max="7946" width="23.28515625" style="402" customWidth="1"/>
    <col min="7947" max="7947" width="9.85546875" style="402" bestFit="1" customWidth="1"/>
    <col min="7948" max="8192" width="9.140625" style="402"/>
    <col min="8193" max="8193" width="50" style="402" customWidth="1"/>
    <col min="8194" max="8194" width="18.5703125" style="402" customWidth="1"/>
    <col min="8195" max="8195" width="17.140625" style="402" customWidth="1"/>
    <col min="8196" max="8196" width="12.85546875" style="402" customWidth="1"/>
    <col min="8197" max="8197" width="15.5703125" style="402" customWidth="1"/>
    <col min="8198" max="8198" width="12.42578125" style="402" customWidth="1"/>
    <col min="8199" max="8199" width="16.5703125" style="402" customWidth="1"/>
    <col min="8200" max="8200" width="16.28515625" style="402" customWidth="1"/>
    <col min="8201" max="8201" width="16.140625" style="402" customWidth="1"/>
    <col min="8202" max="8202" width="23.28515625" style="402" customWidth="1"/>
    <col min="8203" max="8203" width="9.85546875" style="402" bestFit="1" customWidth="1"/>
    <col min="8204" max="8448" width="9.140625" style="402"/>
    <col min="8449" max="8449" width="50" style="402" customWidth="1"/>
    <col min="8450" max="8450" width="18.5703125" style="402" customWidth="1"/>
    <col min="8451" max="8451" width="17.140625" style="402" customWidth="1"/>
    <col min="8452" max="8452" width="12.85546875" style="402" customWidth="1"/>
    <col min="8453" max="8453" width="15.5703125" style="402" customWidth="1"/>
    <col min="8454" max="8454" width="12.42578125" style="402" customWidth="1"/>
    <col min="8455" max="8455" width="16.5703125" style="402" customWidth="1"/>
    <col min="8456" max="8456" width="16.28515625" style="402" customWidth="1"/>
    <col min="8457" max="8457" width="16.140625" style="402" customWidth="1"/>
    <col min="8458" max="8458" width="23.28515625" style="402" customWidth="1"/>
    <col min="8459" max="8459" width="9.85546875" style="402" bestFit="1" customWidth="1"/>
    <col min="8460" max="8704" width="9.140625" style="402"/>
    <col min="8705" max="8705" width="50" style="402" customWidth="1"/>
    <col min="8706" max="8706" width="18.5703125" style="402" customWidth="1"/>
    <col min="8707" max="8707" width="17.140625" style="402" customWidth="1"/>
    <col min="8708" max="8708" width="12.85546875" style="402" customWidth="1"/>
    <col min="8709" max="8709" width="15.5703125" style="402" customWidth="1"/>
    <col min="8710" max="8710" width="12.42578125" style="402" customWidth="1"/>
    <col min="8711" max="8711" width="16.5703125" style="402" customWidth="1"/>
    <col min="8712" max="8712" width="16.28515625" style="402" customWidth="1"/>
    <col min="8713" max="8713" width="16.140625" style="402" customWidth="1"/>
    <col min="8714" max="8714" width="23.28515625" style="402" customWidth="1"/>
    <col min="8715" max="8715" width="9.85546875" style="402" bestFit="1" customWidth="1"/>
    <col min="8716" max="8960" width="9.140625" style="402"/>
    <col min="8961" max="8961" width="50" style="402" customWidth="1"/>
    <col min="8962" max="8962" width="18.5703125" style="402" customWidth="1"/>
    <col min="8963" max="8963" width="17.140625" style="402" customWidth="1"/>
    <col min="8964" max="8964" width="12.85546875" style="402" customWidth="1"/>
    <col min="8965" max="8965" width="15.5703125" style="402" customWidth="1"/>
    <col min="8966" max="8966" width="12.42578125" style="402" customWidth="1"/>
    <col min="8967" max="8967" width="16.5703125" style="402" customWidth="1"/>
    <col min="8968" max="8968" width="16.28515625" style="402" customWidth="1"/>
    <col min="8969" max="8969" width="16.140625" style="402" customWidth="1"/>
    <col min="8970" max="8970" width="23.28515625" style="402" customWidth="1"/>
    <col min="8971" max="8971" width="9.85546875" style="402" bestFit="1" customWidth="1"/>
    <col min="8972" max="9216" width="9.140625" style="402"/>
    <col min="9217" max="9217" width="50" style="402" customWidth="1"/>
    <col min="9218" max="9218" width="18.5703125" style="402" customWidth="1"/>
    <col min="9219" max="9219" width="17.140625" style="402" customWidth="1"/>
    <col min="9220" max="9220" width="12.85546875" style="402" customWidth="1"/>
    <col min="9221" max="9221" width="15.5703125" style="402" customWidth="1"/>
    <col min="9222" max="9222" width="12.42578125" style="402" customWidth="1"/>
    <col min="9223" max="9223" width="16.5703125" style="402" customWidth="1"/>
    <col min="9224" max="9224" width="16.28515625" style="402" customWidth="1"/>
    <col min="9225" max="9225" width="16.140625" style="402" customWidth="1"/>
    <col min="9226" max="9226" width="23.28515625" style="402" customWidth="1"/>
    <col min="9227" max="9227" width="9.85546875" style="402" bestFit="1" customWidth="1"/>
    <col min="9228" max="9472" width="9.140625" style="402"/>
    <col min="9473" max="9473" width="50" style="402" customWidth="1"/>
    <col min="9474" max="9474" width="18.5703125" style="402" customWidth="1"/>
    <col min="9475" max="9475" width="17.140625" style="402" customWidth="1"/>
    <col min="9476" max="9476" width="12.85546875" style="402" customWidth="1"/>
    <col min="9477" max="9477" width="15.5703125" style="402" customWidth="1"/>
    <col min="9478" max="9478" width="12.42578125" style="402" customWidth="1"/>
    <col min="9479" max="9479" width="16.5703125" style="402" customWidth="1"/>
    <col min="9480" max="9480" width="16.28515625" style="402" customWidth="1"/>
    <col min="9481" max="9481" width="16.140625" style="402" customWidth="1"/>
    <col min="9482" max="9482" width="23.28515625" style="402" customWidth="1"/>
    <col min="9483" max="9483" width="9.85546875" style="402" bestFit="1" customWidth="1"/>
    <col min="9484" max="9728" width="9.140625" style="402"/>
    <col min="9729" max="9729" width="50" style="402" customWidth="1"/>
    <col min="9730" max="9730" width="18.5703125" style="402" customWidth="1"/>
    <col min="9731" max="9731" width="17.140625" style="402" customWidth="1"/>
    <col min="9732" max="9732" width="12.85546875" style="402" customWidth="1"/>
    <col min="9733" max="9733" width="15.5703125" style="402" customWidth="1"/>
    <col min="9734" max="9734" width="12.42578125" style="402" customWidth="1"/>
    <col min="9735" max="9735" width="16.5703125" style="402" customWidth="1"/>
    <col min="9736" max="9736" width="16.28515625" style="402" customWidth="1"/>
    <col min="9737" max="9737" width="16.140625" style="402" customWidth="1"/>
    <col min="9738" max="9738" width="23.28515625" style="402" customWidth="1"/>
    <col min="9739" max="9739" width="9.85546875" style="402" bestFit="1" customWidth="1"/>
    <col min="9740" max="9984" width="9.140625" style="402"/>
    <col min="9985" max="9985" width="50" style="402" customWidth="1"/>
    <col min="9986" max="9986" width="18.5703125" style="402" customWidth="1"/>
    <col min="9987" max="9987" width="17.140625" style="402" customWidth="1"/>
    <col min="9988" max="9988" width="12.85546875" style="402" customWidth="1"/>
    <col min="9989" max="9989" width="15.5703125" style="402" customWidth="1"/>
    <col min="9990" max="9990" width="12.42578125" style="402" customWidth="1"/>
    <col min="9991" max="9991" width="16.5703125" style="402" customWidth="1"/>
    <col min="9992" max="9992" width="16.28515625" style="402" customWidth="1"/>
    <col min="9993" max="9993" width="16.140625" style="402" customWidth="1"/>
    <col min="9994" max="9994" width="23.28515625" style="402" customWidth="1"/>
    <col min="9995" max="9995" width="9.85546875" style="402" bestFit="1" customWidth="1"/>
    <col min="9996" max="10240" width="9.140625" style="402"/>
    <col min="10241" max="10241" width="50" style="402" customWidth="1"/>
    <col min="10242" max="10242" width="18.5703125" style="402" customWidth="1"/>
    <col min="10243" max="10243" width="17.140625" style="402" customWidth="1"/>
    <col min="10244" max="10244" width="12.85546875" style="402" customWidth="1"/>
    <col min="10245" max="10245" width="15.5703125" style="402" customWidth="1"/>
    <col min="10246" max="10246" width="12.42578125" style="402" customWidth="1"/>
    <col min="10247" max="10247" width="16.5703125" style="402" customWidth="1"/>
    <col min="10248" max="10248" width="16.28515625" style="402" customWidth="1"/>
    <col min="10249" max="10249" width="16.140625" style="402" customWidth="1"/>
    <col min="10250" max="10250" width="23.28515625" style="402" customWidth="1"/>
    <col min="10251" max="10251" width="9.85546875" style="402" bestFit="1" customWidth="1"/>
    <col min="10252" max="10496" width="9.140625" style="402"/>
    <col min="10497" max="10497" width="50" style="402" customWidth="1"/>
    <col min="10498" max="10498" width="18.5703125" style="402" customWidth="1"/>
    <col min="10499" max="10499" width="17.140625" style="402" customWidth="1"/>
    <col min="10500" max="10500" width="12.85546875" style="402" customWidth="1"/>
    <col min="10501" max="10501" width="15.5703125" style="402" customWidth="1"/>
    <col min="10502" max="10502" width="12.42578125" style="402" customWidth="1"/>
    <col min="10503" max="10503" width="16.5703125" style="402" customWidth="1"/>
    <col min="10504" max="10504" width="16.28515625" style="402" customWidth="1"/>
    <col min="10505" max="10505" width="16.140625" style="402" customWidth="1"/>
    <col min="10506" max="10506" width="23.28515625" style="402" customWidth="1"/>
    <col min="10507" max="10507" width="9.85546875" style="402" bestFit="1" customWidth="1"/>
    <col min="10508" max="10752" width="9.140625" style="402"/>
    <col min="10753" max="10753" width="50" style="402" customWidth="1"/>
    <col min="10754" max="10754" width="18.5703125" style="402" customWidth="1"/>
    <col min="10755" max="10755" width="17.140625" style="402" customWidth="1"/>
    <col min="10756" max="10756" width="12.85546875" style="402" customWidth="1"/>
    <col min="10757" max="10757" width="15.5703125" style="402" customWidth="1"/>
    <col min="10758" max="10758" width="12.42578125" style="402" customWidth="1"/>
    <col min="10759" max="10759" width="16.5703125" style="402" customWidth="1"/>
    <col min="10760" max="10760" width="16.28515625" style="402" customWidth="1"/>
    <col min="10761" max="10761" width="16.140625" style="402" customWidth="1"/>
    <col min="10762" max="10762" width="23.28515625" style="402" customWidth="1"/>
    <col min="10763" max="10763" width="9.85546875" style="402" bestFit="1" customWidth="1"/>
    <col min="10764" max="11008" width="9.140625" style="402"/>
    <col min="11009" max="11009" width="50" style="402" customWidth="1"/>
    <col min="11010" max="11010" width="18.5703125" style="402" customWidth="1"/>
    <col min="11011" max="11011" width="17.140625" style="402" customWidth="1"/>
    <col min="11012" max="11012" width="12.85546875" style="402" customWidth="1"/>
    <col min="11013" max="11013" width="15.5703125" style="402" customWidth="1"/>
    <col min="11014" max="11014" width="12.42578125" style="402" customWidth="1"/>
    <col min="11015" max="11015" width="16.5703125" style="402" customWidth="1"/>
    <col min="11016" max="11016" width="16.28515625" style="402" customWidth="1"/>
    <col min="11017" max="11017" width="16.140625" style="402" customWidth="1"/>
    <col min="11018" max="11018" width="23.28515625" style="402" customWidth="1"/>
    <col min="11019" max="11019" width="9.85546875" style="402" bestFit="1" customWidth="1"/>
    <col min="11020" max="11264" width="9.140625" style="402"/>
    <col min="11265" max="11265" width="50" style="402" customWidth="1"/>
    <col min="11266" max="11266" width="18.5703125" style="402" customWidth="1"/>
    <col min="11267" max="11267" width="17.140625" style="402" customWidth="1"/>
    <col min="11268" max="11268" width="12.85546875" style="402" customWidth="1"/>
    <col min="11269" max="11269" width="15.5703125" style="402" customWidth="1"/>
    <col min="11270" max="11270" width="12.42578125" style="402" customWidth="1"/>
    <col min="11271" max="11271" width="16.5703125" style="402" customWidth="1"/>
    <col min="11272" max="11272" width="16.28515625" style="402" customWidth="1"/>
    <col min="11273" max="11273" width="16.140625" style="402" customWidth="1"/>
    <col min="11274" max="11274" width="23.28515625" style="402" customWidth="1"/>
    <col min="11275" max="11275" width="9.85546875" style="402" bestFit="1" customWidth="1"/>
    <col min="11276" max="11520" width="9.140625" style="402"/>
    <col min="11521" max="11521" width="50" style="402" customWidth="1"/>
    <col min="11522" max="11522" width="18.5703125" style="402" customWidth="1"/>
    <col min="11523" max="11523" width="17.140625" style="402" customWidth="1"/>
    <col min="11524" max="11524" width="12.85546875" style="402" customWidth="1"/>
    <col min="11525" max="11525" width="15.5703125" style="402" customWidth="1"/>
    <col min="11526" max="11526" width="12.42578125" style="402" customWidth="1"/>
    <col min="11527" max="11527" width="16.5703125" style="402" customWidth="1"/>
    <col min="11528" max="11528" width="16.28515625" style="402" customWidth="1"/>
    <col min="11529" max="11529" width="16.140625" style="402" customWidth="1"/>
    <col min="11530" max="11530" width="23.28515625" style="402" customWidth="1"/>
    <col min="11531" max="11531" width="9.85546875" style="402" bestFit="1" customWidth="1"/>
    <col min="11532" max="11776" width="9.140625" style="402"/>
    <col min="11777" max="11777" width="50" style="402" customWidth="1"/>
    <col min="11778" max="11778" width="18.5703125" style="402" customWidth="1"/>
    <col min="11779" max="11779" width="17.140625" style="402" customWidth="1"/>
    <col min="11780" max="11780" width="12.85546875" style="402" customWidth="1"/>
    <col min="11781" max="11781" width="15.5703125" style="402" customWidth="1"/>
    <col min="11782" max="11782" width="12.42578125" style="402" customWidth="1"/>
    <col min="11783" max="11783" width="16.5703125" style="402" customWidth="1"/>
    <col min="11784" max="11784" width="16.28515625" style="402" customWidth="1"/>
    <col min="11785" max="11785" width="16.140625" style="402" customWidth="1"/>
    <col min="11786" max="11786" width="23.28515625" style="402" customWidth="1"/>
    <col min="11787" max="11787" width="9.85546875" style="402" bestFit="1" customWidth="1"/>
    <col min="11788" max="12032" width="9.140625" style="402"/>
    <col min="12033" max="12033" width="50" style="402" customWidth="1"/>
    <col min="12034" max="12034" width="18.5703125" style="402" customWidth="1"/>
    <col min="12035" max="12035" width="17.140625" style="402" customWidth="1"/>
    <col min="12036" max="12036" width="12.85546875" style="402" customWidth="1"/>
    <col min="12037" max="12037" width="15.5703125" style="402" customWidth="1"/>
    <col min="12038" max="12038" width="12.42578125" style="402" customWidth="1"/>
    <col min="12039" max="12039" width="16.5703125" style="402" customWidth="1"/>
    <col min="12040" max="12040" width="16.28515625" style="402" customWidth="1"/>
    <col min="12041" max="12041" width="16.140625" style="402" customWidth="1"/>
    <col min="12042" max="12042" width="23.28515625" style="402" customWidth="1"/>
    <col min="12043" max="12043" width="9.85546875" style="402" bestFit="1" customWidth="1"/>
    <col min="12044" max="12288" width="9.140625" style="402"/>
    <col min="12289" max="12289" width="50" style="402" customWidth="1"/>
    <col min="12290" max="12290" width="18.5703125" style="402" customWidth="1"/>
    <col min="12291" max="12291" width="17.140625" style="402" customWidth="1"/>
    <col min="12292" max="12292" width="12.85546875" style="402" customWidth="1"/>
    <col min="12293" max="12293" width="15.5703125" style="402" customWidth="1"/>
    <col min="12294" max="12294" width="12.42578125" style="402" customWidth="1"/>
    <col min="12295" max="12295" width="16.5703125" style="402" customWidth="1"/>
    <col min="12296" max="12296" width="16.28515625" style="402" customWidth="1"/>
    <col min="12297" max="12297" width="16.140625" style="402" customWidth="1"/>
    <col min="12298" max="12298" width="23.28515625" style="402" customWidth="1"/>
    <col min="12299" max="12299" width="9.85546875" style="402" bestFit="1" customWidth="1"/>
    <col min="12300" max="12544" width="9.140625" style="402"/>
    <col min="12545" max="12545" width="50" style="402" customWidth="1"/>
    <col min="12546" max="12546" width="18.5703125" style="402" customWidth="1"/>
    <col min="12547" max="12547" width="17.140625" style="402" customWidth="1"/>
    <col min="12548" max="12548" width="12.85546875" style="402" customWidth="1"/>
    <col min="12549" max="12549" width="15.5703125" style="402" customWidth="1"/>
    <col min="12550" max="12550" width="12.42578125" style="402" customWidth="1"/>
    <col min="12551" max="12551" width="16.5703125" style="402" customWidth="1"/>
    <col min="12552" max="12552" width="16.28515625" style="402" customWidth="1"/>
    <col min="12553" max="12553" width="16.140625" style="402" customWidth="1"/>
    <col min="12554" max="12554" width="23.28515625" style="402" customWidth="1"/>
    <col min="12555" max="12555" width="9.85546875" style="402" bestFit="1" customWidth="1"/>
    <col min="12556" max="12800" width="9.140625" style="402"/>
    <col min="12801" max="12801" width="50" style="402" customWidth="1"/>
    <col min="12802" max="12802" width="18.5703125" style="402" customWidth="1"/>
    <col min="12803" max="12803" width="17.140625" style="402" customWidth="1"/>
    <col min="12804" max="12804" width="12.85546875" style="402" customWidth="1"/>
    <col min="12805" max="12805" width="15.5703125" style="402" customWidth="1"/>
    <col min="12806" max="12806" width="12.42578125" style="402" customWidth="1"/>
    <col min="12807" max="12807" width="16.5703125" style="402" customWidth="1"/>
    <col min="12808" max="12808" width="16.28515625" style="402" customWidth="1"/>
    <col min="12809" max="12809" width="16.140625" style="402" customWidth="1"/>
    <col min="12810" max="12810" width="23.28515625" style="402" customWidth="1"/>
    <col min="12811" max="12811" width="9.85546875" style="402" bestFit="1" customWidth="1"/>
    <col min="12812" max="13056" width="9.140625" style="402"/>
    <col min="13057" max="13057" width="50" style="402" customWidth="1"/>
    <col min="13058" max="13058" width="18.5703125" style="402" customWidth="1"/>
    <col min="13059" max="13059" width="17.140625" style="402" customWidth="1"/>
    <col min="13060" max="13060" width="12.85546875" style="402" customWidth="1"/>
    <col min="13061" max="13061" width="15.5703125" style="402" customWidth="1"/>
    <col min="13062" max="13062" width="12.42578125" style="402" customWidth="1"/>
    <col min="13063" max="13063" width="16.5703125" style="402" customWidth="1"/>
    <col min="13064" max="13064" width="16.28515625" style="402" customWidth="1"/>
    <col min="13065" max="13065" width="16.140625" style="402" customWidth="1"/>
    <col min="13066" max="13066" width="23.28515625" style="402" customWidth="1"/>
    <col min="13067" max="13067" width="9.85546875" style="402" bestFit="1" customWidth="1"/>
    <col min="13068" max="13312" width="9.140625" style="402"/>
    <col min="13313" max="13313" width="50" style="402" customWidth="1"/>
    <col min="13314" max="13314" width="18.5703125" style="402" customWidth="1"/>
    <col min="13315" max="13315" width="17.140625" style="402" customWidth="1"/>
    <col min="13316" max="13316" width="12.85546875" style="402" customWidth="1"/>
    <col min="13317" max="13317" width="15.5703125" style="402" customWidth="1"/>
    <col min="13318" max="13318" width="12.42578125" style="402" customWidth="1"/>
    <col min="13319" max="13319" width="16.5703125" style="402" customWidth="1"/>
    <col min="13320" max="13320" width="16.28515625" style="402" customWidth="1"/>
    <col min="13321" max="13321" width="16.140625" style="402" customWidth="1"/>
    <col min="13322" max="13322" width="23.28515625" style="402" customWidth="1"/>
    <col min="13323" max="13323" width="9.85546875" style="402" bestFit="1" customWidth="1"/>
    <col min="13324" max="13568" width="9.140625" style="402"/>
    <col min="13569" max="13569" width="50" style="402" customWidth="1"/>
    <col min="13570" max="13570" width="18.5703125" style="402" customWidth="1"/>
    <col min="13571" max="13571" width="17.140625" style="402" customWidth="1"/>
    <col min="13572" max="13572" width="12.85546875" style="402" customWidth="1"/>
    <col min="13573" max="13573" width="15.5703125" style="402" customWidth="1"/>
    <col min="13574" max="13574" width="12.42578125" style="402" customWidth="1"/>
    <col min="13575" max="13575" width="16.5703125" style="402" customWidth="1"/>
    <col min="13576" max="13576" width="16.28515625" style="402" customWidth="1"/>
    <col min="13577" max="13577" width="16.140625" style="402" customWidth="1"/>
    <col min="13578" max="13578" width="23.28515625" style="402" customWidth="1"/>
    <col min="13579" max="13579" width="9.85546875" style="402" bestFit="1" customWidth="1"/>
    <col min="13580" max="13824" width="9.140625" style="402"/>
    <col min="13825" max="13825" width="50" style="402" customWidth="1"/>
    <col min="13826" max="13826" width="18.5703125" style="402" customWidth="1"/>
    <col min="13827" max="13827" width="17.140625" style="402" customWidth="1"/>
    <col min="13828" max="13828" width="12.85546875" style="402" customWidth="1"/>
    <col min="13829" max="13829" width="15.5703125" style="402" customWidth="1"/>
    <col min="13830" max="13830" width="12.42578125" style="402" customWidth="1"/>
    <col min="13831" max="13831" width="16.5703125" style="402" customWidth="1"/>
    <col min="13832" max="13832" width="16.28515625" style="402" customWidth="1"/>
    <col min="13833" max="13833" width="16.140625" style="402" customWidth="1"/>
    <col min="13834" max="13834" width="23.28515625" style="402" customWidth="1"/>
    <col min="13835" max="13835" width="9.85546875" style="402" bestFit="1" customWidth="1"/>
    <col min="13836" max="14080" width="9.140625" style="402"/>
    <col min="14081" max="14081" width="50" style="402" customWidth="1"/>
    <col min="14082" max="14082" width="18.5703125" style="402" customWidth="1"/>
    <col min="14083" max="14083" width="17.140625" style="402" customWidth="1"/>
    <col min="14084" max="14084" width="12.85546875" style="402" customWidth="1"/>
    <col min="14085" max="14085" width="15.5703125" style="402" customWidth="1"/>
    <col min="14086" max="14086" width="12.42578125" style="402" customWidth="1"/>
    <col min="14087" max="14087" width="16.5703125" style="402" customWidth="1"/>
    <col min="14088" max="14088" width="16.28515625" style="402" customWidth="1"/>
    <col min="14089" max="14089" width="16.140625" style="402" customWidth="1"/>
    <col min="14090" max="14090" width="23.28515625" style="402" customWidth="1"/>
    <col min="14091" max="14091" width="9.85546875" style="402" bestFit="1" customWidth="1"/>
    <col min="14092" max="14336" width="9.140625" style="402"/>
    <col min="14337" max="14337" width="50" style="402" customWidth="1"/>
    <col min="14338" max="14338" width="18.5703125" style="402" customWidth="1"/>
    <col min="14339" max="14339" width="17.140625" style="402" customWidth="1"/>
    <col min="14340" max="14340" width="12.85546875" style="402" customWidth="1"/>
    <col min="14341" max="14341" width="15.5703125" style="402" customWidth="1"/>
    <col min="14342" max="14342" width="12.42578125" style="402" customWidth="1"/>
    <col min="14343" max="14343" width="16.5703125" style="402" customWidth="1"/>
    <col min="14344" max="14344" width="16.28515625" style="402" customWidth="1"/>
    <col min="14345" max="14345" width="16.140625" style="402" customWidth="1"/>
    <col min="14346" max="14346" width="23.28515625" style="402" customWidth="1"/>
    <col min="14347" max="14347" width="9.85546875" style="402" bestFit="1" customWidth="1"/>
    <col min="14348" max="14592" width="9.140625" style="402"/>
    <col min="14593" max="14593" width="50" style="402" customWidth="1"/>
    <col min="14594" max="14594" width="18.5703125" style="402" customWidth="1"/>
    <col min="14595" max="14595" width="17.140625" style="402" customWidth="1"/>
    <col min="14596" max="14596" width="12.85546875" style="402" customWidth="1"/>
    <col min="14597" max="14597" width="15.5703125" style="402" customWidth="1"/>
    <col min="14598" max="14598" width="12.42578125" style="402" customWidth="1"/>
    <col min="14599" max="14599" width="16.5703125" style="402" customWidth="1"/>
    <col min="14600" max="14600" width="16.28515625" style="402" customWidth="1"/>
    <col min="14601" max="14601" width="16.140625" style="402" customWidth="1"/>
    <col min="14602" max="14602" width="23.28515625" style="402" customWidth="1"/>
    <col min="14603" max="14603" width="9.85546875" style="402" bestFit="1" customWidth="1"/>
    <col min="14604" max="14848" width="9.140625" style="402"/>
    <col min="14849" max="14849" width="50" style="402" customWidth="1"/>
    <col min="14850" max="14850" width="18.5703125" style="402" customWidth="1"/>
    <col min="14851" max="14851" width="17.140625" style="402" customWidth="1"/>
    <col min="14852" max="14852" width="12.85546875" style="402" customWidth="1"/>
    <col min="14853" max="14853" width="15.5703125" style="402" customWidth="1"/>
    <col min="14854" max="14854" width="12.42578125" style="402" customWidth="1"/>
    <col min="14855" max="14855" width="16.5703125" style="402" customWidth="1"/>
    <col min="14856" max="14856" width="16.28515625" style="402" customWidth="1"/>
    <col min="14857" max="14857" width="16.140625" style="402" customWidth="1"/>
    <col min="14858" max="14858" width="23.28515625" style="402" customWidth="1"/>
    <col min="14859" max="14859" width="9.85546875" style="402" bestFit="1" customWidth="1"/>
    <col min="14860" max="15104" width="9.140625" style="402"/>
    <col min="15105" max="15105" width="50" style="402" customWidth="1"/>
    <col min="15106" max="15106" width="18.5703125" style="402" customWidth="1"/>
    <col min="15107" max="15107" width="17.140625" style="402" customWidth="1"/>
    <col min="15108" max="15108" width="12.85546875" style="402" customWidth="1"/>
    <col min="15109" max="15109" width="15.5703125" style="402" customWidth="1"/>
    <col min="15110" max="15110" width="12.42578125" style="402" customWidth="1"/>
    <col min="15111" max="15111" width="16.5703125" style="402" customWidth="1"/>
    <col min="15112" max="15112" width="16.28515625" style="402" customWidth="1"/>
    <col min="15113" max="15113" width="16.140625" style="402" customWidth="1"/>
    <col min="15114" max="15114" width="23.28515625" style="402" customWidth="1"/>
    <col min="15115" max="15115" width="9.85546875" style="402" bestFit="1" customWidth="1"/>
    <col min="15116" max="15360" width="9.140625" style="402"/>
    <col min="15361" max="15361" width="50" style="402" customWidth="1"/>
    <col min="15362" max="15362" width="18.5703125" style="402" customWidth="1"/>
    <col min="15363" max="15363" width="17.140625" style="402" customWidth="1"/>
    <col min="15364" max="15364" width="12.85546875" style="402" customWidth="1"/>
    <col min="15365" max="15365" width="15.5703125" style="402" customWidth="1"/>
    <col min="15366" max="15366" width="12.42578125" style="402" customWidth="1"/>
    <col min="15367" max="15367" width="16.5703125" style="402" customWidth="1"/>
    <col min="15368" max="15368" width="16.28515625" style="402" customWidth="1"/>
    <col min="15369" max="15369" width="16.140625" style="402" customWidth="1"/>
    <col min="15370" max="15370" width="23.28515625" style="402" customWidth="1"/>
    <col min="15371" max="15371" width="9.85546875" style="402" bestFit="1" customWidth="1"/>
    <col min="15372" max="15616" width="9.140625" style="402"/>
    <col min="15617" max="15617" width="50" style="402" customWidth="1"/>
    <col min="15618" max="15618" width="18.5703125" style="402" customWidth="1"/>
    <col min="15619" max="15619" width="17.140625" style="402" customWidth="1"/>
    <col min="15620" max="15620" width="12.85546875" style="402" customWidth="1"/>
    <col min="15621" max="15621" width="15.5703125" style="402" customWidth="1"/>
    <col min="15622" max="15622" width="12.42578125" style="402" customWidth="1"/>
    <col min="15623" max="15623" width="16.5703125" style="402" customWidth="1"/>
    <col min="15624" max="15624" width="16.28515625" style="402" customWidth="1"/>
    <col min="15625" max="15625" width="16.140625" style="402" customWidth="1"/>
    <col min="15626" max="15626" width="23.28515625" style="402" customWidth="1"/>
    <col min="15627" max="15627" width="9.85546875" style="402" bestFit="1" customWidth="1"/>
    <col min="15628" max="15872" width="9.140625" style="402"/>
    <col min="15873" max="15873" width="50" style="402" customWidth="1"/>
    <col min="15874" max="15874" width="18.5703125" style="402" customWidth="1"/>
    <col min="15875" max="15875" width="17.140625" style="402" customWidth="1"/>
    <col min="15876" max="15876" width="12.85546875" style="402" customWidth="1"/>
    <col min="15877" max="15877" width="15.5703125" style="402" customWidth="1"/>
    <col min="15878" max="15878" width="12.42578125" style="402" customWidth="1"/>
    <col min="15879" max="15879" width="16.5703125" style="402" customWidth="1"/>
    <col min="15880" max="15880" width="16.28515625" style="402" customWidth="1"/>
    <col min="15881" max="15881" width="16.140625" style="402" customWidth="1"/>
    <col min="15882" max="15882" width="23.28515625" style="402" customWidth="1"/>
    <col min="15883" max="15883" width="9.85546875" style="402" bestFit="1" customWidth="1"/>
    <col min="15884" max="16128" width="9.140625" style="402"/>
    <col min="16129" max="16129" width="50" style="402" customWidth="1"/>
    <col min="16130" max="16130" width="18.5703125" style="402" customWidth="1"/>
    <col min="16131" max="16131" width="17.140625" style="402" customWidth="1"/>
    <col min="16132" max="16132" width="12.85546875" style="402" customWidth="1"/>
    <col min="16133" max="16133" width="15.5703125" style="402" customWidth="1"/>
    <col min="16134" max="16134" width="12.42578125" style="402" customWidth="1"/>
    <col min="16135" max="16135" width="16.5703125" style="402" customWidth="1"/>
    <col min="16136" max="16136" width="16.28515625" style="402" customWidth="1"/>
    <col min="16137" max="16137" width="16.140625" style="402" customWidth="1"/>
    <col min="16138" max="16138" width="23.28515625" style="402" customWidth="1"/>
    <col min="16139" max="16139" width="9.85546875" style="402" bestFit="1" customWidth="1"/>
    <col min="16140" max="16384" width="9.140625" style="402"/>
  </cols>
  <sheetData>
    <row r="1" spans="1:11" s="361" customFormat="1" ht="15" x14ac:dyDescent="0.2">
      <c r="A1" s="359" t="s">
        <v>296</v>
      </c>
      <c r="B1" s="360"/>
      <c r="C1" s="360"/>
      <c r="D1" s="360"/>
      <c r="E1" s="360"/>
      <c r="F1" s="65"/>
      <c r="G1" s="65"/>
      <c r="H1" s="65"/>
      <c r="I1" s="524" t="s">
        <v>109</v>
      </c>
      <c r="J1" s="524"/>
    </row>
    <row r="2" spans="1:11" s="361" customFormat="1" ht="15" x14ac:dyDescent="0.3">
      <c r="A2" s="362" t="s">
        <v>139</v>
      </c>
      <c r="B2" s="360"/>
      <c r="C2" s="360"/>
      <c r="D2" s="360"/>
      <c r="E2" s="360"/>
      <c r="F2" s="115"/>
      <c r="G2" s="116"/>
      <c r="H2" s="116"/>
      <c r="I2" s="512" t="s">
        <v>2216</v>
      </c>
      <c r="J2" s="512"/>
      <c r="K2" s="513"/>
    </row>
    <row r="3" spans="1:11" s="361" customFormat="1" ht="15" x14ac:dyDescent="0.2">
      <c r="A3" s="360"/>
      <c r="B3" s="360"/>
      <c r="C3" s="360"/>
      <c r="D3" s="360"/>
      <c r="E3" s="360"/>
      <c r="F3" s="115"/>
      <c r="G3" s="116"/>
      <c r="H3" s="116"/>
      <c r="I3" s="117"/>
      <c r="J3" s="352"/>
    </row>
    <row r="4" spans="1:11" s="366" customFormat="1" ht="15" x14ac:dyDescent="0.3">
      <c r="A4" s="363" t="str">
        <f>'[4]ფორმა N2'!A4</f>
        <v>ანგარიშვალდებული პირის დასახელება:</v>
      </c>
      <c r="B4" s="363"/>
      <c r="C4" s="363"/>
      <c r="D4" s="363"/>
      <c r="E4" s="363"/>
      <c r="F4" s="364"/>
      <c r="G4" s="364"/>
      <c r="H4" s="364"/>
      <c r="I4" s="365"/>
      <c r="J4" s="363"/>
    </row>
    <row r="5" spans="1:11" s="366" customFormat="1" ht="15" x14ac:dyDescent="0.3">
      <c r="A5" s="353" t="s">
        <v>506</v>
      </c>
      <c r="B5" s="367"/>
      <c r="C5" s="367"/>
      <c r="D5" s="368"/>
      <c r="E5" s="368"/>
      <c r="F5" s="369"/>
      <c r="G5" s="369"/>
      <c r="H5" s="369"/>
      <c r="I5" s="370"/>
      <c r="J5" s="369"/>
    </row>
    <row r="6" spans="1:11" s="361" customFormat="1" ht="13.5" x14ac:dyDescent="0.2">
      <c r="A6" s="118"/>
      <c r="B6" s="371"/>
      <c r="C6" s="371"/>
      <c r="D6" s="360"/>
      <c r="E6" s="360"/>
      <c r="F6" s="360"/>
      <c r="G6" s="360"/>
      <c r="H6" s="360"/>
      <c r="I6" s="360"/>
      <c r="J6" s="360"/>
    </row>
    <row r="7" spans="1:11" s="374" customFormat="1" ht="53.25" customHeight="1" x14ac:dyDescent="0.3">
      <c r="A7" s="372"/>
      <c r="B7" s="528" t="s">
        <v>219</v>
      </c>
      <c r="C7" s="528"/>
      <c r="D7" s="528" t="s">
        <v>284</v>
      </c>
      <c r="E7" s="528"/>
      <c r="F7" s="528" t="s">
        <v>285</v>
      </c>
      <c r="G7" s="528"/>
      <c r="H7" s="373" t="s">
        <v>271</v>
      </c>
      <c r="I7" s="528" t="s">
        <v>222</v>
      </c>
      <c r="J7" s="528"/>
    </row>
    <row r="8" spans="1:11" s="374" customFormat="1" ht="15" x14ac:dyDescent="0.3">
      <c r="A8" s="375" t="s">
        <v>115</v>
      </c>
      <c r="B8" s="376" t="s">
        <v>221</v>
      </c>
      <c r="C8" s="377" t="s">
        <v>220</v>
      </c>
      <c r="D8" s="376" t="s">
        <v>221</v>
      </c>
      <c r="E8" s="377" t="s">
        <v>220</v>
      </c>
      <c r="F8" s="376" t="s">
        <v>221</v>
      </c>
      <c r="G8" s="377" t="s">
        <v>220</v>
      </c>
      <c r="H8" s="377" t="s">
        <v>220</v>
      </c>
      <c r="I8" s="376" t="s">
        <v>221</v>
      </c>
      <c r="J8" s="377" t="s">
        <v>220</v>
      </c>
    </row>
    <row r="9" spans="1:11" s="374" customFormat="1" ht="15" x14ac:dyDescent="0.3">
      <c r="A9" s="378" t="s">
        <v>116</v>
      </c>
      <c r="B9" s="379">
        <v>676</v>
      </c>
      <c r="C9" s="379">
        <f>C10+C14</f>
        <v>696307.04208333336</v>
      </c>
      <c r="D9" s="379">
        <f t="shared" ref="D9:I9" si="0">D10+D14+D17</f>
        <v>0</v>
      </c>
      <c r="E9" s="379">
        <f t="shared" si="0"/>
        <v>0</v>
      </c>
      <c r="F9" s="379">
        <f t="shared" si="0"/>
        <v>0</v>
      </c>
      <c r="G9" s="379">
        <f t="shared" si="0"/>
        <v>0</v>
      </c>
      <c r="H9" s="379">
        <f t="shared" si="0"/>
        <v>0</v>
      </c>
      <c r="I9" s="379">
        <f t="shared" si="0"/>
        <v>0</v>
      </c>
      <c r="J9" s="379">
        <f>J10+J14</f>
        <v>667585.61408333341</v>
      </c>
    </row>
    <row r="10" spans="1:11" s="374" customFormat="1" ht="15" x14ac:dyDescent="0.3">
      <c r="A10" s="380" t="s">
        <v>117</v>
      </c>
      <c r="B10" s="381">
        <f>SUM(B11:B13)</f>
        <v>1</v>
      </c>
      <c r="C10" s="381">
        <f>SUM(C11:C13)</f>
        <v>552699.90208333335</v>
      </c>
      <c r="D10" s="381">
        <v>0</v>
      </c>
      <c r="E10" s="381">
        <v>0</v>
      </c>
      <c r="F10" s="381">
        <f>SUM(F11:F13)</f>
        <v>0</v>
      </c>
      <c r="G10" s="381">
        <f>SUM(G11:G13)</f>
        <v>0</v>
      </c>
      <c r="H10" s="381">
        <f>SUM(H11:H13)</f>
        <v>0</v>
      </c>
      <c r="I10" s="381">
        <v>0</v>
      </c>
      <c r="J10" s="381">
        <f>J11+J12+J13</f>
        <v>552699.90208333335</v>
      </c>
      <c r="K10" s="382"/>
    </row>
    <row r="11" spans="1:11" s="374" customFormat="1" ht="15" x14ac:dyDescent="0.3">
      <c r="A11" s="380" t="s">
        <v>118</v>
      </c>
      <c r="B11" s="383">
        <v>0</v>
      </c>
      <c r="C11" s="383">
        <v>0</v>
      </c>
      <c r="D11" s="383">
        <v>0</v>
      </c>
      <c r="E11" s="383">
        <v>0</v>
      </c>
      <c r="F11" s="383">
        <v>0</v>
      </c>
      <c r="G11" s="383">
        <v>0</v>
      </c>
      <c r="H11" s="383">
        <v>0</v>
      </c>
      <c r="I11" s="383">
        <f>B11+D11-F11</f>
        <v>0</v>
      </c>
      <c r="J11" s="383">
        <f>C11+E11-G11-H11</f>
        <v>0</v>
      </c>
    </row>
    <row r="12" spans="1:11" s="374" customFormat="1" ht="15" x14ac:dyDescent="0.3">
      <c r="A12" s="380" t="s">
        <v>119</v>
      </c>
      <c r="B12" s="383">
        <v>1</v>
      </c>
      <c r="C12" s="383">
        <v>552699.90208333335</v>
      </c>
      <c r="D12" s="383">
        <v>0</v>
      </c>
      <c r="E12" s="383">
        <v>0</v>
      </c>
      <c r="F12" s="383">
        <v>0</v>
      </c>
      <c r="G12" s="383">
        <v>0</v>
      </c>
      <c r="H12" s="383">
        <v>0</v>
      </c>
      <c r="I12" s="383">
        <v>1</v>
      </c>
      <c r="J12" s="383">
        <f>C12+E12-H12</f>
        <v>552699.90208333335</v>
      </c>
      <c r="K12" s="382"/>
    </row>
    <row r="13" spans="1:11" s="374" customFormat="1" ht="15" x14ac:dyDescent="0.3">
      <c r="A13" s="380" t="s">
        <v>120</v>
      </c>
      <c r="B13" s="383">
        <v>0</v>
      </c>
      <c r="C13" s="383">
        <v>0</v>
      </c>
      <c r="D13" s="383">
        <v>0</v>
      </c>
      <c r="E13" s="383">
        <v>0</v>
      </c>
      <c r="F13" s="383">
        <v>0</v>
      </c>
      <c r="G13" s="383">
        <v>0</v>
      </c>
      <c r="H13" s="383">
        <v>0</v>
      </c>
      <c r="I13" s="383">
        <f>B13+D13-F13</f>
        <v>0</v>
      </c>
      <c r="J13" s="383">
        <f>C13+E13-G13-H13</f>
        <v>0</v>
      </c>
    </row>
    <row r="14" spans="1:11" s="374" customFormat="1" ht="15" x14ac:dyDescent="0.3">
      <c r="A14" s="380" t="s">
        <v>121</v>
      </c>
      <c r="B14" s="384">
        <v>675</v>
      </c>
      <c r="C14" s="384">
        <v>143607.14000000001</v>
      </c>
      <c r="D14" s="384">
        <f t="shared" ref="D14:J14" si="1">SUM(D15:D23)</f>
        <v>0</v>
      </c>
      <c r="E14" s="384">
        <f t="shared" si="1"/>
        <v>0</v>
      </c>
      <c r="F14" s="384">
        <f t="shared" si="1"/>
        <v>0</v>
      </c>
      <c r="G14" s="384">
        <f t="shared" si="1"/>
        <v>0</v>
      </c>
      <c r="H14" s="384">
        <f t="shared" si="1"/>
        <v>0</v>
      </c>
      <c r="I14" s="384">
        <f t="shared" si="1"/>
        <v>0</v>
      </c>
      <c r="J14" s="384">
        <f t="shared" si="1"/>
        <v>114885.71200000001</v>
      </c>
    </row>
    <row r="15" spans="1:11" s="388" customFormat="1" ht="15" x14ac:dyDescent="0.3">
      <c r="A15" s="385" t="s">
        <v>122</v>
      </c>
      <c r="B15" s="386">
        <v>0</v>
      </c>
      <c r="C15" s="386">
        <v>0</v>
      </c>
      <c r="D15" s="386">
        <v>0</v>
      </c>
      <c r="E15" s="386">
        <v>0</v>
      </c>
      <c r="F15" s="386">
        <v>0</v>
      </c>
      <c r="G15" s="386">
        <v>0</v>
      </c>
      <c r="H15" s="386">
        <v>0</v>
      </c>
      <c r="I15" s="386">
        <f>B15+D15-F15</f>
        <v>0</v>
      </c>
      <c r="J15" s="386">
        <f>C15+E15-G15-H15</f>
        <v>0</v>
      </c>
      <c r="K15" s="387"/>
    </row>
    <row r="16" spans="1:11" s="388" customFormat="1" ht="15" x14ac:dyDescent="0.3">
      <c r="A16" s="385" t="s">
        <v>528</v>
      </c>
      <c r="B16" s="386">
        <v>675</v>
      </c>
      <c r="C16" s="386">
        <v>114885.71200000001</v>
      </c>
      <c r="D16" s="386">
        <v>0</v>
      </c>
      <c r="E16" s="386">
        <v>0</v>
      </c>
      <c r="F16" s="386">
        <v>0</v>
      </c>
      <c r="G16" s="386">
        <v>0</v>
      </c>
      <c r="H16" s="386">
        <v>0</v>
      </c>
      <c r="I16" s="386">
        <v>0</v>
      </c>
      <c r="J16" s="386">
        <f>C16+E16-H16</f>
        <v>114885.71200000001</v>
      </c>
      <c r="K16" s="387"/>
    </row>
    <row r="17" spans="1:11" s="388" customFormat="1" ht="15" x14ac:dyDescent="0.3">
      <c r="A17" s="385" t="s">
        <v>123</v>
      </c>
      <c r="B17" s="389">
        <v>0</v>
      </c>
      <c r="C17" s="389">
        <v>0</v>
      </c>
      <c r="D17" s="389">
        <v>0</v>
      </c>
      <c r="E17" s="389">
        <v>0</v>
      </c>
      <c r="F17" s="389">
        <v>0</v>
      </c>
      <c r="G17" s="389">
        <v>0</v>
      </c>
      <c r="H17" s="389">
        <v>0</v>
      </c>
      <c r="I17" s="386">
        <f t="shared" ref="I17:J25" si="2">B17+D17-F17</f>
        <v>0</v>
      </c>
      <c r="J17" s="386">
        <f t="shared" si="2"/>
        <v>0</v>
      </c>
    </row>
    <row r="18" spans="1:11" s="388" customFormat="1" ht="15" x14ac:dyDescent="0.3">
      <c r="A18" s="385" t="s">
        <v>124</v>
      </c>
      <c r="B18" s="386">
        <v>0</v>
      </c>
      <c r="C18" s="386">
        <v>0</v>
      </c>
      <c r="D18" s="389">
        <v>0</v>
      </c>
      <c r="E18" s="389">
        <v>0</v>
      </c>
      <c r="F18" s="389">
        <v>0</v>
      </c>
      <c r="G18" s="389">
        <v>0</v>
      </c>
      <c r="H18" s="389">
        <v>0</v>
      </c>
      <c r="I18" s="386">
        <f t="shared" si="2"/>
        <v>0</v>
      </c>
      <c r="J18" s="386">
        <f t="shared" si="2"/>
        <v>0</v>
      </c>
    </row>
    <row r="19" spans="1:11" s="388" customFormat="1" ht="15" x14ac:dyDescent="0.3">
      <c r="A19" s="385" t="s">
        <v>125</v>
      </c>
      <c r="B19" s="389">
        <v>0</v>
      </c>
      <c r="C19" s="389">
        <v>0</v>
      </c>
      <c r="D19" s="389">
        <v>0</v>
      </c>
      <c r="E19" s="389">
        <v>0</v>
      </c>
      <c r="F19" s="389">
        <v>0</v>
      </c>
      <c r="G19" s="389">
        <v>0</v>
      </c>
      <c r="H19" s="389">
        <v>0</v>
      </c>
      <c r="I19" s="386">
        <f t="shared" si="2"/>
        <v>0</v>
      </c>
      <c r="J19" s="386">
        <f t="shared" si="2"/>
        <v>0</v>
      </c>
    </row>
    <row r="20" spans="1:11" s="388" customFormat="1" ht="15" x14ac:dyDescent="0.3">
      <c r="A20" s="385" t="s">
        <v>126</v>
      </c>
      <c r="B20" s="386">
        <v>0</v>
      </c>
      <c r="C20" s="386">
        <v>0</v>
      </c>
      <c r="D20" s="389">
        <v>0</v>
      </c>
      <c r="E20" s="389">
        <v>0</v>
      </c>
      <c r="F20" s="389">
        <v>0</v>
      </c>
      <c r="G20" s="389">
        <v>0</v>
      </c>
      <c r="H20" s="389">
        <v>0</v>
      </c>
      <c r="I20" s="386">
        <f t="shared" si="2"/>
        <v>0</v>
      </c>
      <c r="J20" s="386">
        <f t="shared" si="2"/>
        <v>0</v>
      </c>
    </row>
    <row r="21" spans="1:11" s="388" customFormat="1" ht="15" x14ac:dyDescent="0.3">
      <c r="A21" s="385" t="s">
        <v>127</v>
      </c>
      <c r="B21" s="386">
        <v>0</v>
      </c>
      <c r="C21" s="386">
        <v>0</v>
      </c>
      <c r="D21" s="389">
        <v>0</v>
      </c>
      <c r="E21" s="389">
        <v>0</v>
      </c>
      <c r="F21" s="389">
        <v>0</v>
      </c>
      <c r="G21" s="389">
        <v>0</v>
      </c>
      <c r="H21" s="389">
        <v>0</v>
      </c>
      <c r="I21" s="386">
        <f t="shared" si="2"/>
        <v>0</v>
      </c>
      <c r="J21" s="386">
        <f t="shared" si="2"/>
        <v>0</v>
      </c>
    </row>
    <row r="22" spans="1:11" s="388" customFormat="1" ht="15" x14ac:dyDescent="0.3">
      <c r="A22" s="385" t="s">
        <v>128</v>
      </c>
      <c r="B22" s="386">
        <v>0</v>
      </c>
      <c r="C22" s="386">
        <v>0</v>
      </c>
      <c r="D22" s="389">
        <v>0</v>
      </c>
      <c r="E22" s="389">
        <v>0</v>
      </c>
      <c r="F22" s="389">
        <v>0</v>
      </c>
      <c r="G22" s="389">
        <v>0</v>
      </c>
      <c r="H22" s="389">
        <v>0</v>
      </c>
      <c r="I22" s="386">
        <f t="shared" si="2"/>
        <v>0</v>
      </c>
      <c r="J22" s="386">
        <f t="shared" si="2"/>
        <v>0</v>
      </c>
    </row>
    <row r="23" spans="1:11" s="388" customFormat="1" ht="15" x14ac:dyDescent="0.3">
      <c r="A23" s="385" t="s">
        <v>129</v>
      </c>
      <c r="B23" s="386">
        <v>0</v>
      </c>
      <c r="C23" s="386">
        <v>0</v>
      </c>
      <c r="D23" s="389">
        <v>0</v>
      </c>
      <c r="E23" s="389">
        <v>0</v>
      </c>
      <c r="F23" s="389">
        <v>0</v>
      </c>
      <c r="G23" s="389">
        <v>0</v>
      </c>
      <c r="H23" s="389">
        <v>0</v>
      </c>
      <c r="I23" s="386">
        <f t="shared" si="2"/>
        <v>0</v>
      </c>
      <c r="J23" s="386">
        <f t="shared" si="2"/>
        <v>0</v>
      </c>
    </row>
    <row r="24" spans="1:11" s="388" customFormat="1" ht="15" x14ac:dyDescent="0.3">
      <c r="A24" s="390" t="s">
        <v>130</v>
      </c>
      <c r="B24" s="391">
        <f t="shared" ref="B24:J24" si="3">SUM(B25:B32)</f>
        <v>0</v>
      </c>
      <c r="C24" s="391">
        <f t="shared" si="3"/>
        <v>0</v>
      </c>
      <c r="D24" s="391">
        <f t="shared" si="3"/>
        <v>0</v>
      </c>
      <c r="E24" s="391">
        <f t="shared" si="3"/>
        <v>0</v>
      </c>
      <c r="F24" s="391">
        <f t="shared" si="3"/>
        <v>0</v>
      </c>
      <c r="G24" s="391">
        <f t="shared" si="3"/>
        <v>0</v>
      </c>
      <c r="H24" s="391">
        <f t="shared" si="3"/>
        <v>0</v>
      </c>
      <c r="I24" s="391">
        <f t="shared" si="3"/>
        <v>0</v>
      </c>
      <c r="J24" s="391">
        <f t="shared" si="3"/>
        <v>0</v>
      </c>
    </row>
    <row r="25" spans="1:11" s="388" customFormat="1" ht="15" x14ac:dyDescent="0.3">
      <c r="A25" s="385" t="s">
        <v>529</v>
      </c>
      <c r="B25" s="392">
        <v>0</v>
      </c>
      <c r="C25" s="392">
        <v>0</v>
      </c>
      <c r="D25" s="389">
        <v>0</v>
      </c>
      <c r="E25" s="389">
        <v>0</v>
      </c>
      <c r="F25" s="389">
        <v>0</v>
      </c>
      <c r="G25" s="389">
        <v>0</v>
      </c>
      <c r="H25" s="386">
        <v>0</v>
      </c>
      <c r="I25" s="392">
        <f t="shared" si="2"/>
        <v>0</v>
      </c>
      <c r="J25" s="392">
        <f t="shared" si="2"/>
        <v>0</v>
      </c>
    </row>
    <row r="26" spans="1:11" s="388" customFormat="1" ht="15" x14ac:dyDescent="0.3">
      <c r="A26" s="385" t="s">
        <v>530</v>
      </c>
      <c r="B26" s="392">
        <v>0</v>
      </c>
      <c r="C26" s="392">
        <v>0</v>
      </c>
      <c r="D26" s="386">
        <v>0</v>
      </c>
      <c r="E26" s="386">
        <v>0</v>
      </c>
      <c r="F26" s="392">
        <v>0</v>
      </c>
      <c r="G26" s="392">
        <v>0</v>
      </c>
      <c r="H26" s="386">
        <v>0</v>
      </c>
      <c r="I26" s="392">
        <f>B26+D26-F26</f>
        <v>0</v>
      </c>
      <c r="J26" s="392">
        <f>C26+E26-G26</f>
        <v>0</v>
      </c>
    </row>
    <row r="27" spans="1:11" s="374" customFormat="1" ht="15" x14ac:dyDescent="0.3">
      <c r="A27" s="380" t="s">
        <v>531</v>
      </c>
      <c r="B27" s="383">
        <v>0</v>
      </c>
      <c r="C27" s="383">
        <v>0</v>
      </c>
      <c r="D27" s="383">
        <v>0</v>
      </c>
      <c r="E27" s="383">
        <v>0</v>
      </c>
      <c r="F27" s="383">
        <v>0</v>
      </c>
      <c r="G27" s="383">
        <v>0</v>
      </c>
      <c r="H27" s="383">
        <v>0</v>
      </c>
      <c r="I27" s="392">
        <f t="shared" ref="I27:J42" si="4">B27+D27-F27</f>
        <v>0</v>
      </c>
      <c r="J27" s="392">
        <f t="shared" si="4"/>
        <v>0</v>
      </c>
    </row>
    <row r="28" spans="1:11" s="374" customFormat="1" ht="15" x14ac:dyDescent="0.3">
      <c r="A28" s="380" t="s">
        <v>532</v>
      </c>
      <c r="B28" s="383">
        <v>0</v>
      </c>
      <c r="C28" s="383">
        <v>0</v>
      </c>
      <c r="D28" s="383">
        <v>0</v>
      </c>
      <c r="E28" s="383">
        <v>0</v>
      </c>
      <c r="F28" s="383">
        <v>0</v>
      </c>
      <c r="G28" s="383">
        <v>0</v>
      </c>
      <c r="H28" s="383">
        <v>0</v>
      </c>
      <c r="I28" s="392">
        <f t="shared" si="4"/>
        <v>0</v>
      </c>
      <c r="J28" s="392">
        <f t="shared" si="4"/>
        <v>0</v>
      </c>
    </row>
    <row r="29" spans="1:11" s="374" customFormat="1" ht="30" x14ac:dyDescent="0.3">
      <c r="A29" s="380" t="s">
        <v>533</v>
      </c>
      <c r="B29" s="383">
        <v>0</v>
      </c>
      <c r="C29" s="383">
        <v>0</v>
      </c>
      <c r="D29" s="383">
        <v>0</v>
      </c>
      <c r="E29" s="383">
        <v>0</v>
      </c>
      <c r="F29" s="383">
        <v>0</v>
      </c>
      <c r="G29" s="383">
        <v>0</v>
      </c>
      <c r="H29" s="383">
        <v>0</v>
      </c>
      <c r="I29" s="392">
        <f t="shared" si="4"/>
        <v>0</v>
      </c>
      <c r="J29" s="392">
        <f t="shared" si="4"/>
        <v>0</v>
      </c>
    </row>
    <row r="30" spans="1:11" s="374" customFormat="1" ht="15" x14ac:dyDescent="0.3">
      <c r="A30" s="380" t="s">
        <v>534</v>
      </c>
      <c r="B30" s="383">
        <v>0</v>
      </c>
      <c r="C30" s="383">
        <v>0</v>
      </c>
      <c r="D30" s="383">
        <v>0</v>
      </c>
      <c r="E30" s="383">
        <v>0</v>
      </c>
      <c r="F30" s="383">
        <v>0</v>
      </c>
      <c r="G30" s="383">
        <v>0</v>
      </c>
      <c r="H30" s="383">
        <v>0</v>
      </c>
      <c r="I30" s="392">
        <f t="shared" si="4"/>
        <v>0</v>
      </c>
      <c r="J30" s="392">
        <f t="shared" si="4"/>
        <v>0</v>
      </c>
    </row>
    <row r="31" spans="1:11" s="374" customFormat="1" ht="15" x14ac:dyDescent="0.3">
      <c r="A31" s="380" t="s">
        <v>535</v>
      </c>
      <c r="B31" s="383">
        <v>0</v>
      </c>
      <c r="C31" s="383">
        <v>0</v>
      </c>
      <c r="D31" s="383">
        <v>0</v>
      </c>
      <c r="E31" s="383">
        <v>0</v>
      </c>
      <c r="F31" s="383">
        <v>0</v>
      </c>
      <c r="G31" s="383">
        <v>0</v>
      </c>
      <c r="H31" s="383">
        <v>0</v>
      </c>
      <c r="I31" s="392">
        <f t="shared" si="4"/>
        <v>0</v>
      </c>
      <c r="J31" s="392">
        <f t="shared" si="4"/>
        <v>0</v>
      </c>
    </row>
    <row r="32" spans="1:11" s="388" customFormat="1" ht="15" x14ac:dyDescent="0.3">
      <c r="A32" s="385" t="s">
        <v>536</v>
      </c>
      <c r="B32" s="386">
        <v>0</v>
      </c>
      <c r="C32" s="386">
        <v>0</v>
      </c>
      <c r="D32" s="383">
        <v>0</v>
      </c>
      <c r="E32" s="383">
        <v>0</v>
      </c>
      <c r="F32" s="383">
        <v>0</v>
      </c>
      <c r="G32" s="383">
        <v>0</v>
      </c>
      <c r="H32" s="383">
        <v>0</v>
      </c>
      <c r="I32" s="392">
        <f t="shared" si="4"/>
        <v>0</v>
      </c>
      <c r="J32" s="392">
        <f t="shared" si="4"/>
        <v>0</v>
      </c>
      <c r="K32" s="387"/>
    </row>
    <row r="33" spans="1:11" s="374" customFormat="1" ht="15" x14ac:dyDescent="0.3">
      <c r="A33" s="378" t="s">
        <v>131</v>
      </c>
      <c r="B33" s="379">
        <v>0</v>
      </c>
      <c r="C33" s="379">
        <v>0</v>
      </c>
      <c r="D33" s="379">
        <f>SUM(D34:D36)</f>
        <v>0</v>
      </c>
      <c r="E33" s="379">
        <f>SUM(E34:E36)</f>
        <v>0</v>
      </c>
      <c r="F33" s="379">
        <f>SUM(F34:F36)</f>
        <v>0</v>
      </c>
      <c r="G33" s="379">
        <f>SUM(G34:G36)</f>
        <v>0</v>
      </c>
      <c r="H33" s="379">
        <v>0</v>
      </c>
      <c r="I33" s="379">
        <v>0</v>
      </c>
      <c r="J33" s="392">
        <f t="shared" si="4"/>
        <v>0</v>
      </c>
      <c r="K33" s="382"/>
    </row>
    <row r="34" spans="1:11" s="374" customFormat="1" ht="15" x14ac:dyDescent="0.3">
      <c r="A34" s="380" t="s">
        <v>257</v>
      </c>
      <c r="B34" s="383">
        <v>0</v>
      </c>
      <c r="C34" s="383">
        <v>0</v>
      </c>
      <c r="D34" s="383">
        <v>0</v>
      </c>
      <c r="E34" s="383">
        <v>0</v>
      </c>
      <c r="F34" s="383">
        <v>0</v>
      </c>
      <c r="G34" s="383">
        <v>0</v>
      </c>
      <c r="H34" s="383">
        <v>0</v>
      </c>
      <c r="I34" s="383">
        <v>0</v>
      </c>
      <c r="J34" s="392">
        <f t="shared" si="4"/>
        <v>0</v>
      </c>
    </row>
    <row r="35" spans="1:11" s="374" customFormat="1" ht="15" x14ac:dyDescent="0.3">
      <c r="A35" s="380" t="s">
        <v>258</v>
      </c>
      <c r="B35" s="383">
        <v>0</v>
      </c>
      <c r="C35" s="383">
        <v>0</v>
      </c>
      <c r="D35" s="383">
        <v>0</v>
      </c>
      <c r="E35" s="383">
        <v>0</v>
      </c>
      <c r="F35" s="383">
        <v>0</v>
      </c>
      <c r="G35" s="383">
        <v>0</v>
      </c>
      <c r="H35" s="383">
        <v>0</v>
      </c>
      <c r="I35" s="383">
        <v>0</v>
      </c>
      <c r="J35" s="392">
        <f t="shared" si="4"/>
        <v>0</v>
      </c>
    </row>
    <row r="36" spans="1:11" s="374" customFormat="1" ht="15" x14ac:dyDescent="0.3">
      <c r="A36" s="380" t="s">
        <v>259</v>
      </c>
      <c r="B36" s="383">
        <v>0</v>
      </c>
      <c r="C36" s="383">
        <v>0</v>
      </c>
      <c r="D36" s="383">
        <v>0</v>
      </c>
      <c r="E36" s="383">
        <v>0</v>
      </c>
      <c r="F36" s="383">
        <v>0</v>
      </c>
      <c r="G36" s="383">
        <v>0</v>
      </c>
      <c r="H36" s="383">
        <v>0</v>
      </c>
      <c r="I36" s="383">
        <v>0</v>
      </c>
      <c r="J36" s="392">
        <f t="shared" si="4"/>
        <v>0</v>
      </c>
    </row>
    <row r="37" spans="1:11" s="374" customFormat="1" ht="15" x14ac:dyDescent="0.3">
      <c r="A37" s="378" t="s">
        <v>132</v>
      </c>
      <c r="B37" s="379">
        <v>0</v>
      </c>
      <c r="C37" s="379">
        <v>0</v>
      </c>
      <c r="D37" s="379">
        <f>SUM(D38:D40,D43)</f>
        <v>0</v>
      </c>
      <c r="E37" s="379">
        <f>SUM(E38:E40,E43)</f>
        <v>0</v>
      </c>
      <c r="F37" s="379">
        <f>SUM(F38:F40,F43)</f>
        <v>0</v>
      </c>
      <c r="G37" s="379">
        <f>SUM(G38:G40,G43)</f>
        <v>0</v>
      </c>
      <c r="H37" s="379">
        <v>0</v>
      </c>
      <c r="I37" s="379">
        <v>0</v>
      </c>
      <c r="J37" s="392">
        <f>C37+E37-G37</f>
        <v>0</v>
      </c>
    </row>
    <row r="38" spans="1:11" s="374" customFormat="1" ht="15" x14ac:dyDescent="0.3">
      <c r="A38" s="380" t="s">
        <v>133</v>
      </c>
      <c r="B38" s="383">
        <v>0</v>
      </c>
      <c r="C38" s="383">
        <v>0</v>
      </c>
      <c r="D38" s="383">
        <v>0</v>
      </c>
      <c r="E38" s="383">
        <v>0</v>
      </c>
      <c r="F38" s="383">
        <v>0</v>
      </c>
      <c r="G38" s="383">
        <v>0</v>
      </c>
      <c r="H38" s="383">
        <v>0</v>
      </c>
      <c r="I38" s="383">
        <v>0</v>
      </c>
      <c r="J38" s="392">
        <f t="shared" si="4"/>
        <v>0</v>
      </c>
    </row>
    <row r="39" spans="1:11" s="374" customFormat="1" ht="15" x14ac:dyDescent="0.3">
      <c r="A39" s="380" t="s">
        <v>134</v>
      </c>
      <c r="B39" s="383">
        <v>0</v>
      </c>
      <c r="C39" s="383">
        <v>0</v>
      </c>
      <c r="D39" s="383">
        <v>0</v>
      </c>
      <c r="E39" s="383">
        <v>0</v>
      </c>
      <c r="F39" s="383">
        <v>0</v>
      </c>
      <c r="G39" s="383">
        <v>0</v>
      </c>
      <c r="H39" s="383">
        <v>0</v>
      </c>
      <c r="I39" s="383">
        <v>0</v>
      </c>
      <c r="J39" s="392">
        <f t="shared" si="4"/>
        <v>0</v>
      </c>
    </row>
    <row r="40" spans="1:11" s="374" customFormat="1" ht="15" x14ac:dyDescent="0.3">
      <c r="A40" s="380" t="s">
        <v>135</v>
      </c>
      <c r="B40" s="381">
        <v>0</v>
      </c>
      <c r="C40" s="381">
        <v>0</v>
      </c>
      <c r="D40" s="381">
        <f>SUM(D41:D42)</f>
        <v>0</v>
      </c>
      <c r="E40" s="381">
        <f>SUM(E41:E42)</f>
        <v>0</v>
      </c>
      <c r="F40" s="381">
        <f>SUM(F41:F42)</f>
        <v>0</v>
      </c>
      <c r="G40" s="381">
        <f>SUM(G41:G42)</f>
        <v>0</v>
      </c>
      <c r="H40" s="381">
        <v>0</v>
      </c>
      <c r="I40" s="381">
        <v>0</v>
      </c>
      <c r="J40" s="392">
        <f t="shared" si="4"/>
        <v>0</v>
      </c>
    </row>
    <row r="41" spans="1:11" s="374" customFormat="1" ht="30" x14ac:dyDescent="0.3">
      <c r="A41" s="380" t="s">
        <v>537</v>
      </c>
      <c r="B41" s="383">
        <v>0</v>
      </c>
      <c r="C41" s="383">
        <v>0</v>
      </c>
      <c r="D41" s="383">
        <v>0</v>
      </c>
      <c r="E41" s="383">
        <v>0</v>
      </c>
      <c r="F41" s="383">
        <v>0</v>
      </c>
      <c r="G41" s="383">
        <v>0</v>
      </c>
      <c r="H41" s="383">
        <v>0</v>
      </c>
      <c r="I41" s="383">
        <v>0</v>
      </c>
      <c r="J41" s="392">
        <f t="shared" si="4"/>
        <v>0</v>
      </c>
    </row>
    <row r="42" spans="1:11" s="374" customFormat="1" ht="15" x14ac:dyDescent="0.3">
      <c r="A42" s="380" t="s">
        <v>136</v>
      </c>
      <c r="B42" s="383">
        <v>0</v>
      </c>
      <c r="C42" s="383">
        <v>0</v>
      </c>
      <c r="D42" s="383">
        <v>0</v>
      </c>
      <c r="E42" s="383">
        <v>0</v>
      </c>
      <c r="F42" s="383">
        <v>0</v>
      </c>
      <c r="G42" s="383">
        <v>0</v>
      </c>
      <c r="H42" s="383">
        <v>0</v>
      </c>
      <c r="I42" s="383">
        <v>0</v>
      </c>
      <c r="J42" s="392">
        <f t="shared" si="4"/>
        <v>0</v>
      </c>
    </row>
    <row r="43" spans="1:11" s="374" customFormat="1" ht="15" x14ac:dyDescent="0.3">
      <c r="A43" s="380" t="s">
        <v>137</v>
      </c>
      <c r="B43" s="383">
        <v>0</v>
      </c>
      <c r="C43" s="383">
        <v>0</v>
      </c>
      <c r="D43" s="383">
        <v>0</v>
      </c>
      <c r="E43" s="383">
        <v>0</v>
      </c>
      <c r="F43" s="383">
        <v>0</v>
      </c>
      <c r="G43" s="383">
        <v>0</v>
      </c>
      <c r="H43" s="383">
        <v>0</v>
      </c>
      <c r="I43" s="383">
        <v>0</v>
      </c>
      <c r="J43" s="392">
        <f>C43+E43-G43</f>
        <v>0</v>
      </c>
    </row>
    <row r="44" spans="1:11" s="366" customFormat="1" ht="15" x14ac:dyDescent="0.3">
      <c r="A44" s="393" t="s">
        <v>107</v>
      </c>
      <c r="D44" s="394"/>
    </row>
    <row r="45" spans="1:11" s="366" customFormat="1" ht="15" x14ac:dyDescent="0.3">
      <c r="D45" s="395"/>
      <c r="E45" s="395"/>
      <c r="F45" s="395"/>
      <c r="G45" s="395"/>
      <c r="I45" s="395"/>
    </row>
    <row r="46" spans="1:11" s="366" customFormat="1" ht="15" x14ac:dyDescent="0.3">
      <c r="B46" s="396"/>
      <c r="F46" s="396"/>
      <c r="G46" s="397"/>
      <c r="H46" s="396"/>
      <c r="I46" s="395"/>
      <c r="J46" s="395"/>
    </row>
    <row r="47" spans="1:11" s="366" customFormat="1" ht="15" x14ac:dyDescent="0.3">
      <c r="B47" s="398" t="s">
        <v>260</v>
      </c>
      <c r="F47" s="399" t="s">
        <v>265</v>
      </c>
      <c r="G47" s="400"/>
      <c r="I47" s="395"/>
      <c r="J47" s="395"/>
    </row>
    <row r="48" spans="1:11" s="366" customFormat="1" ht="15" x14ac:dyDescent="0.3">
      <c r="F48" s="366" t="s">
        <v>261</v>
      </c>
      <c r="G48" s="395"/>
      <c r="I48" s="395"/>
      <c r="J48" s="395"/>
    </row>
    <row r="49" spans="1:10" s="395" customFormat="1" ht="15" x14ac:dyDescent="0.3">
      <c r="A49" s="366"/>
      <c r="B49" s="401" t="s">
        <v>138</v>
      </c>
      <c r="H49" s="402"/>
    </row>
    <row r="50" spans="1:10" s="366" customFormat="1" ht="15" x14ac:dyDescent="0.3">
      <c r="A50" s="403"/>
      <c r="B50" s="403"/>
      <c r="C50" s="403"/>
    </row>
    <row r="51" spans="1:10" ht="15" x14ac:dyDescent="0.2">
      <c r="A51" s="404"/>
      <c r="B51" s="404"/>
      <c r="C51" s="404"/>
      <c r="D51" s="404"/>
      <c r="E51" s="404"/>
      <c r="F51" s="404"/>
      <c r="G51" s="404"/>
      <c r="H51" s="404"/>
      <c r="I51" s="405"/>
      <c r="J51" s="404"/>
    </row>
    <row r="53" spans="1:10" x14ac:dyDescent="0.2">
      <c r="I53" s="406"/>
      <c r="J53" s="407"/>
    </row>
    <row r="54" spans="1:10" x14ac:dyDescent="0.2">
      <c r="I54" s="406"/>
    </row>
  </sheetData>
  <mergeCells count="6">
    <mergeCell ref="B7:C7"/>
    <mergeCell ref="D7:E7"/>
    <mergeCell ref="F7:G7"/>
    <mergeCell ref="I7:J7"/>
    <mergeCell ref="I1:J1"/>
    <mergeCell ref="I2:K2"/>
  </mergeCells>
  <pageMargins left="0.25" right="0.25" top="0.75" bottom="0.75" header="0.3" footer="0.3"/>
  <pageSetup paperSize="9" scale="59" orientation="landscape" r:id="rId1"/>
  <rowBreaks count="1" manualBreakCount="1">
    <brk id="31" max="10"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FF00"/>
    <pageSetUpPr fitToPage="1"/>
  </sheetPr>
  <dimension ref="A1:L35"/>
  <sheetViews>
    <sheetView showGridLines="0" view="pageBreakPreview" zoomScale="80" zoomScaleNormal="100" zoomScaleSheetLayoutView="80" workbookViewId="0">
      <selection activeCell="G2" sqref="G2:I2"/>
    </sheetView>
  </sheetViews>
  <sheetFormatPr defaultRowHeight="12.75" x14ac:dyDescent="0.2"/>
  <cols>
    <col min="1" max="1" width="4.7109375" style="22" customWidth="1"/>
    <col min="2" max="2" width="24.28515625" style="22" customWidth="1"/>
    <col min="3" max="3" width="25.28515625" style="22" customWidth="1"/>
    <col min="4" max="4" width="20" style="22" customWidth="1"/>
    <col min="5" max="5" width="14.140625" style="21" customWidth="1"/>
    <col min="6" max="6" width="23.7109375" style="21" customWidth="1"/>
    <col min="7" max="7" width="19" style="21" customWidth="1"/>
    <col min="8" max="8" width="28" style="21" customWidth="1"/>
    <col min="9" max="9" width="1" style="21" customWidth="1"/>
    <col min="10" max="10" width="9.85546875" style="50" customWidth="1"/>
    <col min="11" max="11" width="12.7109375" style="50" customWidth="1"/>
    <col min="12" max="12" width="9.140625" style="51"/>
    <col min="13" max="16384" width="9.140625" style="22"/>
  </cols>
  <sheetData>
    <row r="1" spans="1:12" s="21" customFormat="1" ht="15" x14ac:dyDescent="0.2">
      <c r="A1" s="113" t="s">
        <v>297</v>
      </c>
      <c r="B1" s="114"/>
      <c r="C1" s="114"/>
      <c r="D1" s="114"/>
      <c r="E1" s="114"/>
      <c r="F1" s="114"/>
      <c r="G1" s="120"/>
      <c r="H1" s="85" t="s">
        <v>197</v>
      </c>
      <c r="I1" s="120"/>
      <c r="J1" s="53"/>
      <c r="K1" s="53"/>
      <c r="L1" s="53"/>
    </row>
    <row r="2" spans="1:12" s="21" customFormat="1" ht="15" x14ac:dyDescent="0.3">
      <c r="A2" s="90" t="s">
        <v>139</v>
      </c>
      <c r="B2" s="114"/>
      <c r="C2" s="114"/>
      <c r="D2" s="114"/>
      <c r="E2" s="114"/>
      <c r="F2" s="114"/>
      <c r="G2" s="512" t="s">
        <v>2216</v>
      </c>
      <c r="H2" s="512"/>
      <c r="I2" s="513"/>
      <c r="J2" s="53"/>
      <c r="K2" s="53"/>
      <c r="L2" s="53"/>
    </row>
    <row r="3" spans="1:12" s="21" customFormat="1" ht="15" x14ac:dyDescent="0.2">
      <c r="A3" s="114"/>
      <c r="B3" s="114"/>
      <c r="C3" s="114"/>
      <c r="D3" s="114"/>
      <c r="E3" s="114"/>
      <c r="F3" s="114"/>
      <c r="G3" s="121"/>
      <c r="H3" s="117"/>
      <c r="I3" s="121"/>
      <c r="J3" s="53"/>
      <c r="K3" s="53"/>
      <c r="L3" s="53"/>
    </row>
    <row r="4" spans="1:12" s="2" customFormat="1" ht="15" x14ac:dyDescent="0.3">
      <c r="A4" s="63" t="str">
        <f>'ფორმა N2'!A4</f>
        <v>ანგარიშვალდებული პირის დასახელება:</v>
      </c>
      <c r="B4" s="63"/>
      <c r="C4" s="63"/>
      <c r="D4" s="63"/>
      <c r="E4" s="114"/>
      <c r="F4" s="114"/>
      <c r="G4" s="114"/>
      <c r="H4" s="114"/>
      <c r="I4" s="120"/>
      <c r="J4" s="50"/>
      <c r="K4" s="50"/>
      <c r="L4" s="21"/>
    </row>
    <row r="5" spans="1:12" s="2" customFormat="1" ht="15" x14ac:dyDescent="0.3">
      <c r="A5" s="99" t="str">
        <f>'ფორმა N1'!D4</f>
        <v>პ/გ ”საქართველოს რესპუბლიკური პარტია”</v>
      </c>
      <c r="B5" s="100"/>
      <c r="C5" s="100"/>
      <c r="D5" s="100"/>
      <c r="E5" s="123"/>
      <c r="F5" s="124"/>
      <c r="G5" s="124"/>
      <c r="H5" s="124"/>
      <c r="I5" s="120"/>
      <c r="J5" s="50"/>
      <c r="K5" s="50"/>
      <c r="L5" s="12"/>
    </row>
    <row r="6" spans="1:12" s="21" customFormat="1" ht="13.5" x14ac:dyDescent="0.2">
      <c r="A6" s="118"/>
      <c r="B6" s="119"/>
      <c r="C6" s="119"/>
      <c r="D6" s="119"/>
      <c r="E6" s="114"/>
      <c r="F6" s="114"/>
      <c r="G6" s="114"/>
      <c r="H6" s="114"/>
      <c r="I6" s="120"/>
      <c r="J6" s="50"/>
      <c r="K6" s="50"/>
      <c r="L6" s="50"/>
    </row>
    <row r="7" spans="1:12" ht="30" x14ac:dyDescent="0.2">
      <c r="A7" s="111" t="s">
        <v>64</v>
      </c>
      <c r="B7" s="111" t="s">
        <v>371</v>
      </c>
      <c r="C7" s="112" t="s">
        <v>372</v>
      </c>
      <c r="D7" s="112" t="s">
        <v>234</v>
      </c>
      <c r="E7" s="112" t="s">
        <v>239</v>
      </c>
      <c r="F7" s="112" t="s">
        <v>240</v>
      </c>
      <c r="G7" s="112" t="s">
        <v>241</v>
      </c>
      <c r="H7" s="112" t="s">
        <v>242</v>
      </c>
      <c r="I7" s="120"/>
    </row>
    <row r="8" spans="1:12" ht="15" x14ac:dyDescent="0.2">
      <c r="A8" s="111">
        <v>1</v>
      </c>
      <c r="B8" s="111">
        <v>2</v>
      </c>
      <c r="C8" s="112">
        <v>3</v>
      </c>
      <c r="D8" s="111">
        <v>4</v>
      </c>
      <c r="E8" s="112">
        <v>5</v>
      </c>
      <c r="F8" s="111">
        <v>6</v>
      </c>
      <c r="G8" s="112">
        <v>7</v>
      </c>
      <c r="H8" s="112">
        <v>8</v>
      </c>
      <c r="I8" s="120"/>
    </row>
    <row r="9" spans="1:12" ht="30" x14ac:dyDescent="0.2">
      <c r="A9" s="54">
        <v>1</v>
      </c>
      <c r="B9" s="408" t="s">
        <v>237</v>
      </c>
      <c r="C9" s="408" t="s">
        <v>538</v>
      </c>
      <c r="D9" s="408" t="s">
        <v>539</v>
      </c>
      <c r="E9" s="408" t="s">
        <v>540</v>
      </c>
      <c r="F9" s="409">
        <v>647063.30000000005</v>
      </c>
      <c r="G9" s="408">
        <v>41725</v>
      </c>
      <c r="H9" s="408" t="s">
        <v>541</v>
      </c>
      <c r="I9" s="120"/>
    </row>
    <row r="10" spans="1:12" ht="15" x14ac:dyDescent="0.25">
      <c r="A10" s="54">
        <v>2</v>
      </c>
      <c r="B10" s="23"/>
      <c r="C10" s="23"/>
      <c r="D10" s="23"/>
      <c r="E10" s="23"/>
      <c r="F10" s="23"/>
      <c r="G10" s="129"/>
      <c r="H10" s="23"/>
      <c r="I10" s="120"/>
    </row>
    <row r="11" spans="1:12" ht="15" x14ac:dyDescent="0.25">
      <c r="A11" s="54">
        <v>3</v>
      </c>
      <c r="B11" s="23"/>
      <c r="C11" s="23"/>
      <c r="D11" s="23"/>
      <c r="E11" s="23"/>
      <c r="F11" s="23"/>
      <c r="G11" s="129"/>
      <c r="H11" s="23"/>
      <c r="I11" s="120"/>
    </row>
    <row r="12" spans="1:12" ht="15" x14ac:dyDescent="0.25">
      <c r="A12" s="54">
        <v>4</v>
      </c>
      <c r="B12" s="23"/>
      <c r="C12" s="23"/>
      <c r="D12" s="23"/>
      <c r="E12" s="23"/>
      <c r="F12" s="23"/>
      <c r="G12" s="129"/>
      <c r="H12" s="23"/>
      <c r="I12" s="120"/>
    </row>
    <row r="13" spans="1:12" ht="15" x14ac:dyDescent="0.25">
      <c r="A13" s="54">
        <v>5</v>
      </c>
      <c r="B13" s="23"/>
      <c r="C13" s="23"/>
      <c r="D13" s="23"/>
      <c r="E13" s="23"/>
      <c r="F13" s="23"/>
      <c r="G13" s="129"/>
      <c r="H13" s="23"/>
      <c r="I13" s="120"/>
    </row>
    <row r="14" spans="1:12" ht="15" x14ac:dyDescent="0.25">
      <c r="A14" s="54">
        <v>6</v>
      </c>
      <c r="B14" s="23"/>
      <c r="C14" s="23"/>
      <c r="D14" s="23"/>
      <c r="E14" s="23"/>
      <c r="F14" s="23"/>
      <c r="G14" s="129"/>
      <c r="H14" s="23"/>
      <c r="I14" s="120"/>
    </row>
    <row r="15" spans="1:12" s="21" customFormat="1" ht="15" x14ac:dyDescent="0.25">
      <c r="A15" s="54">
        <v>7</v>
      </c>
      <c r="B15" s="23"/>
      <c r="C15" s="23"/>
      <c r="D15" s="23"/>
      <c r="E15" s="23"/>
      <c r="F15" s="23"/>
      <c r="G15" s="129"/>
      <c r="H15" s="23"/>
      <c r="I15" s="120"/>
      <c r="J15" s="50"/>
      <c r="K15" s="50"/>
      <c r="L15" s="50"/>
    </row>
    <row r="16" spans="1:12" s="21" customFormat="1" ht="15" x14ac:dyDescent="0.25">
      <c r="A16" s="54">
        <v>8</v>
      </c>
      <c r="B16" s="23"/>
      <c r="C16" s="23"/>
      <c r="D16" s="23"/>
      <c r="E16" s="23"/>
      <c r="F16" s="23"/>
      <c r="G16" s="129"/>
      <c r="H16" s="23"/>
      <c r="I16" s="120"/>
      <c r="J16" s="50"/>
      <c r="K16" s="50"/>
      <c r="L16" s="50"/>
    </row>
    <row r="17" spans="1:12" s="21" customFormat="1" ht="15" x14ac:dyDescent="0.25">
      <c r="A17" s="54">
        <v>9</v>
      </c>
      <c r="B17" s="23"/>
      <c r="C17" s="23"/>
      <c r="D17" s="23"/>
      <c r="E17" s="23"/>
      <c r="F17" s="23"/>
      <c r="G17" s="129"/>
      <c r="H17" s="23"/>
      <c r="I17" s="120"/>
      <c r="J17" s="50"/>
      <c r="K17" s="50"/>
      <c r="L17" s="50"/>
    </row>
    <row r="18" spans="1:12" s="21" customFormat="1" ht="15" x14ac:dyDescent="0.25">
      <c r="A18" s="54">
        <v>10</v>
      </c>
      <c r="B18" s="23"/>
      <c r="C18" s="23"/>
      <c r="D18" s="23"/>
      <c r="E18" s="23"/>
      <c r="F18" s="23"/>
      <c r="G18" s="129"/>
      <c r="H18" s="23"/>
      <c r="I18" s="120"/>
      <c r="J18" s="50"/>
      <c r="K18" s="50"/>
      <c r="L18" s="50"/>
    </row>
    <row r="19" spans="1:12" s="21" customFormat="1" ht="15" x14ac:dyDescent="0.25">
      <c r="A19" s="54">
        <v>11</v>
      </c>
      <c r="B19" s="23"/>
      <c r="C19" s="23"/>
      <c r="D19" s="23"/>
      <c r="E19" s="23"/>
      <c r="F19" s="23"/>
      <c r="G19" s="129"/>
      <c r="H19" s="23"/>
      <c r="I19" s="120"/>
      <c r="J19" s="50"/>
      <c r="K19" s="50"/>
      <c r="L19" s="50"/>
    </row>
    <row r="20" spans="1:12" s="21" customFormat="1" ht="15" x14ac:dyDescent="0.25">
      <c r="A20" s="54">
        <v>12</v>
      </c>
      <c r="B20" s="23"/>
      <c r="C20" s="23"/>
      <c r="D20" s="23"/>
      <c r="E20" s="23"/>
      <c r="F20" s="23"/>
      <c r="G20" s="129"/>
      <c r="H20" s="23"/>
      <c r="I20" s="120"/>
      <c r="J20" s="50"/>
      <c r="K20" s="50"/>
      <c r="L20" s="50"/>
    </row>
    <row r="21" spans="1:12" s="21" customFormat="1" ht="15" x14ac:dyDescent="0.25">
      <c r="A21" s="54">
        <v>13</v>
      </c>
      <c r="B21" s="23"/>
      <c r="C21" s="23"/>
      <c r="D21" s="23"/>
      <c r="E21" s="23"/>
      <c r="F21" s="23"/>
      <c r="G21" s="129"/>
      <c r="H21" s="23"/>
      <c r="I21" s="120"/>
      <c r="J21" s="50"/>
      <c r="K21" s="50"/>
      <c r="L21" s="50"/>
    </row>
    <row r="22" spans="1:12" s="21" customFormat="1" ht="15" x14ac:dyDescent="0.25">
      <c r="A22" s="54">
        <v>14</v>
      </c>
      <c r="B22" s="23"/>
      <c r="C22" s="23"/>
      <c r="D22" s="23"/>
      <c r="E22" s="23"/>
      <c r="F22" s="23"/>
      <c r="G22" s="129"/>
      <c r="H22" s="23"/>
      <c r="I22" s="120"/>
      <c r="J22" s="50"/>
      <c r="K22" s="50"/>
      <c r="L22" s="50"/>
    </row>
    <row r="23" spans="1:12" s="21" customFormat="1" ht="15" x14ac:dyDescent="0.25">
      <c r="A23" s="54">
        <v>15</v>
      </c>
      <c r="B23" s="23"/>
      <c r="C23" s="23"/>
      <c r="D23" s="23"/>
      <c r="E23" s="23"/>
      <c r="F23" s="23"/>
      <c r="G23" s="129"/>
      <c r="H23" s="23"/>
      <c r="I23" s="120"/>
      <c r="J23" s="50"/>
      <c r="K23" s="50"/>
      <c r="L23" s="50"/>
    </row>
    <row r="24" spans="1:12" s="21" customFormat="1" ht="15" x14ac:dyDescent="0.25">
      <c r="A24" s="54">
        <v>16</v>
      </c>
      <c r="B24" s="23"/>
      <c r="C24" s="23"/>
      <c r="D24" s="23"/>
      <c r="E24" s="23"/>
      <c r="F24" s="23"/>
      <c r="G24" s="129"/>
      <c r="H24" s="23"/>
      <c r="I24" s="120"/>
      <c r="J24" s="50"/>
      <c r="K24" s="50"/>
      <c r="L24" s="50"/>
    </row>
    <row r="25" spans="1:12" s="21" customFormat="1" ht="15" x14ac:dyDescent="0.25">
      <c r="A25" s="54">
        <v>17</v>
      </c>
      <c r="B25" s="23"/>
      <c r="C25" s="23"/>
      <c r="D25" s="23"/>
      <c r="E25" s="23"/>
      <c r="F25" s="23"/>
      <c r="G25" s="129"/>
      <c r="H25" s="23"/>
      <c r="I25" s="120"/>
      <c r="J25" s="50"/>
      <c r="K25" s="50"/>
      <c r="L25" s="50"/>
    </row>
    <row r="26" spans="1:12" s="21" customFormat="1" ht="15" x14ac:dyDescent="0.25">
      <c r="A26" s="54">
        <v>18</v>
      </c>
      <c r="B26" s="23"/>
      <c r="C26" s="23"/>
      <c r="D26" s="23"/>
      <c r="E26" s="23"/>
      <c r="F26" s="23"/>
      <c r="G26" s="129"/>
      <c r="H26" s="23"/>
      <c r="I26" s="120"/>
      <c r="J26" s="50"/>
      <c r="K26" s="50"/>
      <c r="L26" s="50"/>
    </row>
    <row r="27" spans="1:12" s="21" customFormat="1" ht="15" x14ac:dyDescent="0.25">
      <c r="A27" s="54" t="s">
        <v>270</v>
      </c>
      <c r="B27" s="23"/>
      <c r="C27" s="23"/>
      <c r="D27" s="23"/>
      <c r="E27" s="23"/>
      <c r="F27" s="23"/>
      <c r="G27" s="129"/>
      <c r="H27" s="23"/>
      <c r="I27" s="120"/>
      <c r="J27" s="50"/>
      <c r="K27" s="50"/>
      <c r="L27" s="50"/>
    </row>
    <row r="28" spans="1:12" s="21" customFormat="1" x14ac:dyDescent="0.2">
      <c r="J28" s="50"/>
      <c r="K28" s="50"/>
      <c r="L28" s="50"/>
    </row>
    <row r="29" spans="1:12" s="21" customFormat="1" x14ac:dyDescent="0.2"/>
    <row r="30" spans="1:12" s="21" customFormat="1" x14ac:dyDescent="0.2">
      <c r="A30" s="22"/>
    </row>
    <row r="31" spans="1:12" s="2" customFormat="1" ht="15" x14ac:dyDescent="0.3">
      <c r="B31" s="58" t="s">
        <v>107</v>
      </c>
      <c r="E31" s="5"/>
    </row>
    <row r="32" spans="1:12" s="2" customFormat="1" ht="15" x14ac:dyDescent="0.3">
      <c r="C32" s="57"/>
      <c r="E32" s="57"/>
      <c r="F32" s="60"/>
      <c r="G32"/>
      <c r="H32"/>
      <c r="I32"/>
    </row>
    <row r="33" spans="1:9" s="2" customFormat="1" ht="15" x14ac:dyDescent="0.3">
      <c r="A33"/>
      <c r="C33" s="56" t="s">
        <v>260</v>
      </c>
      <c r="E33" s="12" t="s">
        <v>265</v>
      </c>
      <c r="F33" s="59"/>
      <c r="G33"/>
      <c r="H33"/>
      <c r="I33"/>
    </row>
    <row r="34" spans="1:9" s="2" customFormat="1" ht="15" x14ac:dyDescent="0.3">
      <c r="A34"/>
      <c r="C34" s="52" t="s">
        <v>138</v>
      </c>
      <c r="E34" s="2" t="s">
        <v>261</v>
      </c>
      <c r="F34"/>
      <c r="G34"/>
      <c r="H34"/>
      <c r="I34"/>
    </row>
    <row r="35" spans="1:9" customFormat="1" ht="15" x14ac:dyDescent="0.3">
      <c r="B35" s="2"/>
      <c r="C35" s="22"/>
    </row>
  </sheetData>
  <mergeCells count="1">
    <mergeCell ref="G2:I2"/>
  </mergeCells>
  <dataValidations count="2">
    <dataValidation type="list" allowBlank="1" showInputMessage="1" showErrorMessage="1" errorTitle="შევსების წესი" error="შენობა-ნაგებობების ტიპები აირჩიეთ შემდეგი ჩამონათვალიდან:_x000a__x000a_- საცხოვრებელი შენობები_x000a_- არასაცხოვრებელი შენობები_x000a_- სხვა ნაგებობები_x000a_- დაუმთავრებელი მშენებლობა" sqref="B9:B27">
      <formula1>"საცხოვრებალი შენობები, არასაცხოვრებელი შენობები, სხვა ნაგებობები, დაუმთავრებელი მშენებლობა"</formula1>
    </dataValidation>
    <dataValidation allowBlank="1" showInputMessage="1" showErrorMessage="1" prompt="თვე/დღე/წელი" sqref="G9:G27"/>
  </dataValidations>
  <pageMargins left="0.19685039370078741" right="0.19685039370078741" top="0.74803149606299213" bottom="0.74803149606299213" header="0.31496062992125984" footer="0.31496062992125984"/>
  <pageSetup paperSize="9" scale="92" fitToHeight="0" orientation="landscape" r:id="rId1"/>
  <colBreaks count="1" manualBreakCount="1">
    <brk id="11" max="1048575" man="1"/>
  </col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54"/>
  <sheetViews>
    <sheetView showGridLines="0" view="pageBreakPreview" zoomScale="80" zoomScaleNormal="100" zoomScaleSheetLayoutView="80" workbookViewId="0">
      <selection activeCell="H2" sqref="H2:J2"/>
    </sheetView>
  </sheetViews>
  <sheetFormatPr defaultRowHeight="12.75" x14ac:dyDescent="0.2"/>
  <cols>
    <col min="1" max="1" width="4.7109375" style="22" customWidth="1"/>
    <col min="2" max="2" width="23.28515625" style="22" customWidth="1"/>
    <col min="3" max="4" width="17.7109375" style="22" customWidth="1"/>
    <col min="5" max="6" width="14.140625" style="21" customWidth="1"/>
    <col min="7" max="7" width="20.42578125" style="21" customWidth="1"/>
    <col min="8" max="8" width="23.7109375" style="21" customWidth="1"/>
    <col min="9" max="9" width="21.42578125" style="21" customWidth="1"/>
    <col min="10" max="10" width="1" style="51" customWidth="1"/>
    <col min="11" max="16384" width="9.140625" style="22"/>
  </cols>
  <sheetData>
    <row r="1" spans="1:12" s="21" customFormat="1" ht="15" x14ac:dyDescent="0.2">
      <c r="A1" s="113" t="s">
        <v>298</v>
      </c>
      <c r="B1" s="114"/>
      <c r="C1" s="114"/>
      <c r="D1" s="114"/>
      <c r="E1" s="114"/>
      <c r="F1" s="114"/>
      <c r="G1" s="114"/>
      <c r="H1" s="120"/>
      <c r="I1" s="338" t="s">
        <v>197</v>
      </c>
      <c r="J1" s="126"/>
    </row>
    <row r="2" spans="1:12" s="21" customFormat="1" ht="15" x14ac:dyDescent="0.3">
      <c r="A2" s="90" t="s">
        <v>139</v>
      </c>
      <c r="B2" s="114"/>
      <c r="C2" s="114"/>
      <c r="D2" s="114"/>
      <c r="E2" s="114"/>
      <c r="F2" s="114"/>
      <c r="G2" s="114"/>
      <c r="H2" s="512" t="s">
        <v>2216</v>
      </c>
      <c r="I2" s="512"/>
      <c r="J2" s="513"/>
    </row>
    <row r="3" spans="1:12" s="21" customFormat="1" ht="15" x14ac:dyDescent="0.2">
      <c r="A3" s="114"/>
      <c r="B3" s="114"/>
      <c r="C3" s="114"/>
      <c r="D3" s="114"/>
      <c r="E3" s="114"/>
      <c r="F3" s="114"/>
      <c r="G3" s="114"/>
      <c r="H3" s="117"/>
      <c r="I3" s="117"/>
      <c r="J3" s="126"/>
    </row>
    <row r="4" spans="1:12" s="2" customFormat="1" ht="15" x14ac:dyDescent="0.3">
      <c r="A4" s="63" t="str">
        <f>'ფორმა N2'!A4</f>
        <v>ანგარიშვალდებული პირის დასახელება:</v>
      </c>
      <c r="B4" s="63"/>
      <c r="C4" s="63"/>
      <c r="D4" s="64"/>
      <c r="E4" s="122"/>
      <c r="F4" s="114"/>
      <c r="G4" s="114"/>
      <c r="H4" s="114"/>
      <c r="I4" s="122"/>
      <c r="J4" s="89"/>
      <c r="L4" s="21"/>
    </row>
    <row r="5" spans="1:12" s="2" customFormat="1" ht="15" x14ac:dyDescent="0.3">
      <c r="A5" s="99" t="str">
        <f>'ფორმა N1'!D4</f>
        <v>პ/გ ”საქართველოს რესპუბლიკური პარტია”</v>
      </c>
      <c r="B5" s="100"/>
      <c r="C5" s="100"/>
      <c r="D5" s="100"/>
      <c r="E5" s="123"/>
      <c r="F5" s="124"/>
      <c r="G5" s="124"/>
      <c r="H5" s="124"/>
      <c r="I5" s="123"/>
      <c r="J5" s="89"/>
    </row>
    <row r="6" spans="1:12" s="21" customFormat="1" ht="13.5" x14ac:dyDescent="0.2">
      <c r="A6" s="118"/>
      <c r="B6" s="119"/>
      <c r="C6" s="119"/>
      <c r="D6" s="119"/>
      <c r="E6" s="114"/>
      <c r="F6" s="114"/>
      <c r="G6" s="114"/>
      <c r="H6" s="114"/>
      <c r="I6" s="114"/>
      <c r="J6" s="121"/>
    </row>
    <row r="7" spans="1:12" ht="30" x14ac:dyDescent="0.2">
      <c r="A7" s="125" t="s">
        <v>64</v>
      </c>
      <c r="B7" s="111" t="s">
        <v>247</v>
      </c>
      <c r="C7" s="112" t="s">
        <v>243</v>
      </c>
      <c r="D7" s="112" t="s">
        <v>244</v>
      </c>
      <c r="E7" s="112" t="s">
        <v>245</v>
      </c>
      <c r="F7" s="112" t="s">
        <v>246</v>
      </c>
      <c r="G7" s="112" t="s">
        <v>240</v>
      </c>
      <c r="H7" s="112" t="s">
        <v>241</v>
      </c>
      <c r="I7" s="112" t="s">
        <v>242</v>
      </c>
      <c r="J7" s="127"/>
    </row>
    <row r="8" spans="1:12" ht="15" x14ac:dyDescent="0.2">
      <c r="A8" s="111">
        <v>1</v>
      </c>
      <c r="B8" s="111">
        <v>2</v>
      </c>
      <c r="C8" s="112">
        <v>3</v>
      </c>
      <c r="D8" s="111">
        <v>4</v>
      </c>
      <c r="E8" s="112">
        <v>5</v>
      </c>
      <c r="F8" s="111">
        <v>6</v>
      </c>
      <c r="G8" s="112">
        <v>7</v>
      </c>
      <c r="H8" s="111">
        <v>8</v>
      </c>
      <c r="I8" s="112">
        <v>9</v>
      </c>
      <c r="J8" s="127"/>
    </row>
    <row r="9" spans="1:12" ht="15" x14ac:dyDescent="0.25">
      <c r="A9" s="54">
        <v>1</v>
      </c>
      <c r="B9" s="23"/>
      <c r="C9" s="23"/>
      <c r="D9" s="23"/>
      <c r="E9" s="23"/>
      <c r="F9" s="23"/>
      <c r="G9" s="23"/>
      <c r="H9" s="129"/>
      <c r="I9" s="23"/>
      <c r="J9" s="127"/>
    </row>
    <row r="10" spans="1:12" ht="15" x14ac:dyDescent="0.25">
      <c r="A10" s="54">
        <v>2</v>
      </c>
      <c r="B10" s="23"/>
      <c r="C10" s="23"/>
      <c r="D10" s="23"/>
      <c r="E10" s="23"/>
      <c r="F10" s="23"/>
      <c r="G10" s="23"/>
      <c r="H10" s="129"/>
      <c r="I10" s="23"/>
      <c r="J10" s="127"/>
    </row>
    <row r="11" spans="1:12" ht="15" x14ac:dyDescent="0.25">
      <c r="A11" s="54">
        <v>3</v>
      </c>
      <c r="B11" s="23"/>
      <c r="C11" s="23"/>
      <c r="D11" s="23"/>
      <c r="E11" s="23"/>
      <c r="F11" s="23"/>
      <c r="G11" s="23"/>
      <c r="H11" s="129"/>
      <c r="I11" s="23"/>
      <c r="J11" s="127"/>
    </row>
    <row r="12" spans="1:12" ht="15" x14ac:dyDescent="0.25">
      <c r="A12" s="54">
        <v>4</v>
      </c>
      <c r="B12" s="23"/>
      <c r="C12" s="23"/>
      <c r="D12" s="23"/>
      <c r="E12" s="23"/>
      <c r="F12" s="23"/>
      <c r="G12" s="23"/>
      <c r="H12" s="129"/>
      <c r="I12" s="23"/>
      <c r="J12" s="127"/>
    </row>
    <row r="13" spans="1:12" ht="15" x14ac:dyDescent="0.25">
      <c r="A13" s="54">
        <v>5</v>
      </c>
      <c r="B13" s="23"/>
      <c r="C13" s="23"/>
      <c r="D13" s="23"/>
      <c r="E13" s="23"/>
      <c r="F13" s="23"/>
      <c r="G13" s="23"/>
      <c r="H13" s="129"/>
      <c r="I13" s="23"/>
      <c r="J13" s="127"/>
    </row>
    <row r="14" spans="1:12" ht="15" x14ac:dyDescent="0.25">
      <c r="A14" s="54">
        <v>6</v>
      </c>
      <c r="B14" s="23"/>
      <c r="C14" s="23"/>
      <c r="D14" s="23"/>
      <c r="E14" s="23"/>
      <c r="F14" s="23"/>
      <c r="G14" s="23"/>
      <c r="H14" s="129"/>
      <c r="I14" s="23"/>
      <c r="J14" s="127"/>
    </row>
    <row r="15" spans="1:12" s="21" customFormat="1" ht="15" x14ac:dyDescent="0.25">
      <c r="A15" s="54">
        <v>7</v>
      </c>
      <c r="B15" s="23"/>
      <c r="C15" s="23"/>
      <c r="D15" s="23"/>
      <c r="E15" s="23"/>
      <c r="F15" s="23"/>
      <c r="G15" s="23"/>
      <c r="H15" s="129"/>
      <c r="I15" s="23"/>
      <c r="J15" s="121"/>
    </row>
    <row r="16" spans="1:12" s="21" customFormat="1" ht="15" x14ac:dyDescent="0.25">
      <c r="A16" s="54">
        <v>8</v>
      </c>
      <c r="B16" s="23"/>
      <c r="C16" s="23"/>
      <c r="D16" s="23"/>
      <c r="E16" s="23"/>
      <c r="F16" s="23"/>
      <c r="G16" s="23"/>
      <c r="H16" s="129"/>
      <c r="I16" s="23"/>
      <c r="J16" s="121"/>
    </row>
    <row r="17" spans="1:10" s="21" customFormat="1" ht="15" x14ac:dyDescent="0.25">
      <c r="A17" s="54">
        <v>9</v>
      </c>
      <c r="B17" s="23"/>
      <c r="C17" s="23"/>
      <c r="D17" s="23"/>
      <c r="E17" s="23"/>
      <c r="F17" s="23"/>
      <c r="G17" s="23"/>
      <c r="H17" s="129"/>
      <c r="I17" s="23"/>
      <c r="J17" s="121"/>
    </row>
    <row r="18" spans="1:10" s="21" customFormat="1" ht="15" x14ac:dyDescent="0.25">
      <c r="A18" s="54">
        <v>10</v>
      </c>
      <c r="B18" s="23"/>
      <c r="C18" s="23"/>
      <c r="D18" s="23"/>
      <c r="E18" s="23"/>
      <c r="F18" s="23"/>
      <c r="G18" s="23"/>
      <c r="H18" s="129"/>
      <c r="I18" s="23"/>
      <c r="J18" s="121"/>
    </row>
    <row r="19" spans="1:10" s="21" customFormat="1" ht="15" x14ac:dyDescent="0.25">
      <c r="A19" s="54">
        <v>11</v>
      </c>
      <c r="B19" s="23"/>
      <c r="C19" s="23"/>
      <c r="D19" s="23"/>
      <c r="E19" s="23"/>
      <c r="F19" s="23"/>
      <c r="G19" s="23"/>
      <c r="H19" s="129"/>
      <c r="I19" s="23"/>
      <c r="J19" s="121"/>
    </row>
    <row r="20" spans="1:10" s="21" customFormat="1" ht="15" x14ac:dyDescent="0.25">
      <c r="A20" s="54">
        <v>12</v>
      </c>
      <c r="B20" s="23"/>
      <c r="C20" s="23"/>
      <c r="D20" s="23"/>
      <c r="E20" s="23"/>
      <c r="F20" s="23"/>
      <c r="G20" s="23"/>
      <c r="H20" s="129"/>
      <c r="I20" s="23"/>
      <c r="J20" s="121"/>
    </row>
    <row r="21" spans="1:10" s="21" customFormat="1" ht="15" x14ac:dyDescent="0.25">
      <c r="A21" s="54">
        <v>13</v>
      </c>
      <c r="B21" s="23"/>
      <c r="C21" s="23"/>
      <c r="D21" s="23"/>
      <c r="E21" s="23"/>
      <c r="F21" s="23"/>
      <c r="G21" s="23"/>
      <c r="H21" s="129"/>
      <c r="I21" s="23"/>
      <c r="J21" s="121"/>
    </row>
    <row r="22" spans="1:10" s="21" customFormat="1" ht="15" x14ac:dyDescent="0.25">
      <c r="A22" s="54">
        <v>14</v>
      </c>
      <c r="B22" s="23"/>
      <c r="C22" s="23"/>
      <c r="D22" s="23"/>
      <c r="E22" s="23"/>
      <c r="F22" s="23"/>
      <c r="G22" s="23"/>
      <c r="H22" s="129"/>
      <c r="I22" s="23"/>
      <c r="J22" s="121"/>
    </row>
    <row r="23" spans="1:10" s="21" customFormat="1" ht="15" x14ac:dyDescent="0.25">
      <c r="A23" s="54">
        <v>15</v>
      </c>
      <c r="B23" s="23"/>
      <c r="C23" s="23"/>
      <c r="D23" s="23"/>
      <c r="E23" s="23"/>
      <c r="F23" s="23"/>
      <c r="G23" s="23"/>
      <c r="H23" s="129"/>
      <c r="I23" s="23"/>
      <c r="J23" s="121"/>
    </row>
    <row r="24" spans="1:10" s="21" customFormat="1" ht="15" x14ac:dyDescent="0.25">
      <c r="A24" s="54">
        <v>16</v>
      </c>
      <c r="B24" s="23"/>
      <c r="C24" s="23"/>
      <c r="D24" s="23"/>
      <c r="E24" s="23"/>
      <c r="F24" s="23"/>
      <c r="G24" s="23"/>
      <c r="H24" s="129"/>
      <c r="I24" s="23"/>
      <c r="J24" s="121"/>
    </row>
    <row r="25" spans="1:10" s="21" customFormat="1" ht="15" x14ac:dyDescent="0.25">
      <c r="A25" s="54">
        <v>17</v>
      </c>
      <c r="B25" s="23"/>
      <c r="C25" s="23"/>
      <c r="D25" s="23"/>
      <c r="E25" s="23"/>
      <c r="F25" s="23"/>
      <c r="G25" s="23"/>
      <c r="H25" s="129"/>
      <c r="I25" s="23"/>
      <c r="J25" s="121"/>
    </row>
    <row r="26" spans="1:10" s="21" customFormat="1" ht="15" x14ac:dyDescent="0.25">
      <c r="A26" s="54">
        <v>18</v>
      </c>
      <c r="B26" s="23"/>
      <c r="C26" s="23"/>
      <c r="D26" s="23"/>
      <c r="E26" s="23"/>
      <c r="F26" s="23"/>
      <c r="G26" s="23"/>
      <c r="H26" s="129"/>
      <c r="I26" s="23"/>
      <c r="J26" s="121"/>
    </row>
    <row r="27" spans="1:10" s="21" customFormat="1" ht="15" x14ac:dyDescent="0.25">
      <c r="A27" s="54" t="s">
        <v>270</v>
      </c>
      <c r="B27" s="23"/>
      <c r="C27" s="23"/>
      <c r="D27" s="23"/>
      <c r="E27" s="23"/>
      <c r="F27" s="23"/>
      <c r="G27" s="23"/>
      <c r="H27" s="129"/>
      <c r="I27" s="23"/>
      <c r="J27" s="121"/>
    </row>
    <row r="28" spans="1:10" s="21" customFormat="1" x14ac:dyDescent="0.2">
      <c r="J28" s="50"/>
    </row>
    <row r="29" spans="1:10" s="21" customFormat="1" x14ac:dyDescent="0.2"/>
    <row r="30" spans="1:10" s="21" customFormat="1" x14ac:dyDescent="0.2">
      <c r="A30" s="22"/>
    </row>
    <row r="31" spans="1:10" s="2" customFormat="1" ht="15" x14ac:dyDescent="0.3">
      <c r="B31" s="58" t="s">
        <v>107</v>
      </c>
      <c r="E31" s="5"/>
    </row>
    <row r="32" spans="1:10" s="2" customFormat="1" ht="15" x14ac:dyDescent="0.3">
      <c r="C32" s="57"/>
      <c r="E32" s="57"/>
      <c r="F32" s="60"/>
      <c r="G32" s="60"/>
      <c r="H32"/>
      <c r="I32"/>
    </row>
    <row r="33" spans="1:10" s="2" customFormat="1" ht="15" x14ac:dyDescent="0.3">
      <c r="A33"/>
      <c r="C33" s="56" t="s">
        <v>260</v>
      </c>
      <c r="E33" s="12" t="s">
        <v>265</v>
      </c>
      <c r="F33" s="59"/>
      <c r="G33"/>
      <c r="H33"/>
      <c r="I33"/>
    </row>
    <row r="34" spans="1:10" s="2" customFormat="1" ht="15" x14ac:dyDescent="0.3">
      <c r="A34"/>
      <c r="C34" s="52" t="s">
        <v>138</v>
      </c>
      <c r="E34" s="2" t="s">
        <v>261</v>
      </c>
      <c r="F34"/>
      <c r="G34"/>
      <c r="H34"/>
      <c r="I34"/>
    </row>
    <row r="35" spans="1:10" customFormat="1" ht="15" x14ac:dyDescent="0.3">
      <c r="B35" s="2"/>
      <c r="C35" s="22"/>
    </row>
    <row r="36" spans="1:10" customFormat="1" x14ac:dyDescent="0.2"/>
    <row r="37" spans="1:10" s="21" customFormat="1" x14ac:dyDescent="0.2">
      <c r="J37" s="50"/>
    </row>
    <row r="38" spans="1:10" s="21" customFormat="1" x14ac:dyDescent="0.2">
      <c r="J38" s="50"/>
    </row>
    <row r="39" spans="1:10" s="21" customFormat="1" x14ac:dyDescent="0.2">
      <c r="J39" s="50"/>
    </row>
    <row r="40" spans="1:10" s="21" customFormat="1" x14ac:dyDescent="0.2">
      <c r="J40" s="50"/>
    </row>
    <row r="41" spans="1:10" s="21" customFormat="1" x14ac:dyDescent="0.2">
      <c r="J41" s="50"/>
    </row>
    <row r="42" spans="1:10" s="21" customFormat="1" x14ac:dyDescent="0.2">
      <c r="J42" s="50"/>
    </row>
    <row r="43" spans="1:10" s="21" customFormat="1" x14ac:dyDescent="0.2">
      <c r="J43" s="50"/>
    </row>
    <row r="44" spans="1:10" s="21" customFormat="1" x14ac:dyDescent="0.2">
      <c r="J44" s="50"/>
    </row>
    <row r="45" spans="1:10" s="21" customFormat="1" x14ac:dyDescent="0.2">
      <c r="J45" s="50"/>
    </row>
    <row r="46" spans="1:10" s="21" customFormat="1" x14ac:dyDescent="0.2">
      <c r="J46" s="50"/>
    </row>
    <row r="47" spans="1:10" s="21" customFormat="1" x14ac:dyDescent="0.2">
      <c r="J47" s="50"/>
    </row>
    <row r="48" spans="1:10" s="21" customFormat="1" x14ac:dyDescent="0.2">
      <c r="J48" s="50"/>
    </row>
    <row r="49" spans="10:10" s="21" customFormat="1" x14ac:dyDescent="0.2">
      <c r="J49" s="50"/>
    </row>
    <row r="50" spans="10:10" s="21" customFormat="1" x14ac:dyDescent="0.2">
      <c r="J50" s="50"/>
    </row>
    <row r="51" spans="10:10" s="21" customFormat="1" x14ac:dyDescent="0.2">
      <c r="J51" s="50"/>
    </row>
    <row r="52" spans="10:10" s="21" customFormat="1" x14ac:dyDescent="0.2">
      <c r="J52" s="50"/>
    </row>
    <row r="53" spans="10:10" s="21" customFormat="1" x14ac:dyDescent="0.2">
      <c r="J53" s="50"/>
    </row>
    <row r="54" spans="10:10" s="21" customFormat="1" x14ac:dyDescent="0.2">
      <c r="J54" s="50"/>
    </row>
  </sheetData>
  <mergeCells count="1">
    <mergeCell ref="H2:J2"/>
  </mergeCells>
  <dataValidations count="1">
    <dataValidation allowBlank="1" showInputMessage="1" showErrorMessage="1" error="თვე/დღე/წელი" prompt="თვე/დღე/წელი" sqref="H9:H27"/>
  </dataValidations>
  <pageMargins left="0.19685039370078741" right="0.19685039370078741" top="0.74803149606299213" bottom="0.74803149606299213" header="0.31496062992125984" footer="0.31496062992125984"/>
  <pageSetup paperSize="9" scale="93" fitToHeight="0"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9"/>
  <sheetViews>
    <sheetView showGridLines="0" view="pageBreakPreview" zoomScale="80" zoomScaleNormal="100" zoomScaleSheetLayoutView="80" workbookViewId="0">
      <selection activeCell="F2" sqref="F2:I2"/>
    </sheetView>
  </sheetViews>
  <sheetFormatPr defaultRowHeight="12.75" x14ac:dyDescent="0.2"/>
  <cols>
    <col min="1" max="1" width="4.85546875" style="182" customWidth="1"/>
    <col min="2" max="2" width="37.42578125" style="182" customWidth="1"/>
    <col min="3" max="3" width="21.5703125" style="182" customWidth="1"/>
    <col min="4" max="4" width="20" style="182" customWidth="1"/>
    <col min="5" max="5" width="18.7109375" style="182" customWidth="1"/>
    <col min="6" max="6" width="24.140625" style="182" customWidth="1"/>
    <col min="7" max="7" width="27.140625" style="182" customWidth="1"/>
    <col min="8" max="8" width="0.7109375" style="182" customWidth="1"/>
    <col min="9" max="16384" width="9.140625" style="182"/>
  </cols>
  <sheetData>
    <row r="1" spans="1:9" s="166" customFormat="1" ht="15" x14ac:dyDescent="0.2">
      <c r="A1" s="163" t="s">
        <v>318</v>
      </c>
      <c r="B1" s="164"/>
      <c r="C1" s="164"/>
      <c r="D1" s="164"/>
      <c r="E1" s="164"/>
      <c r="F1" s="65"/>
      <c r="G1" s="65" t="s">
        <v>109</v>
      </c>
      <c r="H1" s="167"/>
    </row>
    <row r="2" spans="1:9" s="166" customFormat="1" ht="15" x14ac:dyDescent="0.2">
      <c r="A2" s="167" t="s">
        <v>309</v>
      </c>
      <c r="B2" s="164"/>
      <c r="C2" s="164"/>
      <c r="D2" s="164"/>
      <c r="E2" s="165"/>
      <c r="F2" s="501" t="s">
        <v>2216</v>
      </c>
      <c r="G2" s="501"/>
      <c r="H2" s="501"/>
      <c r="I2" s="501"/>
    </row>
    <row r="3" spans="1:9" s="166" customFormat="1" x14ac:dyDescent="0.2">
      <c r="A3" s="167"/>
      <c r="B3" s="164"/>
      <c r="C3" s="164"/>
      <c r="D3" s="164"/>
      <c r="E3" s="165"/>
      <c r="F3" s="165"/>
      <c r="G3" s="165"/>
      <c r="H3" s="167"/>
    </row>
    <row r="4" spans="1:9" s="166" customFormat="1" ht="15" x14ac:dyDescent="0.3">
      <c r="A4" s="96" t="s">
        <v>266</v>
      </c>
      <c r="B4" s="164"/>
      <c r="C4" s="164"/>
      <c r="D4" s="164"/>
      <c r="E4" s="168"/>
      <c r="F4" s="168"/>
      <c r="G4" s="165"/>
      <c r="H4" s="167"/>
    </row>
    <row r="5" spans="1:9" s="166" customFormat="1" x14ac:dyDescent="0.2">
      <c r="A5" s="169" t="str">
        <f>'ფორმა N1'!D4</f>
        <v>პ/გ ”საქართველოს რესპუბლიკური პარტია”</v>
      </c>
      <c r="B5" s="169"/>
      <c r="C5" s="169"/>
      <c r="D5" s="169"/>
      <c r="E5" s="169"/>
      <c r="F5" s="169"/>
      <c r="G5" s="170"/>
      <c r="H5" s="167"/>
    </row>
    <row r="6" spans="1:9" s="183" customFormat="1" x14ac:dyDescent="0.2">
      <c r="A6" s="171"/>
      <c r="B6" s="171"/>
      <c r="C6" s="171"/>
      <c r="D6" s="171"/>
      <c r="E6" s="171"/>
      <c r="F6" s="171"/>
      <c r="G6" s="171"/>
      <c r="H6" s="168"/>
    </row>
    <row r="7" spans="1:9" s="166" customFormat="1" ht="51" x14ac:dyDescent="0.2">
      <c r="A7" s="202" t="s">
        <v>64</v>
      </c>
      <c r="B7" s="174" t="s">
        <v>313</v>
      </c>
      <c r="C7" s="174" t="s">
        <v>314</v>
      </c>
      <c r="D7" s="174" t="s">
        <v>315</v>
      </c>
      <c r="E7" s="174" t="s">
        <v>316</v>
      </c>
      <c r="F7" s="174" t="s">
        <v>317</v>
      </c>
      <c r="G7" s="174" t="s">
        <v>310</v>
      </c>
      <c r="H7" s="167"/>
    </row>
    <row r="8" spans="1:9" s="166" customFormat="1" x14ac:dyDescent="0.2">
      <c r="A8" s="172">
        <v>1</v>
      </c>
      <c r="B8" s="173">
        <v>2</v>
      </c>
      <c r="C8" s="173">
        <v>3</v>
      </c>
      <c r="D8" s="173">
        <v>4</v>
      </c>
      <c r="E8" s="174">
        <v>5</v>
      </c>
      <c r="F8" s="174">
        <v>6</v>
      </c>
      <c r="G8" s="174">
        <v>7</v>
      </c>
      <c r="H8" s="167"/>
    </row>
    <row r="9" spans="1:9" s="166" customFormat="1" x14ac:dyDescent="0.2">
      <c r="A9" s="184">
        <v>1</v>
      </c>
      <c r="B9" s="175"/>
      <c r="C9" s="175"/>
      <c r="D9" s="176"/>
      <c r="E9" s="175"/>
      <c r="F9" s="175"/>
      <c r="G9" s="175"/>
      <c r="H9" s="167"/>
    </row>
    <row r="10" spans="1:9" s="166" customFormat="1" x14ac:dyDescent="0.2">
      <c r="A10" s="184">
        <v>2</v>
      </c>
      <c r="B10" s="175"/>
      <c r="C10" s="175"/>
      <c r="D10" s="176"/>
      <c r="E10" s="175"/>
      <c r="F10" s="175"/>
      <c r="G10" s="175"/>
      <c r="H10" s="167"/>
    </row>
    <row r="11" spans="1:9" s="166" customFormat="1" x14ac:dyDescent="0.2">
      <c r="A11" s="184">
        <v>3</v>
      </c>
      <c r="B11" s="175"/>
      <c r="C11" s="175"/>
      <c r="D11" s="176"/>
      <c r="E11" s="175"/>
      <c r="F11" s="175"/>
      <c r="G11" s="175"/>
      <c r="H11" s="167"/>
    </row>
    <row r="12" spans="1:9" s="166" customFormat="1" x14ac:dyDescent="0.2">
      <c r="A12" s="184">
        <v>4</v>
      </c>
      <c r="B12" s="175"/>
      <c r="C12" s="175"/>
      <c r="D12" s="176"/>
      <c r="E12" s="175"/>
      <c r="F12" s="175"/>
      <c r="G12" s="175"/>
      <c r="H12" s="167"/>
    </row>
    <row r="13" spans="1:9" s="166" customFormat="1" x14ac:dyDescent="0.2">
      <c r="A13" s="184">
        <v>5</v>
      </c>
      <c r="B13" s="175"/>
      <c r="C13" s="175"/>
      <c r="D13" s="176"/>
      <c r="E13" s="175"/>
      <c r="F13" s="175"/>
      <c r="G13" s="175"/>
      <c r="H13" s="167"/>
    </row>
    <row r="14" spans="1:9" s="166" customFormat="1" x14ac:dyDescent="0.2">
      <c r="A14" s="184">
        <v>6</v>
      </c>
      <c r="B14" s="175"/>
      <c r="C14" s="175"/>
      <c r="D14" s="176"/>
      <c r="E14" s="175"/>
      <c r="F14" s="175"/>
      <c r="G14" s="175"/>
      <c r="H14" s="167"/>
    </row>
    <row r="15" spans="1:9" s="166" customFormat="1" x14ac:dyDescent="0.2">
      <c r="A15" s="184">
        <v>7</v>
      </c>
      <c r="B15" s="175"/>
      <c r="C15" s="175"/>
      <c r="D15" s="176"/>
      <c r="E15" s="175"/>
      <c r="F15" s="175"/>
      <c r="G15" s="175"/>
      <c r="H15" s="167"/>
    </row>
    <row r="16" spans="1:9" s="166" customFormat="1" x14ac:dyDescent="0.2">
      <c r="A16" s="184">
        <v>8</v>
      </c>
      <c r="B16" s="175"/>
      <c r="C16" s="175"/>
      <c r="D16" s="176"/>
      <c r="E16" s="175"/>
      <c r="F16" s="175"/>
      <c r="G16" s="175"/>
      <c r="H16" s="167"/>
    </row>
    <row r="17" spans="1:11" s="166" customFormat="1" x14ac:dyDescent="0.2">
      <c r="A17" s="184">
        <v>9</v>
      </c>
      <c r="B17" s="175"/>
      <c r="C17" s="175"/>
      <c r="D17" s="176"/>
      <c r="E17" s="175"/>
      <c r="F17" s="175"/>
      <c r="G17" s="175"/>
      <c r="H17" s="167"/>
    </row>
    <row r="18" spans="1:11" s="166" customFormat="1" x14ac:dyDescent="0.2">
      <c r="A18" s="184">
        <v>10</v>
      </c>
      <c r="B18" s="175"/>
      <c r="C18" s="175"/>
      <c r="D18" s="176"/>
      <c r="E18" s="175"/>
      <c r="F18" s="175"/>
      <c r="G18" s="175"/>
      <c r="H18" s="167"/>
    </row>
    <row r="19" spans="1:11" s="166" customFormat="1" x14ac:dyDescent="0.2">
      <c r="A19" s="184" t="s">
        <v>268</v>
      </c>
      <c r="B19" s="175"/>
      <c r="C19" s="175"/>
      <c r="D19" s="176"/>
      <c r="E19" s="175"/>
      <c r="F19" s="175"/>
      <c r="G19" s="175"/>
      <c r="H19" s="167"/>
    </row>
    <row r="22" spans="1:11" s="166" customFormat="1" x14ac:dyDescent="0.2"/>
    <row r="23" spans="1:11" s="166" customFormat="1" x14ac:dyDescent="0.2"/>
    <row r="24" spans="1:11" s="20" customFormat="1" ht="15" x14ac:dyDescent="0.3">
      <c r="B24" s="177" t="s">
        <v>107</v>
      </c>
      <c r="C24" s="177"/>
    </row>
    <row r="25" spans="1:11" s="20" customFormat="1" ht="15" x14ac:dyDescent="0.3">
      <c r="B25" s="177"/>
      <c r="C25" s="177"/>
    </row>
    <row r="26" spans="1:11" s="20" customFormat="1" ht="15" x14ac:dyDescent="0.3">
      <c r="C26" s="179"/>
      <c r="F26" s="179"/>
      <c r="G26" s="179"/>
      <c r="H26" s="178"/>
    </row>
    <row r="27" spans="1:11" s="20" customFormat="1" ht="15" x14ac:dyDescent="0.3">
      <c r="C27" s="180" t="s">
        <v>260</v>
      </c>
      <c r="F27" s="177" t="s">
        <v>311</v>
      </c>
      <c r="J27" s="178"/>
      <c r="K27" s="178"/>
    </row>
    <row r="28" spans="1:11" s="20" customFormat="1" ht="15" x14ac:dyDescent="0.3">
      <c r="C28" s="180" t="s">
        <v>138</v>
      </c>
      <c r="F28" s="181" t="s">
        <v>261</v>
      </c>
      <c r="J28" s="178"/>
      <c r="K28" s="178"/>
    </row>
    <row r="29" spans="1:11" s="166" customFormat="1" ht="15" x14ac:dyDescent="0.3">
      <c r="C29" s="180"/>
      <c r="J29" s="183"/>
      <c r="K29" s="183"/>
    </row>
  </sheetData>
  <mergeCells count="1">
    <mergeCell ref="F2:I2"/>
  </mergeCells>
  <dataValidations count="2">
    <dataValidation allowBlank="1" showInputMessage="1" showErrorMessage="1" errorTitle="თარიღის შევსების ინსტრუქცია" error="ივსება შემდეგი ფორმატით: თვე/დღე/წელი" prompt="თვე/დღე/წელი" sqref="F2 D9:D19"/>
    <dataValidation type="list" allowBlank="1" showInputMessage="1" showErrorMessage="1" errorTitle="თარიღის შევსების ინსტრუქცია" error="დღე/თვე/წელი" prompt="დღე/თვე/წელი" sqref="I1">
      <formula1>#REF!</formula1>
    </dataValidation>
  </dataValidations>
  <pageMargins left="0.7" right="0.7" top="0.75" bottom="0.75" header="0.3" footer="0.3"/>
  <pageSetup paperSize="9" scale="87" fitToHeight="0"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5"/>
  <sheetViews>
    <sheetView view="pageBreakPreview" zoomScale="80" zoomScaleNormal="80" zoomScaleSheetLayoutView="80" workbookViewId="0">
      <selection activeCell="J2" sqref="J2:L2"/>
    </sheetView>
  </sheetViews>
  <sheetFormatPr defaultRowHeight="12.75" x14ac:dyDescent="0.2"/>
  <cols>
    <col min="2" max="2" width="20.7109375" customWidth="1"/>
    <col min="3" max="3" width="11.5703125" customWidth="1"/>
    <col min="4" max="4" width="19.140625" customWidth="1"/>
    <col min="5" max="5" width="27.85546875" customWidth="1"/>
    <col min="6" max="6" width="20.42578125" customWidth="1"/>
    <col min="7" max="7" width="19.140625" customWidth="1"/>
    <col min="8" max="8" width="22.140625" customWidth="1"/>
    <col min="9" max="9" width="21.42578125" customWidth="1"/>
    <col min="10" max="10" width="20.28515625" customWidth="1"/>
    <col min="11" max="11" width="24.5703125" customWidth="1"/>
  </cols>
  <sheetData>
    <row r="1" spans="1:12" ht="15" x14ac:dyDescent="0.2">
      <c r="A1" s="113" t="s">
        <v>452</v>
      </c>
      <c r="B1" s="114"/>
      <c r="C1" s="114"/>
      <c r="D1" s="114"/>
      <c r="E1" s="114"/>
      <c r="F1" s="114"/>
      <c r="G1" s="114"/>
      <c r="H1" s="114"/>
      <c r="I1" s="114"/>
      <c r="J1" s="114"/>
      <c r="K1" s="65" t="s">
        <v>109</v>
      </c>
    </row>
    <row r="2" spans="1:12" ht="15" x14ac:dyDescent="0.3">
      <c r="A2" s="90" t="s">
        <v>139</v>
      </c>
      <c r="B2" s="114"/>
      <c r="C2" s="114"/>
      <c r="D2" s="114"/>
      <c r="E2" s="114"/>
      <c r="F2" s="114"/>
      <c r="G2" s="114"/>
      <c r="H2" s="114"/>
      <c r="I2" s="114"/>
      <c r="J2" s="501" t="s">
        <v>2216</v>
      </c>
      <c r="K2" s="501"/>
      <c r="L2" s="501"/>
    </row>
    <row r="3" spans="1:12" ht="15" x14ac:dyDescent="0.2">
      <c r="A3" s="114"/>
      <c r="B3" s="114"/>
      <c r="C3" s="114"/>
      <c r="D3" s="114"/>
      <c r="E3" s="114"/>
      <c r="F3" s="114"/>
      <c r="G3" s="114"/>
      <c r="H3" s="114"/>
      <c r="I3" s="114"/>
      <c r="J3" s="114"/>
      <c r="K3" s="117"/>
    </row>
    <row r="4" spans="1:12" ht="15" x14ac:dyDescent="0.3">
      <c r="A4" s="63" t="str">
        <f>'ფორმა N2'!A4</f>
        <v>ანგარიშვალდებული პირის დასახელება:</v>
      </c>
      <c r="B4" s="63"/>
      <c r="C4" s="63"/>
      <c r="D4" s="64"/>
      <c r="E4" s="122"/>
      <c r="F4" s="114"/>
      <c r="G4" s="114"/>
      <c r="H4" s="114"/>
      <c r="I4" s="114"/>
      <c r="J4" s="114"/>
      <c r="K4" s="122"/>
    </row>
    <row r="5" spans="1:12" s="155" customFormat="1" ht="15" x14ac:dyDescent="0.3">
      <c r="A5" s="192" t="str">
        <f>'ფორმა N1'!D4</f>
        <v>პ/გ ”საქართველოს რესპუბლიკური პარტია”</v>
      </c>
      <c r="B5" s="67"/>
      <c r="C5" s="67"/>
      <c r="D5" s="67"/>
      <c r="E5" s="193"/>
      <c r="F5" s="194"/>
      <c r="G5" s="194"/>
      <c r="H5" s="194"/>
      <c r="I5" s="194"/>
      <c r="J5" s="194"/>
      <c r="K5" s="193"/>
    </row>
    <row r="6" spans="1:12" ht="13.5" x14ac:dyDescent="0.2">
      <c r="A6" s="118"/>
      <c r="B6" s="119"/>
      <c r="C6" s="119"/>
      <c r="D6" s="119"/>
      <c r="E6" s="114"/>
      <c r="F6" s="114"/>
      <c r="G6" s="114"/>
      <c r="H6" s="114"/>
      <c r="I6" s="114"/>
      <c r="J6" s="114"/>
      <c r="K6" s="114"/>
    </row>
    <row r="7" spans="1:12" ht="60" x14ac:dyDescent="0.2">
      <c r="A7" s="125" t="s">
        <v>64</v>
      </c>
      <c r="B7" s="112" t="s">
        <v>373</v>
      </c>
      <c r="C7" s="112" t="s">
        <v>374</v>
      </c>
      <c r="D7" s="112" t="s">
        <v>376</v>
      </c>
      <c r="E7" s="112" t="s">
        <v>375</v>
      </c>
      <c r="F7" s="112" t="s">
        <v>384</v>
      </c>
      <c r="G7" s="112" t="s">
        <v>385</v>
      </c>
      <c r="H7" s="112" t="s">
        <v>379</v>
      </c>
      <c r="I7" s="112" t="s">
        <v>380</v>
      </c>
      <c r="J7" s="112" t="s">
        <v>392</v>
      </c>
      <c r="K7" s="112" t="s">
        <v>381</v>
      </c>
    </row>
    <row r="8" spans="1:12" ht="15" x14ac:dyDescent="0.2">
      <c r="A8" s="111">
        <v>1</v>
      </c>
      <c r="B8" s="111">
        <v>2</v>
      </c>
      <c r="C8" s="112">
        <v>3</v>
      </c>
      <c r="D8" s="111">
        <v>4</v>
      </c>
      <c r="E8" s="112">
        <v>5</v>
      </c>
      <c r="F8" s="111">
        <v>6</v>
      </c>
      <c r="G8" s="112">
        <v>7</v>
      </c>
      <c r="H8" s="111">
        <v>8</v>
      </c>
      <c r="I8" s="112">
        <v>9</v>
      </c>
      <c r="J8" s="111">
        <v>10</v>
      </c>
      <c r="K8" s="112">
        <v>11</v>
      </c>
    </row>
    <row r="9" spans="1:12" ht="15" x14ac:dyDescent="0.2">
      <c r="A9" s="54">
        <v>1</v>
      </c>
      <c r="B9" s="23"/>
      <c r="C9" s="23"/>
      <c r="D9" s="23"/>
      <c r="E9" s="23"/>
      <c r="F9" s="23"/>
      <c r="G9" s="23"/>
      <c r="H9" s="190"/>
      <c r="I9" s="190"/>
      <c r="J9" s="190"/>
      <c r="K9" s="23"/>
    </row>
    <row r="10" spans="1:12" ht="15" x14ac:dyDescent="0.2">
      <c r="A10" s="54">
        <v>2</v>
      </c>
      <c r="B10" s="23"/>
      <c r="C10" s="23"/>
      <c r="D10" s="23"/>
      <c r="E10" s="23"/>
      <c r="F10" s="23"/>
      <c r="G10" s="23"/>
      <c r="H10" s="190"/>
      <c r="I10" s="190"/>
      <c r="J10" s="190"/>
      <c r="K10" s="23"/>
    </row>
    <row r="11" spans="1:12" ht="15" x14ac:dyDescent="0.2">
      <c r="A11" s="54">
        <v>3</v>
      </c>
      <c r="B11" s="23"/>
      <c r="C11" s="23"/>
      <c r="D11" s="23"/>
      <c r="E11" s="23"/>
      <c r="F11" s="23"/>
      <c r="G11" s="23"/>
      <c r="H11" s="190"/>
      <c r="I11" s="190"/>
      <c r="J11" s="190"/>
      <c r="K11" s="23"/>
    </row>
    <row r="12" spans="1:12" ht="15" x14ac:dyDescent="0.2">
      <c r="A12" s="54">
        <v>4</v>
      </c>
      <c r="B12" s="23"/>
      <c r="C12" s="23"/>
      <c r="D12" s="23"/>
      <c r="E12" s="23"/>
      <c r="F12" s="23"/>
      <c r="G12" s="23"/>
      <c r="H12" s="190"/>
      <c r="I12" s="190"/>
      <c r="J12" s="190"/>
      <c r="K12" s="23"/>
    </row>
    <row r="13" spans="1:12" ht="15" x14ac:dyDescent="0.2">
      <c r="A13" s="54">
        <v>5</v>
      </c>
      <c r="B13" s="23"/>
      <c r="C13" s="23"/>
      <c r="D13" s="23"/>
      <c r="E13" s="23"/>
      <c r="F13" s="23"/>
      <c r="G13" s="23"/>
      <c r="H13" s="190"/>
      <c r="I13" s="190"/>
      <c r="J13" s="190"/>
      <c r="K13" s="23"/>
    </row>
    <row r="14" spans="1:12" ht="15" x14ac:dyDescent="0.2">
      <c r="A14" s="54">
        <v>6</v>
      </c>
      <c r="B14" s="23"/>
      <c r="C14" s="23"/>
      <c r="D14" s="23"/>
      <c r="E14" s="23"/>
      <c r="F14" s="23"/>
      <c r="G14" s="23"/>
      <c r="H14" s="190"/>
      <c r="I14" s="190"/>
      <c r="J14" s="190"/>
      <c r="K14" s="23"/>
    </row>
    <row r="15" spans="1:12" ht="15" x14ac:dyDescent="0.2">
      <c r="A15" s="54">
        <v>7</v>
      </c>
      <c r="B15" s="23"/>
      <c r="C15" s="23"/>
      <c r="D15" s="23"/>
      <c r="E15" s="23"/>
      <c r="F15" s="23"/>
      <c r="G15" s="23"/>
      <c r="H15" s="190"/>
      <c r="I15" s="190"/>
      <c r="J15" s="190"/>
      <c r="K15" s="23"/>
    </row>
    <row r="16" spans="1:12" ht="15" x14ac:dyDescent="0.2">
      <c r="A16" s="54">
        <v>8</v>
      </c>
      <c r="B16" s="23"/>
      <c r="C16" s="23"/>
      <c r="D16" s="23"/>
      <c r="E16" s="23"/>
      <c r="F16" s="23"/>
      <c r="G16" s="23"/>
      <c r="H16" s="190"/>
      <c r="I16" s="190"/>
      <c r="J16" s="190"/>
      <c r="K16" s="23"/>
    </row>
    <row r="17" spans="1:11" ht="15" x14ac:dyDescent="0.2">
      <c r="A17" s="54">
        <v>9</v>
      </c>
      <c r="B17" s="23"/>
      <c r="C17" s="23"/>
      <c r="D17" s="23"/>
      <c r="E17" s="23"/>
      <c r="F17" s="23"/>
      <c r="G17" s="23"/>
      <c r="H17" s="190"/>
      <c r="I17" s="190"/>
      <c r="J17" s="190"/>
      <c r="K17" s="23"/>
    </row>
    <row r="18" spans="1:11" ht="15" x14ac:dyDescent="0.2">
      <c r="A18" s="54">
        <v>10</v>
      </c>
      <c r="B18" s="23"/>
      <c r="C18" s="23"/>
      <c r="D18" s="23"/>
      <c r="E18" s="23"/>
      <c r="F18" s="23"/>
      <c r="G18" s="23"/>
      <c r="H18" s="190"/>
      <c r="I18" s="190"/>
      <c r="J18" s="190"/>
      <c r="K18" s="23"/>
    </row>
    <row r="19" spans="1:11" ht="15" x14ac:dyDescent="0.2">
      <c r="A19" s="54">
        <v>11</v>
      </c>
      <c r="B19" s="23"/>
      <c r="C19" s="23"/>
      <c r="D19" s="23"/>
      <c r="E19" s="23"/>
      <c r="F19" s="23"/>
      <c r="G19" s="23"/>
      <c r="H19" s="190"/>
      <c r="I19" s="190"/>
      <c r="J19" s="190"/>
      <c r="K19" s="23"/>
    </row>
    <row r="20" spans="1:11" ht="15" x14ac:dyDescent="0.2">
      <c r="A20" s="54">
        <v>12</v>
      </c>
      <c r="B20" s="23"/>
      <c r="C20" s="23"/>
      <c r="D20" s="23"/>
      <c r="E20" s="23"/>
      <c r="F20" s="23"/>
      <c r="G20" s="23"/>
      <c r="H20" s="190"/>
      <c r="I20" s="190"/>
      <c r="J20" s="190"/>
      <c r="K20" s="23"/>
    </row>
    <row r="21" spans="1:11" ht="15" x14ac:dyDescent="0.2">
      <c r="A21" s="54">
        <v>13</v>
      </c>
      <c r="B21" s="23"/>
      <c r="C21" s="23"/>
      <c r="D21" s="23"/>
      <c r="E21" s="23"/>
      <c r="F21" s="23"/>
      <c r="G21" s="23"/>
      <c r="H21" s="190"/>
      <c r="I21" s="190"/>
      <c r="J21" s="190"/>
      <c r="K21" s="23"/>
    </row>
    <row r="22" spans="1:11" ht="15" x14ac:dyDescent="0.2">
      <c r="A22" s="54">
        <v>14</v>
      </c>
      <c r="B22" s="23"/>
      <c r="C22" s="23"/>
      <c r="D22" s="23"/>
      <c r="E22" s="23"/>
      <c r="F22" s="23"/>
      <c r="G22" s="23"/>
      <c r="H22" s="190"/>
      <c r="I22" s="190"/>
      <c r="J22" s="190"/>
      <c r="K22" s="23"/>
    </row>
    <row r="23" spans="1:11" ht="15" x14ac:dyDescent="0.2">
      <c r="A23" s="54">
        <v>15</v>
      </c>
      <c r="B23" s="23"/>
      <c r="C23" s="23"/>
      <c r="D23" s="23"/>
      <c r="E23" s="23"/>
      <c r="F23" s="23"/>
      <c r="G23" s="23"/>
      <c r="H23" s="190"/>
      <c r="I23" s="190"/>
      <c r="J23" s="190"/>
      <c r="K23" s="23"/>
    </row>
    <row r="24" spans="1:11" ht="15" x14ac:dyDescent="0.2">
      <c r="A24" s="54">
        <v>16</v>
      </c>
      <c r="B24" s="23"/>
      <c r="C24" s="23"/>
      <c r="D24" s="23"/>
      <c r="E24" s="23"/>
      <c r="F24" s="23"/>
      <c r="G24" s="23"/>
      <c r="H24" s="190"/>
      <c r="I24" s="190"/>
      <c r="J24" s="190"/>
      <c r="K24" s="23"/>
    </row>
    <row r="25" spans="1:11" ht="15" x14ac:dyDescent="0.2">
      <c r="A25" s="54">
        <v>17</v>
      </c>
      <c r="B25" s="23"/>
      <c r="C25" s="23"/>
      <c r="D25" s="23"/>
      <c r="E25" s="23"/>
      <c r="F25" s="23"/>
      <c r="G25" s="23"/>
      <c r="H25" s="190"/>
      <c r="I25" s="190"/>
      <c r="J25" s="190"/>
      <c r="K25" s="23"/>
    </row>
    <row r="26" spans="1:11" ht="15" x14ac:dyDescent="0.2">
      <c r="A26" s="54">
        <v>18</v>
      </c>
      <c r="B26" s="23"/>
      <c r="C26" s="23"/>
      <c r="D26" s="23"/>
      <c r="E26" s="23"/>
      <c r="F26" s="23"/>
      <c r="G26" s="23"/>
      <c r="H26" s="190"/>
      <c r="I26" s="190"/>
      <c r="J26" s="190"/>
      <c r="K26" s="23"/>
    </row>
    <row r="27" spans="1:11" ht="15" x14ac:dyDescent="0.2">
      <c r="A27" s="54" t="s">
        <v>270</v>
      </c>
      <c r="B27" s="23"/>
      <c r="C27" s="23"/>
      <c r="D27" s="23"/>
      <c r="E27" s="23"/>
      <c r="F27" s="23"/>
      <c r="G27" s="23"/>
      <c r="H27" s="190"/>
      <c r="I27" s="190"/>
      <c r="J27" s="190"/>
      <c r="K27" s="23"/>
    </row>
    <row r="28" spans="1:11" x14ac:dyDescent="0.2">
      <c r="A28" s="21"/>
      <c r="B28" s="21"/>
      <c r="C28" s="21"/>
      <c r="D28" s="21"/>
      <c r="E28" s="21"/>
      <c r="F28" s="21"/>
      <c r="G28" s="21"/>
      <c r="H28" s="21"/>
      <c r="I28" s="21"/>
      <c r="J28" s="21"/>
      <c r="K28" s="21"/>
    </row>
    <row r="29" spans="1:11" x14ac:dyDescent="0.2">
      <c r="A29" s="21"/>
      <c r="B29" s="21"/>
      <c r="C29" s="21"/>
      <c r="D29" s="21"/>
      <c r="E29" s="21"/>
      <c r="F29" s="21"/>
      <c r="G29" s="21"/>
      <c r="H29" s="21"/>
      <c r="I29" s="21"/>
      <c r="J29" s="21"/>
      <c r="K29" s="21"/>
    </row>
    <row r="30" spans="1:11" x14ac:dyDescent="0.2">
      <c r="A30" s="22"/>
      <c r="B30" s="21"/>
      <c r="C30" s="21"/>
      <c r="D30" s="21"/>
      <c r="E30" s="21"/>
      <c r="F30" s="21"/>
      <c r="G30" s="21"/>
      <c r="H30" s="21"/>
      <c r="I30" s="21"/>
      <c r="J30" s="21"/>
      <c r="K30" s="21"/>
    </row>
    <row r="31" spans="1:11" ht="15" x14ac:dyDescent="0.3">
      <c r="A31" s="2"/>
      <c r="B31" s="58" t="s">
        <v>107</v>
      </c>
      <c r="C31" s="2"/>
      <c r="D31" s="2"/>
      <c r="E31" s="5"/>
      <c r="F31" s="2"/>
      <c r="G31" s="2"/>
      <c r="H31" s="2"/>
      <c r="I31" s="2"/>
      <c r="J31" s="2"/>
      <c r="K31" s="2"/>
    </row>
    <row r="32" spans="1:11" ht="15" x14ac:dyDescent="0.3">
      <c r="A32" s="2"/>
      <c r="B32" s="2"/>
      <c r="C32" s="529"/>
      <c r="D32" s="529"/>
      <c r="F32" s="57"/>
      <c r="G32" s="60"/>
    </row>
    <row r="33" spans="2:6" ht="15" x14ac:dyDescent="0.3">
      <c r="B33" s="2"/>
      <c r="C33" s="56" t="s">
        <v>260</v>
      </c>
      <c r="D33" s="2"/>
      <c r="F33" s="12" t="s">
        <v>265</v>
      </c>
    </row>
    <row r="34" spans="2:6" ht="15" x14ac:dyDescent="0.3">
      <c r="B34" s="2"/>
      <c r="C34" s="2"/>
      <c r="D34" s="2"/>
      <c r="F34" s="2" t="s">
        <v>261</v>
      </c>
    </row>
    <row r="35" spans="2:6" ht="15" x14ac:dyDescent="0.3">
      <c r="B35" s="2"/>
      <c r="C35" s="52" t="s">
        <v>138</v>
      </c>
    </row>
  </sheetData>
  <mergeCells count="2">
    <mergeCell ref="C32:D32"/>
    <mergeCell ref="J2:L2"/>
  </mergeCells>
  <pageMargins left="0.7" right="0.7" top="0.75" bottom="0.75" header="0.3" footer="0.3"/>
  <pageSetup scale="55"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M27"/>
  <sheetViews>
    <sheetView view="pageBreakPreview" zoomScale="80" zoomScaleNormal="100" zoomScaleSheetLayoutView="80" workbookViewId="0">
      <selection activeCell="K2" sqref="K2:M2"/>
    </sheetView>
  </sheetViews>
  <sheetFormatPr defaultRowHeight="12.75" x14ac:dyDescent="0.2"/>
  <cols>
    <col min="1" max="1" width="6.85546875" style="155" customWidth="1"/>
    <col min="2" max="2" width="21.140625" style="155" customWidth="1"/>
    <col min="3" max="3" width="21.5703125" style="155" customWidth="1"/>
    <col min="4" max="4" width="19.140625" style="155" customWidth="1"/>
    <col min="5" max="5" width="15.140625" style="155" customWidth="1"/>
    <col min="6" max="6" width="20.85546875" style="155" customWidth="1"/>
    <col min="7" max="7" width="23.85546875" style="155" customWidth="1"/>
    <col min="8" max="8" width="19" style="155" customWidth="1"/>
    <col min="9" max="9" width="21.140625" style="155" customWidth="1"/>
    <col min="10" max="10" width="17" style="155" customWidth="1"/>
    <col min="11" max="11" width="21.5703125" style="155" customWidth="1"/>
    <col min="12" max="12" width="24.42578125" style="155" customWidth="1"/>
    <col min="13" max="16384" width="9.140625" style="155"/>
  </cols>
  <sheetData>
    <row r="1" spans="1:13" customFormat="1" ht="15" x14ac:dyDescent="0.2">
      <c r="A1" s="113" t="s">
        <v>453</v>
      </c>
      <c r="B1" s="113"/>
      <c r="C1" s="114"/>
      <c r="D1" s="114"/>
      <c r="E1" s="114"/>
      <c r="F1" s="114"/>
      <c r="G1" s="114"/>
      <c r="H1" s="114"/>
      <c r="I1" s="114"/>
      <c r="J1" s="114"/>
      <c r="K1" s="120"/>
      <c r="L1" s="65" t="s">
        <v>109</v>
      </c>
    </row>
    <row r="2" spans="1:13" customFormat="1" ht="15" x14ac:dyDescent="0.3">
      <c r="A2" s="90" t="s">
        <v>139</v>
      </c>
      <c r="B2" s="90"/>
      <c r="C2" s="114"/>
      <c r="D2" s="114"/>
      <c r="E2" s="114"/>
      <c r="F2" s="114"/>
      <c r="G2" s="114"/>
      <c r="H2" s="114"/>
      <c r="I2" s="114"/>
      <c r="J2" s="114"/>
      <c r="K2" s="501" t="s">
        <v>2216</v>
      </c>
      <c r="L2" s="501"/>
      <c r="M2" s="501"/>
    </row>
    <row r="3" spans="1:13" customFormat="1" ht="15" x14ac:dyDescent="0.2">
      <c r="A3" s="114"/>
      <c r="B3" s="114"/>
      <c r="C3" s="114"/>
      <c r="D3" s="114"/>
      <c r="E3" s="114"/>
      <c r="F3" s="114"/>
      <c r="G3" s="114"/>
      <c r="H3" s="114"/>
      <c r="I3" s="114"/>
      <c r="J3" s="114"/>
      <c r="K3" s="117"/>
      <c r="L3" s="117"/>
      <c r="M3" s="155"/>
    </row>
    <row r="4" spans="1:13" customFormat="1" ht="15" x14ac:dyDescent="0.3">
      <c r="A4" s="63" t="str">
        <f>'ფორმა N2'!A4</f>
        <v>ანგარიშვალდებული პირის დასახელება:</v>
      </c>
      <c r="B4" s="63"/>
      <c r="C4" s="63"/>
      <c r="D4" s="63"/>
      <c r="E4" s="64"/>
      <c r="F4" s="122"/>
      <c r="G4" s="114"/>
      <c r="H4" s="114"/>
      <c r="I4" s="114"/>
      <c r="J4" s="114"/>
      <c r="K4" s="114"/>
      <c r="L4" s="114"/>
    </row>
    <row r="5" spans="1:13" ht="15" x14ac:dyDescent="0.3">
      <c r="A5" s="192" t="str">
        <f>'ფორმა N1'!D4</f>
        <v>პ/გ ”საქართველოს რესპუბლიკური პარტია”</v>
      </c>
      <c r="B5" s="192"/>
      <c r="C5" s="67"/>
      <c r="D5" s="67"/>
      <c r="E5" s="67"/>
      <c r="F5" s="193"/>
      <c r="G5" s="194"/>
      <c r="H5" s="194"/>
      <c r="I5" s="194"/>
      <c r="J5" s="194"/>
      <c r="K5" s="194"/>
      <c r="L5" s="193"/>
    </row>
    <row r="6" spans="1:13" customFormat="1" ht="13.5" x14ac:dyDescent="0.2">
      <c r="A6" s="118"/>
      <c r="B6" s="118"/>
      <c r="C6" s="119"/>
      <c r="D6" s="119"/>
      <c r="E6" s="119"/>
      <c r="F6" s="114"/>
      <c r="G6" s="114"/>
      <c r="H6" s="114"/>
      <c r="I6" s="114"/>
      <c r="J6" s="114"/>
      <c r="K6" s="114"/>
      <c r="L6" s="114"/>
    </row>
    <row r="7" spans="1:13" customFormat="1" ht="60" x14ac:dyDescent="0.2">
      <c r="A7" s="125" t="s">
        <v>64</v>
      </c>
      <c r="B7" s="111" t="s">
        <v>247</v>
      </c>
      <c r="C7" s="112" t="s">
        <v>243</v>
      </c>
      <c r="D7" s="112" t="s">
        <v>244</v>
      </c>
      <c r="E7" s="112" t="s">
        <v>346</v>
      </c>
      <c r="F7" s="112" t="s">
        <v>246</v>
      </c>
      <c r="G7" s="112" t="s">
        <v>383</v>
      </c>
      <c r="H7" s="112" t="s">
        <v>385</v>
      </c>
      <c r="I7" s="112" t="s">
        <v>379</v>
      </c>
      <c r="J7" s="112" t="s">
        <v>380</v>
      </c>
      <c r="K7" s="112" t="s">
        <v>392</v>
      </c>
      <c r="L7" s="112" t="s">
        <v>381</v>
      </c>
    </row>
    <row r="8" spans="1:13" customFormat="1" ht="15" x14ac:dyDescent="0.2">
      <c r="A8" s="111">
        <v>1</v>
      </c>
      <c r="B8" s="111">
        <v>2</v>
      </c>
      <c r="C8" s="112">
        <v>3</v>
      </c>
      <c r="D8" s="111">
        <v>4</v>
      </c>
      <c r="E8" s="112">
        <v>5</v>
      </c>
      <c r="F8" s="111">
        <v>6</v>
      </c>
      <c r="G8" s="112">
        <v>7</v>
      </c>
      <c r="H8" s="111">
        <v>8</v>
      </c>
      <c r="I8" s="111">
        <v>9</v>
      </c>
      <c r="J8" s="111">
        <v>10</v>
      </c>
      <c r="K8" s="112">
        <v>11</v>
      </c>
      <c r="L8" s="112">
        <v>12</v>
      </c>
    </row>
    <row r="9" spans="1:13" customFormat="1" ht="45.75" customHeight="1" x14ac:dyDescent="0.2">
      <c r="A9" s="54">
        <v>1</v>
      </c>
      <c r="B9" s="54" t="s">
        <v>2210</v>
      </c>
      <c r="C9" s="54" t="s">
        <v>2209</v>
      </c>
      <c r="D9" s="54" t="s">
        <v>2211</v>
      </c>
      <c r="E9" s="54">
        <v>2002</v>
      </c>
      <c r="F9" s="54" t="s">
        <v>2212</v>
      </c>
      <c r="G9" s="479">
        <v>1562.5</v>
      </c>
      <c r="H9" s="54">
        <v>1011037260</v>
      </c>
      <c r="I9" s="480" t="s">
        <v>2213</v>
      </c>
      <c r="J9" s="480" t="s">
        <v>2214</v>
      </c>
      <c r="K9" s="190"/>
      <c r="L9" s="23"/>
    </row>
    <row r="10" spans="1:13" customFormat="1" ht="15" x14ac:dyDescent="0.2">
      <c r="A10" s="54">
        <v>2</v>
      </c>
      <c r="B10" s="54"/>
      <c r="C10" s="23"/>
      <c r="D10" s="23"/>
      <c r="E10" s="23"/>
      <c r="F10" s="23"/>
      <c r="G10" s="23"/>
      <c r="H10" s="23"/>
      <c r="I10" s="190"/>
      <c r="J10" s="190"/>
      <c r="K10" s="190"/>
      <c r="L10" s="23"/>
    </row>
    <row r="11" spans="1:13" customFormat="1" ht="15" x14ac:dyDescent="0.2">
      <c r="A11" s="54">
        <v>3</v>
      </c>
      <c r="B11" s="54"/>
      <c r="C11" s="23"/>
      <c r="D11" s="23"/>
      <c r="E11" s="23"/>
      <c r="F11" s="23"/>
      <c r="G11" s="23"/>
      <c r="H11" s="23"/>
      <c r="I11" s="190"/>
      <c r="J11" s="190"/>
      <c r="K11" s="190"/>
      <c r="L11" s="23"/>
    </row>
    <row r="12" spans="1:13" customFormat="1" ht="15" x14ac:dyDescent="0.2">
      <c r="A12" s="54">
        <v>4</v>
      </c>
      <c r="B12" s="54"/>
      <c r="C12" s="23"/>
      <c r="D12" s="23"/>
      <c r="E12" s="23"/>
      <c r="F12" s="23"/>
      <c r="G12" s="23"/>
      <c r="H12" s="23"/>
      <c r="I12" s="190"/>
      <c r="J12" s="190"/>
      <c r="K12" s="190"/>
      <c r="L12" s="23"/>
    </row>
    <row r="13" spans="1:13" customFormat="1" ht="15" x14ac:dyDescent="0.2">
      <c r="A13" s="54">
        <v>5</v>
      </c>
      <c r="B13" s="54"/>
      <c r="C13" s="23"/>
      <c r="D13" s="23"/>
      <c r="E13" s="23"/>
      <c r="F13" s="23"/>
      <c r="G13" s="23"/>
      <c r="H13" s="23"/>
      <c r="I13" s="190"/>
      <c r="J13" s="190"/>
      <c r="K13" s="190"/>
      <c r="L13" s="23"/>
    </row>
    <row r="14" spans="1:13" customFormat="1" ht="15" x14ac:dyDescent="0.2">
      <c r="A14" s="54">
        <v>6</v>
      </c>
      <c r="B14" s="54"/>
      <c r="C14" s="23"/>
      <c r="D14" s="23"/>
      <c r="E14" s="23"/>
      <c r="F14" s="23"/>
      <c r="G14" s="23"/>
      <c r="H14" s="23"/>
      <c r="I14" s="190"/>
      <c r="J14" s="190"/>
      <c r="K14" s="190"/>
      <c r="L14" s="23"/>
    </row>
    <row r="15" spans="1:13" customFormat="1" ht="15" x14ac:dyDescent="0.2">
      <c r="A15" s="54">
        <v>7</v>
      </c>
      <c r="B15" s="54"/>
      <c r="C15" s="23"/>
      <c r="D15" s="23"/>
      <c r="E15" s="23"/>
      <c r="F15" s="23"/>
      <c r="G15" s="23"/>
      <c r="H15" s="23"/>
      <c r="I15" s="190"/>
      <c r="J15" s="190"/>
      <c r="K15" s="190"/>
      <c r="L15" s="23"/>
    </row>
    <row r="16" spans="1:13" customFormat="1" ht="15" x14ac:dyDescent="0.2">
      <c r="A16" s="54">
        <v>8</v>
      </c>
      <c r="B16" s="54"/>
      <c r="C16" s="23"/>
      <c r="D16" s="23"/>
      <c r="E16" s="23"/>
      <c r="F16" s="23"/>
      <c r="G16" s="23"/>
      <c r="H16" s="23"/>
      <c r="I16" s="190"/>
      <c r="J16" s="190"/>
      <c r="K16" s="190"/>
      <c r="L16" s="23"/>
    </row>
    <row r="17" spans="1:12" customFormat="1" ht="15" x14ac:dyDescent="0.2">
      <c r="A17" s="54">
        <v>9</v>
      </c>
      <c r="B17" s="54"/>
      <c r="C17" s="23"/>
      <c r="D17" s="23"/>
      <c r="E17" s="23"/>
      <c r="F17" s="23"/>
      <c r="G17" s="23"/>
      <c r="H17" s="23"/>
      <c r="I17" s="190"/>
      <c r="J17" s="190"/>
      <c r="K17" s="190"/>
      <c r="L17" s="23"/>
    </row>
    <row r="18" spans="1:12" customFormat="1" ht="15" x14ac:dyDescent="0.2">
      <c r="A18" s="54">
        <v>10</v>
      </c>
      <c r="B18" s="54"/>
      <c r="C18" s="23"/>
      <c r="D18" s="23"/>
      <c r="E18" s="23"/>
      <c r="F18" s="23"/>
      <c r="G18" s="23"/>
      <c r="H18" s="23"/>
      <c r="I18" s="190"/>
      <c r="J18" s="190"/>
      <c r="K18" s="190"/>
      <c r="L18" s="23"/>
    </row>
    <row r="19" spans="1:12" customFormat="1" ht="15" x14ac:dyDescent="0.2">
      <c r="A19" s="54" t="s">
        <v>270</v>
      </c>
      <c r="B19" s="54"/>
      <c r="C19" s="23"/>
      <c r="D19" s="23"/>
      <c r="E19" s="23"/>
      <c r="F19" s="23"/>
      <c r="G19" s="23"/>
      <c r="H19" s="23"/>
      <c r="I19" s="190"/>
      <c r="J19" s="190"/>
      <c r="K19" s="190"/>
      <c r="L19" s="23"/>
    </row>
    <row r="20" spans="1:12" x14ac:dyDescent="0.2">
      <c r="A20" s="195"/>
      <c r="B20" s="195"/>
      <c r="C20" s="195"/>
      <c r="D20" s="195"/>
      <c r="E20" s="195"/>
      <c r="F20" s="195"/>
      <c r="G20" s="195"/>
      <c r="H20" s="195"/>
      <c r="I20" s="195"/>
      <c r="J20" s="195"/>
      <c r="K20" s="195"/>
      <c r="L20" s="195"/>
    </row>
    <row r="21" spans="1:12" x14ac:dyDescent="0.2">
      <c r="A21" s="195"/>
      <c r="B21" s="195"/>
      <c r="C21" s="195"/>
      <c r="D21" s="195"/>
      <c r="E21" s="195"/>
      <c r="F21" s="195"/>
      <c r="G21" s="195"/>
      <c r="H21" s="195"/>
      <c r="I21" s="195"/>
      <c r="J21" s="195"/>
      <c r="K21" s="195"/>
      <c r="L21" s="195"/>
    </row>
    <row r="22" spans="1:12" x14ac:dyDescent="0.2">
      <c r="A22" s="196"/>
      <c r="B22" s="196"/>
      <c r="C22" s="195"/>
      <c r="D22" s="195"/>
      <c r="E22" s="195"/>
      <c r="F22" s="195"/>
      <c r="G22" s="195"/>
      <c r="H22" s="195"/>
      <c r="I22" s="195"/>
      <c r="J22" s="195"/>
      <c r="K22" s="195"/>
      <c r="L22" s="195"/>
    </row>
    <row r="23" spans="1:12" ht="15" x14ac:dyDescent="0.3">
      <c r="A23" s="154"/>
      <c r="B23" s="154"/>
      <c r="C23" s="156" t="s">
        <v>107</v>
      </c>
      <c r="D23" s="154"/>
      <c r="E23" s="154"/>
      <c r="F23" s="157"/>
      <c r="G23" s="154"/>
      <c r="H23" s="154"/>
      <c r="I23" s="154"/>
      <c r="J23" s="154"/>
      <c r="K23" s="154"/>
      <c r="L23" s="154"/>
    </row>
    <row r="24" spans="1:12" ht="15" x14ac:dyDescent="0.3">
      <c r="A24" s="154"/>
      <c r="B24" s="154"/>
      <c r="C24" s="154"/>
      <c r="D24" s="158"/>
      <c r="E24" s="154"/>
      <c r="G24" s="158"/>
      <c r="H24" s="201"/>
    </row>
    <row r="25" spans="1:12" ht="15" x14ac:dyDescent="0.3">
      <c r="C25" s="154"/>
      <c r="D25" s="160" t="s">
        <v>260</v>
      </c>
      <c r="E25" s="154"/>
      <c r="G25" s="161" t="s">
        <v>265</v>
      </c>
    </row>
    <row r="26" spans="1:12" ht="15" x14ac:dyDescent="0.3">
      <c r="C26" s="154"/>
      <c r="D26" s="162" t="s">
        <v>138</v>
      </c>
      <c r="E26" s="154"/>
      <c r="G26" s="154" t="s">
        <v>261</v>
      </c>
    </row>
    <row r="27" spans="1:12" ht="15" x14ac:dyDescent="0.3">
      <c r="C27" s="154"/>
      <c r="D27" s="162"/>
    </row>
  </sheetData>
  <mergeCells count="1">
    <mergeCell ref="K2:M2"/>
  </mergeCells>
  <pageMargins left="0.7" right="0.7" top="0.75" bottom="0.75" header="0.3" footer="0.3"/>
  <pageSetup scale="53" fitToHeight="0"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5"/>
  <sheetViews>
    <sheetView view="pageBreakPreview" zoomScale="80" zoomScaleNormal="100" zoomScaleSheetLayoutView="80" workbookViewId="0">
      <selection activeCell="H2" sqref="H2:J2"/>
    </sheetView>
  </sheetViews>
  <sheetFormatPr defaultRowHeight="12.75" x14ac:dyDescent="0.2"/>
  <cols>
    <col min="1" max="1" width="11.7109375" style="155" customWidth="1"/>
    <col min="2" max="2" width="21.5703125" style="155" customWidth="1"/>
    <col min="3" max="3" width="19.140625" style="155" customWidth="1"/>
    <col min="4" max="4" width="23.7109375" style="155" customWidth="1"/>
    <col min="5" max="6" width="16.5703125" style="155" bestFit="1" customWidth="1"/>
    <col min="7" max="7" width="17" style="155" customWidth="1"/>
    <col min="8" max="8" width="19" style="155" customWidth="1"/>
    <col min="9" max="9" width="24.42578125" style="155" customWidth="1"/>
    <col min="10" max="16384" width="9.140625" style="155"/>
  </cols>
  <sheetData>
    <row r="1" spans="1:13" customFormat="1" ht="15" x14ac:dyDescent="0.2">
      <c r="A1" s="113" t="s">
        <v>454</v>
      </c>
      <c r="B1" s="114"/>
      <c r="C1" s="114"/>
      <c r="D1" s="114"/>
      <c r="E1" s="114"/>
      <c r="F1" s="114"/>
      <c r="G1" s="114"/>
      <c r="H1" s="120"/>
      <c r="I1" s="65" t="s">
        <v>109</v>
      </c>
    </row>
    <row r="2" spans="1:13" customFormat="1" ht="15" x14ac:dyDescent="0.3">
      <c r="A2" s="90" t="s">
        <v>139</v>
      </c>
      <c r="B2" s="114"/>
      <c r="C2" s="114"/>
      <c r="D2" s="114"/>
      <c r="E2" s="114"/>
      <c r="F2" s="114"/>
      <c r="G2" s="114"/>
      <c r="H2" s="501" t="s">
        <v>2216</v>
      </c>
      <c r="I2" s="501"/>
      <c r="J2" s="501"/>
    </row>
    <row r="3" spans="1:13" customFormat="1" ht="15" x14ac:dyDescent="0.2">
      <c r="A3" s="114"/>
      <c r="B3" s="114"/>
      <c r="C3" s="114"/>
      <c r="D3" s="114"/>
      <c r="E3" s="114"/>
      <c r="F3" s="114"/>
      <c r="G3" s="114"/>
      <c r="H3" s="117"/>
      <c r="I3" s="117"/>
      <c r="M3" s="155"/>
    </row>
    <row r="4" spans="1:13" customFormat="1" ht="15" x14ac:dyDescent="0.3">
      <c r="A4" s="63" t="str">
        <f>'ფორმა N2'!A4</f>
        <v>ანგარიშვალდებული პირის დასახელება:</v>
      </c>
      <c r="B4" s="63"/>
      <c r="C4" s="63"/>
      <c r="D4" s="114"/>
      <c r="E4" s="114"/>
      <c r="F4" s="114"/>
      <c r="G4" s="114"/>
      <c r="H4" s="114"/>
      <c r="I4" s="122"/>
    </row>
    <row r="5" spans="1:13" ht="15" x14ac:dyDescent="0.3">
      <c r="A5" s="192" t="str">
        <f>'ფორმა N1'!D4</f>
        <v>პ/გ ”საქართველოს რესპუბლიკური პარტია”</v>
      </c>
      <c r="B5" s="67"/>
      <c r="C5" s="67"/>
      <c r="D5" s="194"/>
      <c r="E5" s="194"/>
      <c r="F5" s="194"/>
      <c r="G5" s="194"/>
      <c r="H5" s="194"/>
      <c r="I5" s="193"/>
    </row>
    <row r="6" spans="1:13" customFormat="1" ht="13.5" x14ac:dyDescent="0.2">
      <c r="A6" s="118"/>
      <c r="B6" s="119"/>
      <c r="C6" s="119"/>
      <c r="D6" s="114"/>
      <c r="E6" s="114"/>
      <c r="F6" s="114"/>
      <c r="G6" s="114"/>
      <c r="H6" s="114"/>
      <c r="I6" s="114"/>
    </row>
    <row r="7" spans="1:13" customFormat="1" ht="60" x14ac:dyDescent="0.2">
      <c r="A7" s="125" t="s">
        <v>64</v>
      </c>
      <c r="B7" s="112" t="s">
        <v>377</v>
      </c>
      <c r="C7" s="112" t="s">
        <v>378</v>
      </c>
      <c r="D7" s="112" t="s">
        <v>383</v>
      </c>
      <c r="E7" s="112" t="s">
        <v>385</v>
      </c>
      <c r="F7" s="112" t="s">
        <v>379</v>
      </c>
      <c r="G7" s="112" t="s">
        <v>380</v>
      </c>
      <c r="H7" s="112" t="s">
        <v>392</v>
      </c>
      <c r="I7" s="112" t="s">
        <v>381</v>
      </c>
    </row>
    <row r="8" spans="1:13" customFormat="1" ht="15" x14ac:dyDescent="0.2">
      <c r="A8" s="111">
        <v>1</v>
      </c>
      <c r="B8" s="111">
        <v>2</v>
      </c>
      <c r="C8" s="112">
        <v>3</v>
      </c>
      <c r="D8" s="111">
        <v>6</v>
      </c>
      <c r="E8" s="112">
        <v>7</v>
      </c>
      <c r="F8" s="111">
        <v>8</v>
      </c>
      <c r="G8" s="111">
        <v>9</v>
      </c>
      <c r="H8" s="111">
        <v>10</v>
      </c>
      <c r="I8" s="112">
        <v>11</v>
      </c>
    </row>
    <row r="9" spans="1:13" customFormat="1" ht="15" x14ac:dyDescent="0.2">
      <c r="A9" s="54">
        <v>1</v>
      </c>
      <c r="B9" s="23"/>
      <c r="C9" s="23"/>
      <c r="D9" s="23"/>
      <c r="E9" s="23"/>
      <c r="F9" s="190"/>
      <c r="G9" s="190"/>
      <c r="H9" s="190"/>
      <c r="I9" s="23"/>
    </row>
    <row r="10" spans="1:13" customFormat="1" ht="15" x14ac:dyDescent="0.2">
      <c r="A10" s="54">
        <v>2</v>
      </c>
      <c r="B10" s="23"/>
      <c r="C10" s="23"/>
      <c r="D10" s="23"/>
      <c r="E10" s="23"/>
      <c r="F10" s="190"/>
      <c r="G10" s="190"/>
      <c r="H10" s="190"/>
      <c r="I10" s="23"/>
    </row>
    <row r="11" spans="1:13" customFormat="1" ht="15" x14ac:dyDescent="0.2">
      <c r="A11" s="54">
        <v>3</v>
      </c>
      <c r="B11" s="23"/>
      <c r="C11" s="23"/>
      <c r="D11" s="23"/>
      <c r="E11" s="23"/>
      <c r="F11" s="190"/>
      <c r="G11" s="190"/>
      <c r="H11" s="190"/>
      <c r="I11" s="23"/>
    </row>
    <row r="12" spans="1:13" customFormat="1" ht="15" x14ac:dyDescent="0.2">
      <c r="A12" s="54">
        <v>4</v>
      </c>
      <c r="B12" s="23"/>
      <c r="C12" s="23"/>
      <c r="D12" s="23"/>
      <c r="E12" s="23"/>
      <c r="F12" s="190"/>
      <c r="G12" s="190"/>
      <c r="H12" s="190"/>
      <c r="I12" s="23"/>
    </row>
    <row r="13" spans="1:13" customFormat="1" ht="15" x14ac:dyDescent="0.2">
      <c r="A13" s="54">
        <v>5</v>
      </c>
      <c r="B13" s="23"/>
      <c r="C13" s="23"/>
      <c r="D13" s="23"/>
      <c r="E13" s="23"/>
      <c r="F13" s="190"/>
      <c r="G13" s="190"/>
      <c r="H13" s="190"/>
      <c r="I13" s="23"/>
    </row>
    <row r="14" spans="1:13" customFormat="1" ht="15" x14ac:dyDescent="0.2">
      <c r="A14" s="54">
        <v>6</v>
      </c>
      <c r="B14" s="23"/>
      <c r="C14" s="23"/>
      <c r="D14" s="23"/>
      <c r="E14" s="23"/>
      <c r="F14" s="190"/>
      <c r="G14" s="190"/>
      <c r="H14" s="190"/>
      <c r="I14" s="23"/>
    </row>
    <row r="15" spans="1:13" customFormat="1" ht="15" x14ac:dyDescent="0.2">
      <c r="A15" s="54">
        <v>7</v>
      </c>
      <c r="B15" s="23"/>
      <c r="C15" s="23"/>
      <c r="D15" s="23"/>
      <c r="E15" s="23"/>
      <c r="F15" s="190"/>
      <c r="G15" s="190"/>
      <c r="H15" s="190"/>
      <c r="I15" s="23"/>
    </row>
    <row r="16" spans="1:13" customFormat="1" ht="15" x14ac:dyDescent="0.2">
      <c r="A16" s="54">
        <v>8</v>
      </c>
      <c r="B16" s="23"/>
      <c r="C16" s="23"/>
      <c r="D16" s="23"/>
      <c r="E16" s="23"/>
      <c r="F16" s="190"/>
      <c r="G16" s="190"/>
      <c r="H16" s="190"/>
      <c r="I16" s="23"/>
    </row>
    <row r="17" spans="1:9" customFormat="1" ht="15" x14ac:dyDescent="0.2">
      <c r="A17" s="54">
        <v>9</v>
      </c>
      <c r="B17" s="23"/>
      <c r="C17" s="23"/>
      <c r="D17" s="23"/>
      <c r="E17" s="23"/>
      <c r="F17" s="190"/>
      <c r="G17" s="190"/>
      <c r="H17" s="190"/>
      <c r="I17" s="23"/>
    </row>
    <row r="18" spans="1:9" customFormat="1" ht="15" x14ac:dyDescent="0.2">
      <c r="A18" s="54">
        <v>10</v>
      </c>
      <c r="B18" s="23"/>
      <c r="C18" s="23"/>
      <c r="D18" s="23"/>
      <c r="E18" s="23"/>
      <c r="F18" s="190"/>
      <c r="G18" s="190"/>
      <c r="H18" s="190"/>
      <c r="I18" s="23"/>
    </row>
    <row r="19" spans="1:9" customFormat="1" ht="15" x14ac:dyDescent="0.2">
      <c r="A19" s="54">
        <v>11</v>
      </c>
      <c r="B19" s="23"/>
      <c r="C19" s="23"/>
      <c r="D19" s="23"/>
      <c r="E19" s="23"/>
      <c r="F19" s="190"/>
      <c r="G19" s="190"/>
      <c r="H19" s="190"/>
      <c r="I19" s="23"/>
    </row>
    <row r="20" spans="1:9" customFormat="1" ht="15" x14ac:dyDescent="0.2">
      <c r="A20" s="54">
        <v>12</v>
      </c>
      <c r="B20" s="23"/>
      <c r="C20" s="23"/>
      <c r="D20" s="23"/>
      <c r="E20" s="23"/>
      <c r="F20" s="190"/>
      <c r="G20" s="190"/>
      <c r="H20" s="190"/>
      <c r="I20" s="23"/>
    </row>
    <row r="21" spans="1:9" customFormat="1" ht="15" x14ac:dyDescent="0.2">
      <c r="A21" s="54">
        <v>13</v>
      </c>
      <c r="B21" s="23"/>
      <c r="C21" s="23"/>
      <c r="D21" s="23"/>
      <c r="E21" s="23"/>
      <c r="F21" s="190"/>
      <c r="G21" s="190"/>
      <c r="H21" s="190"/>
      <c r="I21" s="23"/>
    </row>
    <row r="22" spans="1:9" customFormat="1" ht="15" x14ac:dyDescent="0.2">
      <c r="A22" s="54">
        <v>14</v>
      </c>
      <c r="B22" s="23"/>
      <c r="C22" s="23"/>
      <c r="D22" s="23"/>
      <c r="E22" s="23"/>
      <c r="F22" s="190"/>
      <c r="G22" s="190"/>
      <c r="H22" s="190"/>
      <c r="I22" s="23"/>
    </row>
    <row r="23" spans="1:9" customFormat="1" ht="15" x14ac:dyDescent="0.2">
      <c r="A23" s="54">
        <v>15</v>
      </c>
      <c r="B23" s="23"/>
      <c r="C23" s="23"/>
      <c r="D23" s="23"/>
      <c r="E23" s="23"/>
      <c r="F23" s="190"/>
      <c r="G23" s="190"/>
      <c r="H23" s="190"/>
      <c r="I23" s="23"/>
    </row>
    <row r="24" spans="1:9" customFormat="1" ht="15" x14ac:dyDescent="0.2">
      <c r="A24" s="54">
        <v>16</v>
      </c>
      <c r="B24" s="23"/>
      <c r="C24" s="23"/>
      <c r="D24" s="23"/>
      <c r="E24" s="23"/>
      <c r="F24" s="190"/>
      <c r="G24" s="190"/>
      <c r="H24" s="190"/>
      <c r="I24" s="23"/>
    </row>
    <row r="25" spans="1:9" customFormat="1" ht="15" x14ac:dyDescent="0.2">
      <c r="A25" s="54">
        <v>17</v>
      </c>
      <c r="B25" s="23"/>
      <c r="C25" s="23"/>
      <c r="D25" s="23"/>
      <c r="E25" s="23"/>
      <c r="F25" s="190"/>
      <c r="G25" s="190"/>
      <c r="H25" s="190"/>
      <c r="I25" s="23"/>
    </row>
    <row r="26" spans="1:9" customFormat="1" ht="15" x14ac:dyDescent="0.2">
      <c r="A26" s="54">
        <v>18</v>
      </c>
      <c r="B26" s="23"/>
      <c r="C26" s="23"/>
      <c r="D26" s="23"/>
      <c r="E26" s="23"/>
      <c r="F26" s="190"/>
      <c r="G26" s="190"/>
      <c r="H26" s="190"/>
      <c r="I26" s="23"/>
    </row>
    <row r="27" spans="1:9" customFormat="1" ht="15" x14ac:dyDescent="0.2">
      <c r="A27" s="54" t="s">
        <v>270</v>
      </c>
      <c r="B27" s="23"/>
      <c r="C27" s="23"/>
      <c r="D27" s="23"/>
      <c r="E27" s="23"/>
      <c r="F27" s="190"/>
      <c r="G27" s="190"/>
      <c r="H27" s="190"/>
      <c r="I27" s="23"/>
    </row>
    <row r="28" spans="1:9" x14ac:dyDescent="0.2">
      <c r="A28" s="195"/>
      <c r="B28" s="195"/>
      <c r="C28" s="195"/>
      <c r="D28" s="195"/>
      <c r="E28" s="195"/>
      <c r="F28" s="195"/>
      <c r="G28" s="195"/>
      <c r="H28" s="195"/>
      <c r="I28" s="195"/>
    </row>
    <row r="29" spans="1:9" x14ac:dyDescent="0.2">
      <c r="A29" s="195"/>
      <c r="B29" s="195"/>
      <c r="C29" s="195"/>
      <c r="D29" s="195"/>
      <c r="E29" s="195"/>
      <c r="F29" s="195"/>
      <c r="G29" s="195"/>
      <c r="H29" s="195"/>
      <c r="I29" s="195"/>
    </row>
    <row r="30" spans="1:9" x14ac:dyDescent="0.2">
      <c r="A30" s="196"/>
      <c r="B30" s="195"/>
      <c r="C30" s="195"/>
      <c r="D30" s="195"/>
      <c r="E30" s="195"/>
      <c r="F30" s="195"/>
      <c r="G30" s="195"/>
      <c r="H30" s="195"/>
      <c r="I30" s="195"/>
    </row>
    <row r="31" spans="1:9" ht="15" x14ac:dyDescent="0.3">
      <c r="A31" s="154"/>
      <c r="B31" s="156" t="s">
        <v>107</v>
      </c>
      <c r="C31" s="154"/>
      <c r="D31" s="154"/>
      <c r="E31" s="157"/>
      <c r="F31" s="154"/>
      <c r="G31" s="154"/>
      <c r="H31" s="154"/>
      <c r="I31" s="154"/>
    </row>
    <row r="32" spans="1:9" ht="15" x14ac:dyDescent="0.3">
      <c r="A32" s="154"/>
      <c r="B32" s="154"/>
      <c r="C32" s="158"/>
      <c r="D32" s="154"/>
      <c r="F32" s="158"/>
      <c r="G32" s="201"/>
    </row>
    <row r="33" spans="2:6" ht="15" x14ac:dyDescent="0.3">
      <c r="B33" s="154"/>
      <c r="C33" s="160" t="s">
        <v>260</v>
      </c>
      <c r="D33" s="154"/>
      <c r="F33" s="161" t="s">
        <v>265</v>
      </c>
    </row>
    <row r="34" spans="2:6" ht="15" x14ac:dyDescent="0.3">
      <c r="B34" s="154"/>
      <c r="C34" s="162" t="s">
        <v>138</v>
      </c>
      <c r="D34" s="154"/>
      <c r="F34" s="154" t="s">
        <v>261</v>
      </c>
    </row>
    <row r="35" spans="2:6" ht="15" x14ac:dyDescent="0.3">
      <c r="B35" s="154"/>
      <c r="C35" s="162"/>
    </row>
  </sheetData>
  <mergeCells count="1">
    <mergeCell ref="H2:J2"/>
  </mergeCells>
  <pageMargins left="0.7" right="0.7" top="0.75" bottom="0.75" header="0.3" footer="0.3"/>
  <pageSetup scale="73" fitToHeight="0"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L889"/>
  <sheetViews>
    <sheetView view="pageBreakPreview" zoomScale="80" zoomScaleNormal="100" zoomScaleSheetLayoutView="80" workbookViewId="0">
      <selection activeCell="H2" sqref="H2:J2"/>
    </sheetView>
  </sheetViews>
  <sheetFormatPr defaultRowHeight="15" x14ac:dyDescent="0.3"/>
  <cols>
    <col min="1" max="1" width="10" style="411" customWidth="1"/>
    <col min="2" max="2" width="12.7109375" style="411" customWidth="1"/>
    <col min="3" max="3" width="29" style="411" customWidth="1"/>
    <col min="4" max="4" width="20" style="411" customWidth="1"/>
    <col min="5" max="5" width="19.5703125" style="411" customWidth="1"/>
    <col min="6" max="6" width="15.7109375" style="411" customWidth="1"/>
    <col min="7" max="7" width="15.85546875" style="411" customWidth="1"/>
    <col min="8" max="8" width="15.42578125" style="411" customWidth="1"/>
    <col min="9" max="9" width="14.5703125" style="411" customWidth="1"/>
    <col min="10" max="10" width="14.7109375" style="411" customWidth="1"/>
    <col min="11" max="256" width="9.140625" style="411"/>
    <col min="257" max="257" width="10" style="411" customWidth="1"/>
    <col min="258" max="258" width="12.7109375" style="411" customWidth="1"/>
    <col min="259" max="259" width="60.85546875" style="411" customWidth="1"/>
    <col min="260" max="260" width="29" style="411" customWidth="1"/>
    <col min="261" max="261" width="28.7109375" style="411" customWidth="1"/>
    <col min="262" max="265" width="18.7109375" style="411" customWidth="1"/>
    <col min="266" max="266" width="14.7109375" style="411" customWidth="1"/>
    <col min="267" max="512" width="9.140625" style="411"/>
    <col min="513" max="513" width="10" style="411" customWidth="1"/>
    <col min="514" max="514" width="12.7109375" style="411" customWidth="1"/>
    <col min="515" max="515" width="60.85546875" style="411" customWidth="1"/>
    <col min="516" max="516" width="29" style="411" customWidth="1"/>
    <col min="517" max="517" width="28.7109375" style="411" customWidth="1"/>
    <col min="518" max="521" width="18.7109375" style="411" customWidth="1"/>
    <col min="522" max="522" width="14.7109375" style="411" customWidth="1"/>
    <col min="523" max="768" width="9.140625" style="411"/>
    <col min="769" max="769" width="10" style="411" customWidth="1"/>
    <col min="770" max="770" width="12.7109375" style="411" customWidth="1"/>
    <col min="771" max="771" width="60.85546875" style="411" customWidth="1"/>
    <col min="772" max="772" width="29" style="411" customWidth="1"/>
    <col min="773" max="773" width="28.7109375" style="411" customWidth="1"/>
    <col min="774" max="777" width="18.7109375" style="411" customWidth="1"/>
    <col min="778" max="778" width="14.7109375" style="411" customWidth="1"/>
    <col min="779" max="1024" width="9.140625" style="411"/>
    <col min="1025" max="1025" width="10" style="411" customWidth="1"/>
    <col min="1026" max="1026" width="12.7109375" style="411" customWidth="1"/>
    <col min="1027" max="1027" width="60.85546875" style="411" customWidth="1"/>
    <col min="1028" max="1028" width="29" style="411" customWidth="1"/>
    <col min="1029" max="1029" width="28.7109375" style="411" customWidth="1"/>
    <col min="1030" max="1033" width="18.7109375" style="411" customWidth="1"/>
    <col min="1034" max="1034" width="14.7109375" style="411" customWidth="1"/>
    <col min="1035" max="1280" width="9.140625" style="411"/>
    <col min="1281" max="1281" width="10" style="411" customWidth="1"/>
    <col min="1282" max="1282" width="12.7109375" style="411" customWidth="1"/>
    <col min="1283" max="1283" width="60.85546875" style="411" customWidth="1"/>
    <col min="1284" max="1284" width="29" style="411" customWidth="1"/>
    <col min="1285" max="1285" width="28.7109375" style="411" customWidth="1"/>
    <col min="1286" max="1289" width="18.7109375" style="411" customWidth="1"/>
    <col min="1290" max="1290" width="14.7109375" style="411" customWidth="1"/>
    <col min="1291" max="1536" width="9.140625" style="411"/>
    <col min="1537" max="1537" width="10" style="411" customWidth="1"/>
    <col min="1538" max="1538" width="12.7109375" style="411" customWidth="1"/>
    <col min="1539" max="1539" width="60.85546875" style="411" customWidth="1"/>
    <col min="1540" max="1540" width="29" style="411" customWidth="1"/>
    <col min="1541" max="1541" width="28.7109375" style="411" customWidth="1"/>
    <col min="1542" max="1545" width="18.7109375" style="411" customWidth="1"/>
    <col min="1546" max="1546" width="14.7109375" style="411" customWidth="1"/>
    <col min="1547" max="1792" width="9.140625" style="411"/>
    <col min="1793" max="1793" width="10" style="411" customWidth="1"/>
    <col min="1794" max="1794" width="12.7109375" style="411" customWidth="1"/>
    <col min="1795" max="1795" width="60.85546875" style="411" customWidth="1"/>
    <col min="1796" max="1796" width="29" style="411" customWidth="1"/>
    <col min="1797" max="1797" width="28.7109375" style="411" customWidth="1"/>
    <col min="1798" max="1801" width="18.7109375" style="411" customWidth="1"/>
    <col min="1802" max="1802" width="14.7109375" style="411" customWidth="1"/>
    <col min="1803" max="2048" width="9.140625" style="411"/>
    <col min="2049" max="2049" width="10" style="411" customWidth="1"/>
    <col min="2050" max="2050" width="12.7109375" style="411" customWidth="1"/>
    <col min="2051" max="2051" width="60.85546875" style="411" customWidth="1"/>
    <col min="2052" max="2052" width="29" style="411" customWidth="1"/>
    <col min="2053" max="2053" width="28.7109375" style="411" customWidth="1"/>
    <col min="2054" max="2057" width="18.7109375" style="411" customWidth="1"/>
    <col min="2058" max="2058" width="14.7109375" style="411" customWidth="1"/>
    <col min="2059" max="2304" width="9.140625" style="411"/>
    <col min="2305" max="2305" width="10" style="411" customWidth="1"/>
    <col min="2306" max="2306" width="12.7109375" style="411" customWidth="1"/>
    <col min="2307" max="2307" width="60.85546875" style="411" customWidth="1"/>
    <col min="2308" max="2308" width="29" style="411" customWidth="1"/>
    <col min="2309" max="2309" width="28.7109375" style="411" customWidth="1"/>
    <col min="2310" max="2313" width="18.7109375" style="411" customWidth="1"/>
    <col min="2314" max="2314" width="14.7109375" style="411" customWidth="1"/>
    <col min="2315" max="2560" width="9.140625" style="411"/>
    <col min="2561" max="2561" width="10" style="411" customWidth="1"/>
    <col min="2562" max="2562" width="12.7109375" style="411" customWidth="1"/>
    <col min="2563" max="2563" width="60.85546875" style="411" customWidth="1"/>
    <col min="2564" max="2564" width="29" style="411" customWidth="1"/>
    <col min="2565" max="2565" width="28.7109375" style="411" customWidth="1"/>
    <col min="2566" max="2569" width="18.7109375" style="411" customWidth="1"/>
    <col min="2570" max="2570" width="14.7109375" style="411" customWidth="1"/>
    <col min="2571" max="2816" width="9.140625" style="411"/>
    <col min="2817" max="2817" width="10" style="411" customWidth="1"/>
    <col min="2818" max="2818" width="12.7109375" style="411" customWidth="1"/>
    <col min="2819" max="2819" width="60.85546875" style="411" customWidth="1"/>
    <col min="2820" max="2820" width="29" style="411" customWidth="1"/>
    <col min="2821" max="2821" width="28.7109375" style="411" customWidth="1"/>
    <col min="2822" max="2825" width="18.7109375" style="411" customWidth="1"/>
    <col min="2826" max="2826" width="14.7109375" style="411" customWidth="1"/>
    <col min="2827" max="3072" width="9.140625" style="411"/>
    <col min="3073" max="3073" width="10" style="411" customWidth="1"/>
    <col min="3074" max="3074" width="12.7109375" style="411" customWidth="1"/>
    <col min="3075" max="3075" width="60.85546875" style="411" customWidth="1"/>
    <col min="3076" max="3076" width="29" style="411" customWidth="1"/>
    <col min="3077" max="3077" width="28.7109375" style="411" customWidth="1"/>
    <col min="3078" max="3081" width="18.7109375" style="411" customWidth="1"/>
    <col min="3082" max="3082" width="14.7109375" style="411" customWidth="1"/>
    <col min="3083" max="3328" width="9.140625" style="411"/>
    <col min="3329" max="3329" width="10" style="411" customWidth="1"/>
    <col min="3330" max="3330" width="12.7109375" style="411" customWidth="1"/>
    <col min="3331" max="3331" width="60.85546875" style="411" customWidth="1"/>
    <col min="3332" max="3332" width="29" style="411" customWidth="1"/>
    <col min="3333" max="3333" width="28.7109375" style="411" customWidth="1"/>
    <col min="3334" max="3337" width="18.7109375" style="411" customWidth="1"/>
    <col min="3338" max="3338" width="14.7109375" style="411" customWidth="1"/>
    <col min="3339" max="3584" width="9.140625" style="411"/>
    <col min="3585" max="3585" width="10" style="411" customWidth="1"/>
    <col min="3586" max="3586" width="12.7109375" style="411" customWidth="1"/>
    <col min="3587" max="3587" width="60.85546875" style="411" customWidth="1"/>
    <col min="3588" max="3588" width="29" style="411" customWidth="1"/>
    <col min="3589" max="3589" width="28.7109375" style="411" customWidth="1"/>
    <col min="3590" max="3593" width="18.7109375" style="411" customWidth="1"/>
    <col min="3594" max="3594" width="14.7109375" style="411" customWidth="1"/>
    <col min="3595" max="3840" width="9.140625" style="411"/>
    <col min="3841" max="3841" width="10" style="411" customWidth="1"/>
    <col min="3842" max="3842" width="12.7109375" style="411" customWidth="1"/>
    <col min="3843" max="3843" width="60.85546875" style="411" customWidth="1"/>
    <col min="3844" max="3844" width="29" style="411" customWidth="1"/>
    <col min="3845" max="3845" width="28.7109375" style="411" customWidth="1"/>
    <col min="3846" max="3849" width="18.7109375" style="411" customWidth="1"/>
    <col min="3850" max="3850" width="14.7109375" style="411" customWidth="1"/>
    <col min="3851" max="4096" width="9.140625" style="411"/>
    <col min="4097" max="4097" width="10" style="411" customWidth="1"/>
    <col min="4098" max="4098" width="12.7109375" style="411" customWidth="1"/>
    <col min="4099" max="4099" width="60.85546875" style="411" customWidth="1"/>
    <col min="4100" max="4100" width="29" style="411" customWidth="1"/>
    <col min="4101" max="4101" width="28.7109375" style="411" customWidth="1"/>
    <col min="4102" max="4105" width="18.7109375" style="411" customWidth="1"/>
    <col min="4106" max="4106" width="14.7109375" style="411" customWidth="1"/>
    <col min="4107" max="4352" width="9.140625" style="411"/>
    <col min="4353" max="4353" width="10" style="411" customWidth="1"/>
    <col min="4354" max="4354" width="12.7109375" style="411" customWidth="1"/>
    <col min="4355" max="4355" width="60.85546875" style="411" customWidth="1"/>
    <col min="4356" max="4356" width="29" style="411" customWidth="1"/>
    <col min="4357" max="4357" width="28.7109375" style="411" customWidth="1"/>
    <col min="4358" max="4361" width="18.7109375" style="411" customWidth="1"/>
    <col min="4362" max="4362" width="14.7109375" style="411" customWidth="1"/>
    <col min="4363" max="4608" width="9.140625" style="411"/>
    <col min="4609" max="4609" width="10" style="411" customWidth="1"/>
    <col min="4610" max="4610" width="12.7109375" style="411" customWidth="1"/>
    <col min="4611" max="4611" width="60.85546875" style="411" customWidth="1"/>
    <col min="4612" max="4612" width="29" style="411" customWidth="1"/>
    <col min="4613" max="4613" width="28.7109375" style="411" customWidth="1"/>
    <col min="4614" max="4617" width="18.7109375" style="411" customWidth="1"/>
    <col min="4618" max="4618" width="14.7109375" style="411" customWidth="1"/>
    <col min="4619" max="4864" width="9.140625" style="411"/>
    <col min="4865" max="4865" width="10" style="411" customWidth="1"/>
    <col min="4866" max="4866" width="12.7109375" style="411" customWidth="1"/>
    <col min="4867" max="4867" width="60.85546875" style="411" customWidth="1"/>
    <col min="4868" max="4868" width="29" style="411" customWidth="1"/>
    <col min="4869" max="4869" width="28.7109375" style="411" customWidth="1"/>
    <col min="4870" max="4873" width="18.7109375" style="411" customWidth="1"/>
    <col min="4874" max="4874" width="14.7109375" style="411" customWidth="1"/>
    <col min="4875" max="5120" width="9.140625" style="411"/>
    <col min="5121" max="5121" width="10" style="411" customWidth="1"/>
    <col min="5122" max="5122" width="12.7109375" style="411" customWidth="1"/>
    <col min="5123" max="5123" width="60.85546875" style="411" customWidth="1"/>
    <col min="5124" max="5124" width="29" style="411" customWidth="1"/>
    <col min="5125" max="5125" width="28.7109375" style="411" customWidth="1"/>
    <col min="5126" max="5129" width="18.7109375" style="411" customWidth="1"/>
    <col min="5130" max="5130" width="14.7109375" style="411" customWidth="1"/>
    <col min="5131" max="5376" width="9.140625" style="411"/>
    <col min="5377" max="5377" width="10" style="411" customWidth="1"/>
    <col min="5378" max="5378" width="12.7109375" style="411" customWidth="1"/>
    <col min="5379" max="5379" width="60.85546875" style="411" customWidth="1"/>
    <col min="5380" max="5380" width="29" style="411" customWidth="1"/>
    <col min="5381" max="5381" width="28.7109375" style="411" customWidth="1"/>
    <col min="5382" max="5385" width="18.7109375" style="411" customWidth="1"/>
    <col min="5386" max="5386" width="14.7109375" style="411" customWidth="1"/>
    <col min="5387" max="5632" width="9.140625" style="411"/>
    <col min="5633" max="5633" width="10" style="411" customWidth="1"/>
    <col min="5634" max="5634" width="12.7109375" style="411" customWidth="1"/>
    <col min="5635" max="5635" width="60.85546875" style="411" customWidth="1"/>
    <col min="5636" max="5636" width="29" style="411" customWidth="1"/>
    <col min="5637" max="5637" width="28.7109375" style="411" customWidth="1"/>
    <col min="5638" max="5641" width="18.7109375" style="411" customWidth="1"/>
    <col min="5642" max="5642" width="14.7109375" style="411" customWidth="1"/>
    <col min="5643" max="5888" width="9.140625" style="411"/>
    <col min="5889" max="5889" width="10" style="411" customWidth="1"/>
    <col min="5890" max="5890" width="12.7109375" style="411" customWidth="1"/>
    <col min="5891" max="5891" width="60.85546875" style="411" customWidth="1"/>
    <col min="5892" max="5892" width="29" style="411" customWidth="1"/>
    <col min="5893" max="5893" width="28.7109375" style="411" customWidth="1"/>
    <col min="5894" max="5897" width="18.7109375" style="411" customWidth="1"/>
    <col min="5898" max="5898" width="14.7109375" style="411" customWidth="1"/>
    <col min="5899" max="6144" width="9.140625" style="411"/>
    <col min="6145" max="6145" width="10" style="411" customWidth="1"/>
    <col min="6146" max="6146" width="12.7109375" style="411" customWidth="1"/>
    <col min="6147" max="6147" width="60.85546875" style="411" customWidth="1"/>
    <col min="6148" max="6148" width="29" style="411" customWidth="1"/>
    <col min="6149" max="6149" width="28.7109375" style="411" customWidth="1"/>
    <col min="6150" max="6153" width="18.7109375" style="411" customWidth="1"/>
    <col min="6154" max="6154" width="14.7109375" style="411" customWidth="1"/>
    <col min="6155" max="6400" width="9.140625" style="411"/>
    <col min="6401" max="6401" width="10" style="411" customWidth="1"/>
    <col min="6402" max="6402" width="12.7109375" style="411" customWidth="1"/>
    <col min="6403" max="6403" width="60.85546875" style="411" customWidth="1"/>
    <col min="6404" max="6404" width="29" style="411" customWidth="1"/>
    <col min="6405" max="6405" width="28.7109375" style="411" customWidth="1"/>
    <col min="6406" max="6409" width="18.7109375" style="411" customWidth="1"/>
    <col min="6410" max="6410" width="14.7109375" style="411" customWidth="1"/>
    <col min="6411" max="6656" width="9.140625" style="411"/>
    <col min="6657" max="6657" width="10" style="411" customWidth="1"/>
    <col min="6658" max="6658" width="12.7109375" style="411" customWidth="1"/>
    <col min="6659" max="6659" width="60.85546875" style="411" customWidth="1"/>
    <col min="6660" max="6660" width="29" style="411" customWidth="1"/>
    <col min="6661" max="6661" width="28.7109375" style="411" customWidth="1"/>
    <col min="6662" max="6665" width="18.7109375" style="411" customWidth="1"/>
    <col min="6666" max="6666" width="14.7109375" style="411" customWidth="1"/>
    <col min="6667" max="6912" width="9.140625" style="411"/>
    <col min="6913" max="6913" width="10" style="411" customWidth="1"/>
    <col min="6914" max="6914" width="12.7109375" style="411" customWidth="1"/>
    <col min="6915" max="6915" width="60.85546875" style="411" customWidth="1"/>
    <col min="6916" max="6916" width="29" style="411" customWidth="1"/>
    <col min="6917" max="6917" width="28.7109375" style="411" customWidth="1"/>
    <col min="6918" max="6921" width="18.7109375" style="411" customWidth="1"/>
    <col min="6922" max="6922" width="14.7109375" style="411" customWidth="1"/>
    <col min="6923" max="7168" width="9.140625" style="411"/>
    <col min="7169" max="7169" width="10" style="411" customWidth="1"/>
    <col min="7170" max="7170" width="12.7109375" style="411" customWidth="1"/>
    <col min="7171" max="7171" width="60.85546875" style="411" customWidth="1"/>
    <col min="7172" max="7172" width="29" style="411" customWidth="1"/>
    <col min="7173" max="7173" width="28.7109375" style="411" customWidth="1"/>
    <col min="7174" max="7177" width="18.7109375" style="411" customWidth="1"/>
    <col min="7178" max="7178" width="14.7109375" style="411" customWidth="1"/>
    <col min="7179" max="7424" width="9.140625" style="411"/>
    <col min="7425" max="7425" width="10" style="411" customWidth="1"/>
    <col min="7426" max="7426" width="12.7109375" style="411" customWidth="1"/>
    <col min="7427" max="7427" width="60.85546875" style="411" customWidth="1"/>
    <col min="7428" max="7428" width="29" style="411" customWidth="1"/>
    <col min="7429" max="7429" width="28.7109375" style="411" customWidth="1"/>
    <col min="7430" max="7433" width="18.7109375" style="411" customWidth="1"/>
    <col min="7434" max="7434" width="14.7109375" style="411" customWidth="1"/>
    <col min="7435" max="7680" width="9.140625" style="411"/>
    <col min="7681" max="7681" width="10" style="411" customWidth="1"/>
    <col min="7682" max="7682" width="12.7109375" style="411" customWidth="1"/>
    <col min="7683" max="7683" width="60.85546875" style="411" customWidth="1"/>
    <col min="7684" max="7684" width="29" style="411" customWidth="1"/>
    <col min="7685" max="7685" width="28.7109375" style="411" customWidth="1"/>
    <col min="7686" max="7689" width="18.7109375" style="411" customWidth="1"/>
    <col min="7690" max="7690" width="14.7109375" style="411" customWidth="1"/>
    <col min="7691" max="7936" width="9.140625" style="411"/>
    <col min="7937" max="7937" width="10" style="411" customWidth="1"/>
    <col min="7938" max="7938" width="12.7109375" style="411" customWidth="1"/>
    <col min="7939" max="7939" width="60.85546875" style="411" customWidth="1"/>
    <col min="7940" max="7940" width="29" style="411" customWidth="1"/>
    <col min="7941" max="7941" width="28.7109375" style="411" customWidth="1"/>
    <col min="7942" max="7945" width="18.7109375" style="411" customWidth="1"/>
    <col min="7946" max="7946" width="14.7109375" style="411" customWidth="1"/>
    <col min="7947" max="8192" width="9.140625" style="411"/>
    <col min="8193" max="8193" width="10" style="411" customWidth="1"/>
    <col min="8194" max="8194" width="12.7109375" style="411" customWidth="1"/>
    <col min="8195" max="8195" width="60.85546875" style="411" customWidth="1"/>
    <col min="8196" max="8196" width="29" style="411" customWidth="1"/>
    <col min="8197" max="8197" width="28.7109375" style="411" customWidth="1"/>
    <col min="8198" max="8201" width="18.7109375" style="411" customWidth="1"/>
    <col min="8202" max="8202" width="14.7109375" style="411" customWidth="1"/>
    <col min="8203" max="8448" width="9.140625" style="411"/>
    <col min="8449" max="8449" width="10" style="411" customWidth="1"/>
    <col min="8450" max="8450" width="12.7109375" style="411" customWidth="1"/>
    <col min="8451" max="8451" width="60.85546875" style="411" customWidth="1"/>
    <col min="8452" max="8452" width="29" style="411" customWidth="1"/>
    <col min="8453" max="8453" width="28.7109375" style="411" customWidth="1"/>
    <col min="8454" max="8457" width="18.7109375" style="411" customWidth="1"/>
    <col min="8458" max="8458" width="14.7109375" style="411" customWidth="1"/>
    <col min="8459" max="8704" width="9.140625" style="411"/>
    <col min="8705" max="8705" width="10" style="411" customWidth="1"/>
    <col min="8706" max="8706" width="12.7109375" style="411" customWidth="1"/>
    <col min="8707" max="8707" width="60.85546875" style="411" customWidth="1"/>
    <col min="8708" max="8708" width="29" style="411" customWidth="1"/>
    <col min="8709" max="8709" width="28.7109375" style="411" customWidth="1"/>
    <col min="8710" max="8713" width="18.7109375" style="411" customWidth="1"/>
    <col min="8714" max="8714" width="14.7109375" style="411" customWidth="1"/>
    <col min="8715" max="8960" width="9.140625" style="411"/>
    <col min="8961" max="8961" width="10" style="411" customWidth="1"/>
    <col min="8962" max="8962" width="12.7109375" style="411" customWidth="1"/>
    <col min="8963" max="8963" width="60.85546875" style="411" customWidth="1"/>
    <col min="8964" max="8964" width="29" style="411" customWidth="1"/>
    <col min="8965" max="8965" width="28.7109375" style="411" customWidth="1"/>
    <col min="8966" max="8969" width="18.7109375" style="411" customWidth="1"/>
    <col min="8970" max="8970" width="14.7109375" style="411" customWidth="1"/>
    <col min="8971" max="9216" width="9.140625" style="411"/>
    <col min="9217" max="9217" width="10" style="411" customWidth="1"/>
    <col min="9218" max="9218" width="12.7109375" style="411" customWidth="1"/>
    <col min="9219" max="9219" width="60.85546875" style="411" customWidth="1"/>
    <col min="9220" max="9220" width="29" style="411" customWidth="1"/>
    <col min="9221" max="9221" width="28.7109375" style="411" customWidth="1"/>
    <col min="9222" max="9225" width="18.7109375" style="411" customWidth="1"/>
    <col min="9226" max="9226" width="14.7109375" style="411" customWidth="1"/>
    <col min="9227" max="9472" width="9.140625" style="411"/>
    <col min="9473" max="9473" width="10" style="411" customWidth="1"/>
    <col min="9474" max="9474" width="12.7109375" style="411" customWidth="1"/>
    <col min="9475" max="9475" width="60.85546875" style="411" customWidth="1"/>
    <col min="9476" max="9476" width="29" style="411" customWidth="1"/>
    <col min="9477" max="9477" width="28.7109375" style="411" customWidth="1"/>
    <col min="9478" max="9481" width="18.7109375" style="411" customWidth="1"/>
    <col min="9482" max="9482" width="14.7109375" style="411" customWidth="1"/>
    <col min="9483" max="9728" width="9.140625" style="411"/>
    <col min="9729" max="9729" width="10" style="411" customWidth="1"/>
    <col min="9730" max="9730" width="12.7109375" style="411" customWidth="1"/>
    <col min="9731" max="9731" width="60.85546875" style="411" customWidth="1"/>
    <col min="9732" max="9732" width="29" style="411" customWidth="1"/>
    <col min="9733" max="9733" width="28.7109375" style="411" customWidth="1"/>
    <col min="9734" max="9737" width="18.7109375" style="411" customWidth="1"/>
    <col min="9738" max="9738" width="14.7109375" style="411" customWidth="1"/>
    <col min="9739" max="9984" width="9.140625" style="411"/>
    <col min="9985" max="9985" width="10" style="411" customWidth="1"/>
    <col min="9986" max="9986" width="12.7109375" style="411" customWidth="1"/>
    <col min="9987" max="9987" width="60.85546875" style="411" customWidth="1"/>
    <col min="9988" max="9988" width="29" style="411" customWidth="1"/>
    <col min="9989" max="9989" width="28.7109375" style="411" customWidth="1"/>
    <col min="9990" max="9993" width="18.7109375" style="411" customWidth="1"/>
    <col min="9994" max="9994" width="14.7109375" style="411" customWidth="1"/>
    <col min="9995" max="10240" width="9.140625" style="411"/>
    <col min="10241" max="10241" width="10" style="411" customWidth="1"/>
    <col min="10242" max="10242" width="12.7109375" style="411" customWidth="1"/>
    <col min="10243" max="10243" width="60.85546875" style="411" customWidth="1"/>
    <col min="10244" max="10244" width="29" style="411" customWidth="1"/>
    <col min="10245" max="10245" width="28.7109375" style="411" customWidth="1"/>
    <col min="10246" max="10249" width="18.7109375" style="411" customWidth="1"/>
    <col min="10250" max="10250" width="14.7109375" style="411" customWidth="1"/>
    <col min="10251" max="10496" width="9.140625" style="411"/>
    <col min="10497" max="10497" width="10" style="411" customWidth="1"/>
    <col min="10498" max="10498" width="12.7109375" style="411" customWidth="1"/>
    <col min="10499" max="10499" width="60.85546875" style="411" customWidth="1"/>
    <col min="10500" max="10500" width="29" style="411" customWidth="1"/>
    <col min="10501" max="10501" width="28.7109375" style="411" customWidth="1"/>
    <col min="10502" max="10505" width="18.7109375" style="411" customWidth="1"/>
    <col min="10506" max="10506" width="14.7109375" style="411" customWidth="1"/>
    <col min="10507" max="10752" width="9.140625" style="411"/>
    <col min="10753" max="10753" width="10" style="411" customWidth="1"/>
    <col min="10754" max="10754" width="12.7109375" style="411" customWidth="1"/>
    <col min="10755" max="10755" width="60.85546875" style="411" customWidth="1"/>
    <col min="10756" max="10756" width="29" style="411" customWidth="1"/>
    <col min="10757" max="10757" width="28.7109375" style="411" customWidth="1"/>
    <col min="10758" max="10761" width="18.7109375" style="411" customWidth="1"/>
    <col min="10762" max="10762" width="14.7109375" style="411" customWidth="1"/>
    <col min="10763" max="11008" width="9.140625" style="411"/>
    <col min="11009" max="11009" width="10" style="411" customWidth="1"/>
    <col min="11010" max="11010" width="12.7109375" style="411" customWidth="1"/>
    <col min="11011" max="11011" width="60.85546875" style="411" customWidth="1"/>
    <col min="11012" max="11012" width="29" style="411" customWidth="1"/>
    <col min="11013" max="11013" width="28.7109375" style="411" customWidth="1"/>
    <col min="11014" max="11017" width="18.7109375" style="411" customWidth="1"/>
    <col min="11018" max="11018" width="14.7109375" style="411" customWidth="1"/>
    <col min="11019" max="11264" width="9.140625" style="411"/>
    <col min="11265" max="11265" width="10" style="411" customWidth="1"/>
    <col min="11266" max="11266" width="12.7109375" style="411" customWidth="1"/>
    <col min="11267" max="11267" width="60.85546875" style="411" customWidth="1"/>
    <col min="11268" max="11268" width="29" style="411" customWidth="1"/>
    <col min="11269" max="11269" width="28.7109375" style="411" customWidth="1"/>
    <col min="11270" max="11273" width="18.7109375" style="411" customWidth="1"/>
    <col min="11274" max="11274" width="14.7109375" style="411" customWidth="1"/>
    <col min="11275" max="11520" width="9.140625" style="411"/>
    <col min="11521" max="11521" width="10" style="411" customWidth="1"/>
    <col min="11522" max="11522" width="12.7109375" style="411" customWidth="1"/>
    <col min="11523" max="11523" width="60.85546875" style="411" customWidth="1"/>
    <col min="11524" max="11524" width="29" style="411" customWidth="1"/>
    <col min="11525" max="11525" width="28.7109375" style="411" customWidth="1"/>
    <col min="11526" max="11529" width="18.7109375" style="411" customWidth="1"/>
    <col min="11530" max="11530" width="14.7109375" style="411" customWidth="1"/>
    <col min="11531" max="11776" width="9.140625" style="411"/>
    <col min="11777" max="11777" width="10" style="411" customWidth="1"/>
    <col min="11778" max="11778" width="12.7109375" style="411" customWidth="1"/>
    <col min="11779" max="11779" width="60.85546875" style="411" customWidth="1"/>
    <col min="11780" max="11780" width="29" style="411" customWidth="1"/>
    <col min="11781" max="11781" width="28.7109375" style="411" customWidth="1"/>
    <col min="11782" max="11785" width="18.7109375" style="411" customWidth="1"/>
    <col min="11786" max="11786" width="14.7109375" style="411" customWidth="1"/>
    <col min="11787" max="12032" width="9.140625" style="411"/>
    <col min="12033" max="12033" width="10" style="411" customWidth="1"/>
    <col min="12034" max="12034" width="12.7109375" style="411" customWidth="1"/>
    <col min="12035" max="12035" width="60.85546875" style="411" customWidth="1"/>
    <col min="12036" max="12036" width="29" style="411" customWidth="1"/>
    <col min="12037" max="12037" width="28.7109375" style="411" customWidth="1"/>
    <col min="12038" max="12041" width="18.7109375" style="411" customWidth="1"/>
    <col min="12042" max="12042" width="14.7109375" style="411" customWidth="1"/>
    <col min="12043" max="12288" width="9.140625" style="411"/>
    <col min="12289" max="12289" width="10" style="411" customWidth="1"/>
    <col min="12290" max="12290" width="12.7109375" style="411" customWidth="1"/>
    <col min="12291" max="12291" width="60.85546875" style="411" customWidth="1"/>
    <col min="12292" max="12292" width="29" style="411" customWidth="1"/>
    <col min="12293" max="12293" width="28.7109375" style="411" customWidth="1"/>
    <col min="12294" max="12297" width="18.7109375" style="411" customWidth="1"/>
    <col min="12298" max="12298" width="14.7109375" style="411" customWidth="1"/>
    <col min="12299" max="12544" width="9.140625" style="411"/>
    <col min="12545" max="12545" width="10" style="411" customWidth="1"/>
    <col min="12546" max="12546" width="12.7109375" style="411" customWidth="1"/>
    <col min="12547" max="12547" width="60.85546875" style="411" customWidth="1"/>
    <col min="12548" max="12548" width="29" style="411" customWidth="1"/>
    <col min="12549" max="12549" width="28.7109375" style="411" customWidth="1"/>
    <col min="12550" max="12553" width="18.7109375" style="411" customWidth="1"/>
    <col min="12554" max="12554" width="14.7109375" style="411" customWidth="1"/>
    <col min="12555" max="12800" width="9.140625" style="411"/>
    <col min="12801" max="12801" width="10" style="411" customWidth="1"/>
    <col min="12802" max="12802" width="12.7109375" style="411" customWidth="1"/>
    <col min="12803" max="12803" width="60.85546875" style="411" customWidth="1"/>
    <col min="12804" max="12804" width="29" style="411" customWidth="1"/>
    <col min="12805" max="12805" width="28.7109375" style="411" customWidth="1"/>
    <col min="12806" max="12809" width="18.7109375" style="411" customWidth="1"/>
    <col min="12810" max="12810" width="14.7109375" style="411" customWidth="1"/>
    <col min="12811" max="13056" width="9.140625" style="411"/>
    <col min="13057" max="13057" width="10" style="411" customWidth="1"/>
    <col min="13058" max="13058" width="12.7109375" style="411" customWidth="1"/>
    <col min="13059" max="13059" width="60.85546875" style="411" customWidth="1"/>
    <col min="13060" max="13060" width="29" style="411" customWidth="1"/>
    <col min="13061" max="13061" width="28.7109375" style="411" customWidth="1"/>
    <col min="13062" max="13065" width="18.7109375" style="411" customWidth="1"/>
    <col min="13066" max="13066" width="14.7109375" style="411" customWidth="1"/>
    <col min="13067" max="13312" width="9.140625" style="411"/>
    <col min="13313" max="13313" width="10" style="411" customWidth="1"/>
    <col min="13314" max="13314" width="12.7109375" style="411" customWidth="1"/>
    <col min="13315" max="13315" width="60.85546875" style="411" customWidth="1"/>
    <col min="13316" max="13316" width="29" style="411" customWidth="1"/>
    <col min="13317" max="13317" width="28.7109375" style="411" customWidth="1"/>
    <col min="13318" max="13321" width="18.7109375" style="411" customWidth="1"/>
    <col min="13322" max="13322" width="14.7109375" style="411" customWidth="1"/>
    <col min="13323" max="13568" width="9.140625" style="411"/>
    <col min="13569" max="13569" width="10" style="411" customWidth="1"/>
    <col min="13570" max="13570" width="12.7109375" style="411" customWidth="1"/>
    <col min="13571" max="13571" width="60.85546875" style="411" customWidth="1"/>
    <col min="13572" max="13572" width="29" style="411" customWidth="1"/>
    <col min="13573" max="13573" width="28.7109375" style="411" customWidth="1"/>
    <col min="13574" max="13577" width="18.7109375" style="411" customWidth="1"/>
    <col min="13578" max="13578" width="14.7109375" style="411" customWidth="1"/>
    <col min="13579" max="13824" width="9.140625" style="411"/>
    <col min="13825" max="13825" width="10" style="411" customWidth="1"/>
    <col min="13826" max="13826" width="12.7109375" style="411" customWidth="1"/>
    <col min="13827" max="13827" width="60.85546875" style="411" customWidth="1"/>
    <col min="13828" max="13828" width="29" style="411" customWidth="1"/>
    <col min="13829" max="13829" width="28.7109375" style="411" customWidth="1"/>
    <col min="13830" max="13833" width="18.7109375" style="411" customWidth="1"/>
    <col min="13834" max="13834" width="14.7109375" style="411" customWidth="1"/>
    <col min="13835" max="14080" width="9.140625" style="411"/>
    <col min="14081" max="14081" width="10" style="411" customWidth="1"/>
    <col min="14082" max="14082" width="12.7109375" style="411" customWidth="1"/>
    <col min="14083" max="14083" width="60.85546875" style="411" customWidth="1"/>
    <col min="14084" max="14084" width="29" style="411" customWidth="1"/>
    <col min="14085" max="14085" width="28.7109375" style="411" customWidth="1"/>
    <col min="14086" max="14089" width="18.7109375" style="411" customWidth="1"/>
    <col min="14090" max="14090" width="14.7109375" style="411" customWidth="1"/>
    <col min="14091" max="14336" width="9.140625" style="411"/>
    <col min="14337" max="14337" width="10" style="411" customWidth="1"/>
    <col min="14338" max="14338" width="12.7109375" style="411" customWidth="1"/>
    <col min="14339" max="14339" width="60.85546875" style="411" customWidth="1"/>
    <col min="14340" max="14340" width="29" style="411" customWidth="1"/>
    <col min="14341" max="14341" width="28.7109375" style="411" customWidth="1"/>
    <col min="14342" max="14345" width="18.7109375" style="411" customWidth="1"/>
    <col min="14346" max="14346" width="14.7109375" style="411" customWidth="1"/>
    <col min="14347" max="14592" width="9.140625" style="411"/>
    <col min="14593" max="14593" width="10" style="411" customWidth="1"/>
    <col min="14594" max="14594" width="12.7109375" style="411" customWidth="1"/>
    <col min="14595" max="14595" width="60.85546875" style="411" customWidth="1"/>
    <col min="14596" max="14596" width="29" style="411" customWidth="1"/>
    <col min="14597" max="14597" width="28.7109375" style="411" customWidth="1"/>
    <col min="14598" max="14601" width="18.7109375" style="411" customWidth="1"/>
    <col min="14602" max="14602" width="14.7109375" style="411" customWidth="1"/>
    <col min="14603" max="14848" width="9.140625" style="411"/>
    <col min="14849" max="14849" width="10" style="411" customWidth="1"/>
    <col min="14850" max="14850" width="12.7109375" style="411" customWidth="1"/>
    <col min="14851" max="14851" width="60.85546875" style="411" customWidth="1"/>
    <col min="14852" max="14852" width="29" style="411" customWidth="1"/>
    <col min="14853" max="14853" width="28.7109375" style="411" customWidth="1"/>
    <col min="14854" max="14857" width="18.7109375" style="411" customWidth="1"/>
    <col min="14858" max="14858" width="14.7109375" style="411" customWidth="1"/>
    <col min="14859" max="15104" width="9.140625" style="411"/>
    <col min="15105" max="15105" width="10" style="411" customWidth="1"/>
    <col min="15106" max="15106" width="12.7109375" style="411" customWidth="1"/>
    <col min="15107" max="15107" width="60.85546875" style="411" customWidth="1"/>
    <col min="15108" max="15108" width="29" style="411" customWidth="1"/>
    <col min="15109" max="15109" width="28.7109375" style="411" customWidth="1"/>
    <col min="15110" max="15113" width="18.7109375" style="411" customWidth="1"/>
    <col min="15114" max="15114" width="14.7109375" style="411" customWidth="1"/>
    <col min="15115" max="15360" width="9.140625" style="411"/>
    <col min="15361" max="15361" width="10" style="411" customWidth="1"/>
    <col min="15362" max="15362" width="12.7109375" style="411" customWidth="1"/>
    <col min="15363" max="15363" width="60.85546875" style="411" customWidth="1"/>
    <col min="15364" max="15364" width="29" style="411" customWidth="1"/>
    <col min="15365" max="15365" width="28.7109375" style="411" customWidth="1"/>
    <col min="15366" max="15369" width="18.7109375" style="411" customWidth="1"/>
    <col min="15370" max="15370" width="14.7109375" style="411" customWidth="1"/>
    <col min="15371" max="15616" width="9.140625" style="411"/>
    <col min="15617" max="15617" width="10" style="411" customWidth="1"/>
    <col min="15618" max="15618" width="12.7109375" style="411" customWidth="1"/>
    <col min="15619" max="15619" width="60.85546875" style="411" customWidth="1"/>
    <col min="15620" max="15620" width="29" style="411" customWidth="1"/>
    <col min="15621" max="15621" width="28.7109375" style="411" customWidth="1"/>
    <col min="15622" max="15625" width="18.7109375" style="411" customWidth="1"/>
    <col min="15626" max="15626" width="14.7109375" style="411" customWidth="1"/>
    <col min="15627" max="15872" width="9.140625" style="411"/>
    <col min="15873" max="15873" width="10" style="411" customWidth="1"/>
    <col min="15874" max="15874" width="12.7109375" style="411" customWidth="1"/>
    <col min="15875" max="15875" width="60.85546875" style="411" customWidth="1"/>
    <col min="15876" max="15876" width="29" style="411" customWidth="1"/>
    <col min="15877" max="15877" width="28.7109375" style="411" customWidth="1"/>
    <col min="15878" max="15881" width="18.7109375" style="411" customWidth="1"/>
    <col min="15882" max="15882" width="14.7109375" style="411" customWidth="1"/>
    <col min="15883" max="16128" width="9.140625" style="411"/>
    <col min="16129" max="16129" width="10" style="411" customWidth="1"/>
    <col min="16130" max="16130" width="12.7109375" style="411" customWidth="1"/>
    <col min="16131" max="16131" width="60.85546875" style="411" customWidth="1"/>
    <col min="16132" max="16132" width="29" style="411" customWidth="1"/>
    <col min="16133" max="16133" width="28.7109375" style="411" customWidth="1"/>
    <col min="16134" max="16137" width="18.7109375" style="411" customWidth="1"/>
    <col min="16138" max="16138" width="14.7109375" style="411" customWidth="1"/>
    <col min="16139" max="16384" width="9.140625" style="411"/>
  </cols>
  <sheetData>
    <row r="1" spans="1:10" x14ac:dyDescent="0.3">
      <c r="A1" s="410" t="s">
        <v>397</v>
      </c>
      <c r="B1" s="96"/>
      <c r="C1" s="96"/>
      <c r="D1" s="96"/>
      <c r="E1" s="96"/>
      <c r="F1" s="96"/>
      <c r="G1" s="96"/>
      <c r="H1" s="511" t="s">
        <v>197</v>
      </c>
      <c r="I1" s="511"/>
      <c r="J1" s="138"/>
    </row>
    <row r="2" spans="1:10" x14ac:dyDescent="0.3">
      <c r="A2" s="96" t="s">
        <v>139</v>
      </c>
      <c r="B2" s="96"/>
      <c r="C2" s="96"/>
      <c r="D2" s="96"/>
      <c r="E2" s="96"/>
      <c r="F2" s="96"/>
      <c r="G2" s="96"/>
      <c r="H2" s="530" t="s">
        <v>2216</v>
      </c>
      <c r="I2" s="530"/>
      <c r="J2" s="530"/>
    </row>
    <row r="3" spans="1:10" x14ac:dyDescent="0.3">
      <c r="A3" s="96"/>
      <c r="B3" s="96"/>
      <c r="C3" s="96"/>
      <c r="D3" s="96"/>
      <c r="E3" s="96"/>
      <c r="F3" s="96"/>
      <c r="G3" s="96"/>
      <c r="H3" s="96"/>
      <c r="I3" s="87"/>
      <c r="J3" s="138"/>
    </row>
    <row r="4" spans="1:10" x14ac:dyDescent="0.3">
      <c r="A4" s="412" t="str">
        <f>'[5]ფორმა N2'!A4</f>
        <v>ანგარიშვალდებული პირის დასახელება:</v>
      </c>
      <c r="B4" s="96"/>
      <c r="C4" s="96"/>
      <c r="D4" s="96"/>
      <c r="E4" s="96"/>
      <c r="F4" s="96"/>
      <c r="G4" s="96"/>
      <c r="H4" s="96"/>
      <c r="I4" s="96"/>
      <c r="J4" s="413"/>
    </row>
    <row r="5" spans="1:10" x14ac:dyDescent="0.3">
      <c r="A5" s="353" t="s">
        <v>506</v>
      </c>
      <c r="B5" s="414"/>
      <c r="C5" s="414"/>
      <c r="D5" s="414"/>
      <c r="E5" s="414"/>
      <c r="F5" s="414"/>
      <c r="G5" s="414"/>
      <c r="H5" s="414"/>
      <c r="I5" s="414"/>
      <c r="J5" s="413"/>
    </row>
    <row r="6" spans="1:10" x14ac:dyDescent="0.3">
      <c r="A6" s="412"/>
      <c r="B6" s="96"/>
      <c r="C6" s="96"/>
      <c r="D6" s="96"/>
      <c r="E6" s="96"/>
      <c r="F6" s="96"/>
      <c r="G6" s="96"/>
      <c r="H6" s="96"/>
      <c r="I6" s="96"/>
      <c r="J6" s="413"/>
    </row>
    <row r="7" spans="1:10" x14ac:dyDescent="0.3">
      <c r="A7" s="96"/>
      <c r="B7" s="96"/>
      <c r="C7" s="96"/>
      <c r="D7" s="96"/>
      <c r="E7" s="96"/>
      <c r="F7" s="96"/>
      <c r="G7" s="96"/>
      <c r="H7" s="96"/>
      <c r="I7" s="96"/>
      <c r="J7" s="128"/>
    </row>
    <row r="8" spans="1:10" ht="117" customHeight="1" x14ac:dyDescent="0.3">
      <c r="A8" s="415" t="s">
        <v>64</v>
      </c>
      <c r="B8" s="415" t="s">
        <v>369</v>
      </c>
      <c r="C8" s="416" t="s">
        <v>430</v>
      </c>
      <c r="D8" s="416" t="s">
        <v>431</v>
      </c>
      <c r="E8" s="416" t="s">
        <v>370</v>
      </c>
      <c r="F8" s="416" t="s">
        <v>389</v>
      </c>
      <c r="G8" s="416" t="s">
        <v>390</v>
      </c>
      <c r="H8" s="416" t="s">
        <v>435</v>
      </c>
      <c r="I8" s="416" t="s">
        <v>391</v>
      </c>
    </row>
    <row r="9" spans="1:10" x14ac:dyDescent="0.3">
      <c r="A9" s="415">
        <v>1</v>
      </c>
      <c r="B9" s="417">
        <v>41083</v>
      </c>
      <c r="C9" s="418" t="s">
        <v>542</v>
      </c>
      <c r="D9" s="419" t="s">
        <v>543</v>
      </c>
      <c r="E9" s="420" t="s">
        <v>544</v>
      </c>
      <c r="F9" s="421">
        <v>125</v>
      </c>
      <c r="G9" s="421">
        <v>125</v>
      </c>
      <c r="H9" s="421">
        <v>0</v>
      </c>
      <c r="I9" s="421">
        <v>125</v>
      </c>
    </row>
    <row r="10" spans="1:10" x14ac:dyDescent="0.3">
      <c r="A10" s="422">
        <v>2</v>
      </c>
      <c r="B10" s="423">
        <v>41083</v>
      </c>
      <c r="C10" s="424" t="s">
        <v>545</v>
      </c>
      <c r="D10" s="425" t="s">
        <v>546</v>
      </c>
      <c r="E10" s="426" t="s">
        <v>544</v>
      </c>
      <c r="F10" s="427">
        <v>125</v>
      </c>
      <c r="G10" s="427">
        <v>125</v>
      </c>
      <c r="H10" s="427">
        <v>0</v>
      </c>
      <c r="I10" s="427">
        <v>125</v>
      </c>
    </row>
    <row r="11" spans="1:10" x14ac:dyDescent="0.3">
      <c r="A11" s="415">
        <v>3</v>
      </c>
      <c r="B11" s="423">
        <v>41083</v>
      </c>
      <c r="C11" s="146" t="s">
        <v>547</v>
      </c>
      <c r="D11" s="428" t="s">
        <v>548</v>
      </c>
      <c r="E11" s="420" t="s">
        <v>544</v>
      </c>
      <c r="F11" s="421">
        <v>100</v>
      </c>
      <c r="G11" s="421">
        <v>100</v>
      </c>
      <c r="H11" s="421">
        <v>0</v>
      </c>
      <c r="I11" s="421">
        <v>100</v>
      </c>
    </row>
    <row r="12" spans="1:10" x14ac:dyDescent="0.3">
      <c r="A12" s="422">
        <v>4</v>
      </c>
      <c r="B12" s="423">
        <v>41083</v>
      </c>
      <c r="C12" s="146" t="s">
        <v>549</v>
      </c>
      <c r="D12" s="428" t="s">
        <v>550</v>
      </c>
      <c r="E12" s="420" t="s">
        <v>544</v>
      </c>
      <c r="F12" s="421">
        <v>125</v>
      </c>
      <c r="G12" s="421">
        <v>125</v>
      </c>
      <c r="H12" s="421">
        <v>0</v>
      </c>
      <c r="I12" s="421">
        <v>125</v>
      </c>
    </row>
    <row r="13" spans="1:10" x14ac:dyDescent="0.3">
      <c r="A13" s="415">
        <v>5</v>
      </c>
      <c r="B13" s="423">
        <v>41083</v>
      </c>
      <c r="C13" s="146" t="s">
        <v>551</v>
      </c>
      <c r="D13" s="428" t="s">
        <v>552</v>
      </c>
      <c r="E13" s="420" t="s">
        <v>544</v>
      </c>
      <c r="F13" s="421">
        <v>162.5</v>
      </c>
      <c r="G13" s="421">
        <v>162.5</v>
      </c>
      <c r="H13" s="421">
        <v>0</v>
      </c>
      <c r="I13" s="421">
        <v>162.5</v>
      </c>
    </row>
    <row r="14" spans="1:10" x14ac:dyDescent="0.3">
      <c r="A14" s="422">
        <v>6</v>
      </c>
      <c r="B14" s="423">
        <v>41083</v>
      </c>
      <c r="C14" s="146" t="s">
        <v>553</v>
      </c>
      <c r="D14" s="428" t="s">
        <v>554</v>
      </c>
      <c r="E14" s="420" t="s">
        <v>544</v>
      </c>
      <c r="F14" s="421">
        <v>162.5</v>
      </c>
      <c r="G14" s="421">
        <v>162.5</v>
      </c>
      <c r="H14" s="421">
        <v>0</v>
      </c>
      <c r="I14" s="421">
        <v>162.5</v>
      </c>
    </row>
    <row r="15" spans="1:10" x14ac:dyDescent="0.3">
      <c r="A15" s="415">
        <v>7</v>
      </c>
      <c r="B15" s="423">
        <v>41083</v>
      </c>
      <c r="C15" s="146" t="s">
        <v>555</v>
      </c>
      <c r="D15" s="428" t="s">
        <v>556</v>
      </c>
      <c r="E15" s="420" t="s">
        <v>544</v>
      </c>
      <c r="F15" s="421">
        <v>162.5</v>
      </c>
      <c r="G15" s="421">
        <v>162.5</v>
      </c>
      <c r="H15" s="421">
        <v>0</v>
      </c>
      <c r="I15" s="421">
        <v>162.5</v>
      </c>
    </row>
    <row r="16" spans="1:10" x14ac:dyDescent="0.3">
      <c r="A16" s="422">
        <v>8</v>
      </c>
      <c r="B16" s="423">
        <v>41083</v>
      </c>
      <c r="C16" s="146" t="s">
        <v>557</v>
      </c>
      <c r="D16" s="428" t="s">
        <v>558</v>
      </c>
      <c r="E16" s="420" t="s">
        <v>544</v>
      </c>
      <c r="F16" s="421">
        <v>162.5</v>
      </c>
      <c r="G16" s="421">
        <v>162.5</v>
      </c>
      <c r="H16" s="421">
        <v>0</v>
      </c>
      <c r="I16" s="421">
        <v>162.5</v>
      </c>
    </row>
    <row r="17" spans="1:9" x14ac:dyDescent="0.3">
      <c r="A17" s="415">
        <v>9</v>
      </c>
      <c r="B17" s="423">
        <v>41083</v>
      </c>
      <c r="C17" s="146" t="s">
        <v>559</v>
      </c>
      <c r="D17" s="428" t="s">
        <v>560</v>
      </c>
      <c r="E17" s="420" t="s">
        <v>544</v>
      </c>
      <c r="F17" s="421">
        <v>162.5</v>
      </c>
      <c r="G17" s="421">
        <v>162.5</v>
      </c>
      <c r="H17" s="421">
        <v>0</v>
      </c>
      <c r="I17" s="421">
        <v>162.5</v>
      </c>
    </row>
    <row r="18" spans="1:9" x14ac:dyDescent="0.3">
      <c r="A18" s="422">
        <v>10</v>
      </c>
      <c r="B18" s="423">
        <v>41083</v>
      </c>
      <c r="C18" s="146" t="s">
        <v>561</v>
      </c>
      <c r="D18" s="428" t="s">
        <v>562</v>
      </c>
      <c r="E18" s="420" t="s">
        <v>544</v>
      </c>
      <c r="F18" s="421">
        <v>125</v>
      </c>
      <c r="G18" s="421">
        <v>125</v>
      </c>
      <c r="H18" s="421">
        <v>0</v>
      </c>
      <c r="I18" s="421">
        <v>125</v>
      </c>
    </row>
    <row r="19" spans="1:9" x14ac:dyDescent="0.3">
      <c r="A19" s="415">
        <v>11</v>
      </c>
      <c r="B19" s="423">
        <v>41083</v>
      </c>
      <c r="C19" s="146" t="s">
        <v>563</v>
      </c>
      <c r="D19" s="428" t="s">
        <v>564</v>
      </c>
      <c r="E19" s="420" t="s">
        <v>544</v>
      </c>
      <c r="F19" s="421">
        <v>125</v>
      </c>
      <c r="G19" s="421">
        <v>125</v>
      </c>
      <c r="H19" s="421">
        <v>0</v>
      </c>
      <c r="I19" s="421">
        <v>125</v>
      </c>
    </row>
    <row r="20" spans="1:9" x14ac:dyDescent="0.3">
      <c r="A20" s="422">
        <v>12</v>
      </c>
      <c r="B20" s="423">
        <v>41083</v>
      </c>
      <c r="C20" s="148" t="s">
        <v>565</v>
      </c>
      <c r="D20" s="429" t="s">
        <v>566</v>
      </c>
      <c r="E20" s="420" t="s">
        <v>544</v>
      </c>
      <c r="F20" s="421">
        <v>100</v>
      </c>
      <c r="G20" s="421">
        <v>100</v>
      </c>
      <c r="H20" s="421">
        <v>0</v>
      </c>
      <c r="I20" s="421">
        <v>100</v>
      </c>
    </row>
    <row r="21" spans="1:9" x14ac:dyDescent="0.3">
      <c r="A21" s="415">
        <v>13</v>
      </c>
      <c r="B21" s="423">
        <v>41083</v>
      </c>
      <c r="C21" s="148" t="s">
        <v>567</v>
      </c>
      <c r="D21" s="429" t="s">
        <v>568</v>
      </c>
      <c r="E21" s="420" t="s">
        <v>544</v>
      </c>
      <c r="F21" s="421">
        <v>100</v>
      </c>
      <c r="G21" s="421">
        <v>100</v>
      </c>
      <c r="H21" s="421">
        <v>0</v>
      </c>
      <c r="I21" s="421">
        <v>100</v>
      </c>
    </row>
    <row r="22" spans="1:9" x14ac:dyDescent="0.3">
      <c r="A22" s="422">
        <v>14</v>
      </c>
      <c r="B22" s="423">
        <v>41083</v>
      </c>
      <c r="C22" s="148" t="s">
        <v>569</v>
      </c>
      <c r="D22" s="429" t="s">
        <v>570</v>
      </c>
      <c r="E22" s="420" t="s">
        <v>544</v>
      </c>
      <c r="F22" s="421">
        <v>125</v>
      </c>
      <c r="G22" s="421">
        <v>125</v>
      </c>
      <c r="H22" s="421">
        <v>0</v>
      </c>
      <c r="I22" s="421">
        <v>125</v>
      </c>
    </row>
    <row r="23" spans="1:9" x14ac:dyDescent="0.3">
      <c r="A23" s="415">
        <v>15</v>
      </c>
      <c r="B23" s="423">
        <v>41083</v>
      </c>
      <c r="C23" s="148" t="s">
        <v>571</v>
      </c>
      <c r="D23" s="429" t="s">
        <v>572</v>
      </c>
      <c r="E23" s="420" t="s">
        <v>544</v>
      </c>
      <c r="F23" s="421">
        <v>125</v>
      </c>
      <c r="G23" s="421">
        <v>125</v>
      </c>
      <c r="H23" s="421">
        <v>0</v>
      </c>
      <c r="I23" s="421">
        <v>125</v>
      </c>
    </row>
    <row r="24" spans="1:9" x14ac:dyDescent="0.3">
      <c r="A24" s="422">
        <v>16</v>
      </c>
      <c r="B24" s="423">
        <v>41083</v>
      </c>
      <c r="C24" s="148" t="s">
        <v>573</v>
      </c>
      <c r="D24" s="429" t="s">
        <v>574</v>
      </c>
      <c r="E24" s="420" t="s">
        <v>544</v>
      </c>
      <c r="F24" s="421">
        <v>125</v>
      </c>
      <c r="G24" s="421">
        <v>125</v>
      </c>
      <c r="H24" s="421">
        <v>0</v>
      </c>
      <c r="I24" s="421">
        <v>125</v>
      </c>
    </row>
    <row r="25" spans="1:9" x14ac:dyDescent="0.3">
      <c r="A25" s="415">
        <v>17</v>
      </c>
      <c r="B25" s="423">
        <v>41083</v>
      </c>
      <c r="C25" s="148" t="s">
        <v>575</v>
      </c>
      <c r="D25" s="429" t="s">
        <v>576</v>
      </c>
      <c r="E25" s="420" t="s">
        <v>544</v>
      </c>
      <c r="F25" s="421">
        <v>100</v>
      </c>
      <c r="G25" s="421">
        <v>100</v>
      </c>
      <c r="H25" s="421">
        <v>0</v>
      </c>
      <c r="I25" s="421">
        <v>100</v>
      </c>
    </row>
    <row r="26" spans="1:9" x14ac:dyDescent="0.3">
      <c r="A26" s="422">
        <v>18</v>
      </c>
      <c r="B26" s="423">
        <v>41083</v>
      </c>
      <c r="C26" s="148" t="s">
        <v>577</v>
      </c>
      <c r="D26" s="429" t="s">
        <v>578</v>
      </c>
      <c r="E26" s="420" t="s">
        <v>544</v>
      </c>
      <c r="F26" s="421">
        <v>162.5</v>
      </c>
      <c r="G26" s="421">
        <v>162.5</v>
      </c>
      <c r="H26" s="421">
        <v>0</v>
      </c>
      <c r="I26" s="421">
        <v>162.5</v>
      </c>
    </row>
    <row r="27" spans="1:9" x14ac:dyDescent="0.3">
      <c r="A27" s="415">
        <v>19</v>
      </c>
      <c r="B27" s="423">
        <v>41083</v>
      </c>
      <c r="C27" s="148" t="s">
        <v>579</v>
      </c>
      <c r="D27" s="429" t="s">
        <v>580</v>
      </c>
      <c r="E27" s="420" t="s">
        <v>544</v>
      </c>
      <c r="F27" s="421">
        <v>162.5</v>
      </c>
      <c r="G27" s="421">
        <v>162.5</v>
      </c>
      <c r="H27" s="421">
        <v>0</v>
      </c>
      <c r="I27" s="421">
        <v>162.5</v>
      </c>
    </row>
    <row r="28" spans="1:9" x14ac:dyDescent="0.3">
      <c r="A28" s="422">
        <v>20</v>
      </c>
      <c r="B28" s="423">
        <v>41083</v>
      </c>
      <c r="C28" s="148" t="s">
        <v>581</v>
      </c>
      <c r="D28" s="429" t="s">
        <v>582</v>
      </c>
      <c r="E28" s="420" t="s">
        <v>544</v>
      </c>
      <c r="F28" s="421">
        <v>162.5</v>
      </c>
      <c r="G28" s="421">
        <v>162.5</v>
      </c>
      <c r="H28" s="421">
        <v>0</v>
      </c>
      <c r="I28" s="421">
        <v>162.5</v>
      </c>
    </row>
    <row r="29" spans="1:9" x14ac:dyDescent="0.3">
      <c r="A29" s="415">
        <v>21</v>
      </c>
      <c r="B29" s="423">
        <v>41083</v>
      </c>
      <c r="C29" s="148" t="s">
        <v>583</v>
      </c>
      <c r="D29" s="429" t="s">
        <v>584</v>
      </c>
      <c r="E29" s="420" t="s">
        <v>544</v>
      </c>
      <c r="F29" s="421">
        <v>100</v>
      </c>
      <c r="G29" s="421">
        <v>100</v>
      </c>
      <c r="H29" s="421">
        <v>0</v>
      </c>
      <c r="I29" s="421">
        <v>100</v>
      </c>
    </row>
    <row r="30" spans="1:9" x14ac:dyDescent="0.3">
      <c r="A30" s="422">
        <v>22</v>
      </c>
      <c r="B30" s="423">
        <v>41083</v>
      </c>
      <c r="C30" s="148" t="s">
        <v>585</v>
      </c>
      <c r="D30" s="429" t="s">
        <v>586</v>
      </c>
      <c r="E30" s="420" t="s">
        <v>544</v>
      </c>
      <c r="F30" s="421">
        <v>100</v>
      </c>
      <c r="G30" s="421">
        <v>100</v>
      </c>
      <c r="H30" s="421">
        <v>0</v>
      </c>
      <c r="I30" s="421">
        <v>100</v>
      </c>
    </row>
    <row r="31" spans="1:9" x14ac:dyDescent="0.3">
      <c r="A31" s="415">
        <v>23</v>
      </c>
      <c r="B31" s="423">
        <v>41083</v>
      </c>
      <c r="C31" s="148" t="s">
        <v>587</v>
      </c>
      <c r="D31" s="429" t="s">
        <v>588</v>
      </c>
      <c r="E31" s="420" t="s">
        <v>544</v>
      </c>
      <c r="F31" s="421">
        <v>125</v>
      </c>
      <c r="G31" s="421">
        <v>125</v>
      </c>
      <c r="H31" s="421">
        <v>0</v>
      </c>
      <c r="I31" s="421">
        <v>125</v>
      </c>
    </row>
    <row r="32" spans="1:9" x14ac:dyDescent="0.3">
      <c r="A32" s="422">
        <v>24</v>
      </c>
      <c r="B32" s="423">
        <v>41083</v>
      </c>
      <c r="C32" s="148" t="s">
        <v>589</v>
      </c>
      <c r="D32" s="429" t="s">
        <v>590</v>
      </c>
      <c r="E32" s="420" t="s">
        <v>544</v>
      </c>
      <c r="F32" s="421">
        <v>125</v>
      </c>
      <c r="G32" s="421">
        <v>125</v>
      </c>
      <c r="H32" s="421">
        <v>0</v>
      </c>
      <c r="I32" s="421">
        <v>125</v>
      </c>
    </row>
    <row r="33" spans="1:9" x14ac:dyDescent="0.3">
      <c r="A33" s="415">
        <v>25</v>
      </c>
      <c r="B33" s="423">
        <v>41083</v>
      </c>
      <c r="C33" s="148" t="s">
        <v>591</v>
      </c>
      <c r="D33" s="429" t="s">
        <v>592</v>
      </c>
      <c r="E33" s="420" t="s">
        <v>544</v>
      </c>
      <c r="F33" s="421">
        <v>162.5</v>
      </c>
      <c r="G33" s="421">
        <v>162.5</v>
      </c>
      <c r="H33" s="421">
        <v>0</v>
      </c>
      <c r="I33" s="421">
        <v>162.5</v>
      </c>
    </row>
    <row r="34" spans="1:9" x14ac:dyDescent="0.3">
      <c r="A34" s="422">
        <v>26</v>
      </c>
      <c r="B34" s="423">
        <v>41083</v>
      </c>
      <c r="C34" s="148" t="s">
        <v>593</v>
      </c>
      <c r="D34" s="429" t="s">
        <v>594</v>
      </c>
      <c r="E34" s="420" t="s">
        <v>544</v>
      </c>
      <c r="F34" s="421">
        <v>100</v>
      </c>
      <c r="G34" s="421">
        <v>100</v>
      </c>
      <c r="H34" s="421">
        <v>0</v>
      </c>
      <c r="I34" s="421">
        <v>100</v>
      </c>
    </row>
    <row r="35" spans="1:9" x14ac:dyDescent="0.3">
      <c r="A35" s="415">
        <v>27</v>
      </c>
      <c r="B35" s="423">
        <v>41083</v>
      </c>
      <c r="C35" s="148" t="s">
        <v>595</v>
      </c>
      <c r="D35" s="429" t="s">
        <v>596</v>
      </c>
      <c r="E35" s="420" t="s">
        <v>544</v>
      </c>
      <c r="F35" s="421">
        <v>100</v>
      </c>
      <c r="G35" s="421">
        <v>100</v>
      </c>
      <c r="H35" s="421">
        <v>0</v>
      </c>
      <c r="I35" s="421">
        <v>100</v>
      </c>
    </row>
    <row r="36" spans="1:9" x14ac:dyDescent="0.3">
      <c r="A36" s="422">
        <v>28</v>
      </c>
      <c r="B36" s="423">
        <v>41083</v>
      </c>
      <c r="C36" s="430" t="s">
        <v>597</v>
      </c>
      <c r="D36" s="429" t="s">
        <v>598</v>
      </c>
      <c r="E36" s="420" t="s">
        <v>544</v>
      </c>
      <c r="F36" s="421">
        <v>100</v>
      </c>
      <c r="G36" s="421">
        <v>100</v>
      </c>
      <c r="H36" s="421">
        <v>0</v>
      </c>
      <c r="I36" s="421">
        <v>100</v>
      </c>
    </row>
    <row r="37" spans="1:9" x14ac:dyDescent="0.3">
      <c r="A37" s="415">
        <v>29</v>
      </c>
      <c r="B37" s="423">
        <v>41083</v>
      </c>
      <c r="C37" s="148" t="s">
        <v>599</v>
      </c>
      <c r="D37" s="429" t="s">
        <v>600</v>
      </c>
      <c r="E37" s="420" t="s">
        <v>544</v>
      </c>
      <c r="F37" s="421">
        <v>100</v>
      </c>
      <c r="G37" s="421">
        <v>100</v>
      </c>
      <c r="H37" s="421">
        <v>0</v>
      </c>
      <c r="I37" s="421">
        <v>100</v>
      </c>
    </row>
    <row r="38" spans="1:9" x14ac:dyDescent="0.3">
      <c r="A38" s="422">
        <v>30</v>
      </c>
      <c r="B38" s="423">
        <v>41083</v>
      </c>
      <c r="C38" s="148" t="s">
        <v>601</v>
      </c>
      <c r="D38" s="429" t="s">
        <v>602</v>
      </c>
      <c r="E38" s="420" t="s">
        <v>544</v>
      </c>
      <c r="F38" s="421">
        <v>100</v>
      </c>
      <c r="G38" s="421">
        <v>100</v>
      </c>
      <c r="H38" s="421">
        <v>0</v>
      </c>
      <c r="I38" s="421">
        <v>100</v>
      </c>
    </row>
    <row r="39" spans="1:9" x14ac:dyDescent="0.3">
      <c r="A39" s="415">
        <v>31</v>
      </c>
      <c r="B39" s="423">
        <v>41083</v>
      </c>
      <c r="C39" s="148" t="s">
        <v>603</v>
      </c>
      <c r="D39" s="429" t="s">
        <v>604</v>
      </c>
      <c r="E39" s="420" t="s">
        <v>544</v>
      </c>
      <c r="F39" s="421">
        <v>125</v>
      </c>
      <c r="G39" s="421">
        <v>125</v>
      </c>
      <c r="H39" s="421">
        <v>0</v>
      </c>
      <c r="I39" s="421">
        <v>125</v>
      </c>
    </row>
    <row r="40" spans="1:9" x14ac:dyDescent="0.3">
      <c r="A40" s="422">
        <v>32</v>
      </c>
      <c r="B40" s="423">
        <v>41083</v>
      </c>
      <c r="C40" s="148" t="s">
        <v>605</v>
      </c>
      <c r="D40" s="429" t="s">
        <v>606</v>
      </c>
      <c r="E40" s="420" t="s">
        <v>544</v>
      </c>
      <c r="F40" s="421">
        <v>125</v>
      </c>
      <c r="G40" s="421">
        <v>125</v>
      </c>
      <c r="H40" s="421">
        <v>0</v>
      </c>
      <c r="I40" s="421">
        <v>125</v>
      </c>
    </row>
    <row r="41" spans="1:9" x14ac:dyDescent="0.3">
      <c r="A41" s="415">
        <v>33</v>
      </c>
      <c r="B41" s="423">
        <v>41083</v>
      </c>
      <c r="C41" s="148" t="s">
        <v>607</v>
      </c>
      <c r="D41" s="429" t="s">
        <v>608</v>
      </c>
      <c r="E41" s="420" t="s">
        <v>544</v>
      </c>
      <c r="F41" s="421">
        <v>100</v>
      </c>
      <c r="G41" s="421">
        <v>100</v>
      </c>
      <c r="H41" s="421">
        <v>0</v>
      </c>
      <c r="I41" s="421">
        <v>100</v>
      </c>
    </row>
    <row r="42" spans="1:9" x14ac:dyDescent="0.3">
      <c r="A42" s="422">
        <v>34</v>
      </c>
      <c r="B42" s="423">
        <v>41083</v>
      </c>
      <c r="C42" s="148" t="s">
        <v>609</v>
      </c>
      <c r="D42" s="429" t="s">
        <v>610</v>
      </c>
      <c r="E42" s="420" t="s">
        <v>544</v>
      </c>
      <c r="F42" s="421">
        <v>100</v>
      </c>
      <c r="G42" s="421">
        <v>100</v>
      </c>
      <c r="H42" s="421">
        <v>0</v>
      </c>
      <c r="I42" s="421">
        <v>100</v>
      </c>
    </row>
    <row r="43" spans="1:9" x14ac:dyDescent="0.3">
      <c r="A43" s="415">
        <v>35</v>
      </c>
      <c r="B43" s="423">
        <v>41083</v>
      </c>
      <c r="C43" s="148" t="s">
        <v>611</v>
      </c>
      <c r="D43" s="429" t="s">
        <v>612</v>
      </c>
      <c r="E43" s="420" t="s">
        <v>544</v>
      </c>
      <c r="F43" s="421">
        <v>100</v>
      </c>
      <c r="G43" s="421">
        <v>100</v>
      </c>
      <c r="H43" s="421">
        <v>0</v>
      </c>
      <c r="I43" s="421">
        <v>100</v>
      </c>
    </row>
    <row r="44" spans="1:9" x14ac:dyDescent="0.3">
      <c r="A44" s="422">
        <v>36</v>
      </c>
      <c r="B44" s="423">
        <v>41083</v>
      </c>
      <c r="C44" s="148" t="s">
        <v>613</v>
      </c>
      <c r="D44" s="429" t="s">
        <v>614</v>
      </c>
      <c r="E44" s="420" t="s">
        <v>544</v>
      </c>
      <c r="F44" s="421">
        <v>100</v>
      </c>
      <c r="G44" s="421">
        <v>100</v>
      </c>
      <c r="H44" s="421">
        <v>0</v>
      </c>
      <c r="I44" s="421">
        <v>100</v>
      </c>
    </row>
    <row r="45" spans="1:9" x14ac:dyDescent="0.3">
      <c r="A45" s="415">
        <v>37</v>
      </c>
      <c r="B45" s="423">
        <v>41083</v>
      </c>
      <c r="C45" s="148" t="s">
        <v>615</v>
      </c>
      <c r="D45" s="429" t="s">
        <v>616</v>
      </c>
      <c r="E45" s="420" t="s">
        <v>544</v>
      </c>
      <c r="F45" s="421">
        <v>100</v>
      </c>
      <c r="G45" s="421">
        <v>100</v>
      </c>
      <c r="H45" s="421">
        <v>0</v>
      </c>
      <c r="I45" s="421">
        <v>100</v>
      </c>
    </row>
    <row r="46" spans="1:9" x14ac:dyDescent="0.3">
      <c r="A46" s="422">
        <v>38</v>
      </c>
      <c r="B46" s="423">
        <v>41083</v>
      </c>
      <c r="C46" s="148" t="s">
        <v>617</v>
      </c>
      <c r="D46" s="429" t="s">
        <v>618</v>
      </c>
      <c r="E46" s="420" t="s">
        <v>544</v>
      </c>
      <c r="F46" s="421">
        <v>100</v>
      </c>
      <c r="G46" s="421">
        <v>100</v>
      </c>
      <c r="H46" s="421">
        <v>0</v>
      </c>
      <c r="I46" s="421">
        <v>100</v>
      </c>
    </row>
    <row r="47" spans="1:9" x14ac:dyDescent="0.3">
      <c r="A47" s="415">
        <v>39</v>
      </c>
      <c r="B47" s="423">
        <v>41093</v>
      </c>
      <c r="C47" s="148" t="s">
        <v>619</v>
      </c>
      <c r="D47" s="429" t="s">
        <v>620</v>
      </c>
      <c r="E47" s="420" t="s">
        <v>544</v>
      </c>
      <c r="F47" s="421">
        <v>250</v>
      </c>
      <c r="G47" s="421">
        <v>250</v>
      </c>
      <c r="H47" s="421">
        <v>0</v>
      </c>
      <c r="I47" s="421">
        <v>250</v>
      </c>
    </row>
    <row r="48" spans="1:9" x14ac:dyDescent="0.3">
      <c r="A48" s="422">
        <v>40</v>
      </c>
      <c r="B48" s="423">
        <v>41085</v>
      </c>
      <c r="C48" s="148" t="s">
        <v>621</v>
      </c>
      <c r="D48" s="429" t="s">
        <v>622</v>
      </c>
      <c r="E48" s="420" t="s">
        <v>544</v>
      </c>
      <c r="F48" s="421">
        <v>100</v>
      </c>
      <c r="G48" s="421">
        <v>100</v>
      </c>
      <c r="H48" s="421">
        <v>0</v>
      </c>
      <c r="I48" s="421">
        <v>100</v>
      </c>
    </row>
    <row r="49" spans="1:9" x14ac:dyDescent="0.3">
      <c r="A49" s="415">
        <v>41</v>
      </c>
      <c r="B49" s="423">
        <v>41085</v>
      </c>
      <c r="C49" s="148" t="s">
        <v>623</v>
      </c>
      <c r="D49" s="429" t="s">
        <v>624</v>
      </c>
      <c r="E49" s="420" t="s">
        <v>544</v>
      </c>
      <c r="F49" s="421">
        <v>200</v>
      </c>
      <c r="G49" s="421">
        <v>200</v>
      </c>
      <c r="H49" s="421">
        <v>0</v>
      </c>
      <c r="I49" s="421">
        <v>200</v>
      </c>
    </row>
    <row r="50" spans="1:9" x14ac:dyDescent="0.3">
      <c r="A50" s="422">
        <v>42</v>
      </c>
      <c r="B50" s="423">
        <v>41085</v>
      </c>
      <c r="C50" s="148" t="s">
        <v>625</v>
      </c>
      <c r="D50" s="429" t="s">
        <v>626</v>
      </c>
      <c r="E50" s="420" t="s">
        <v>544</v>
      </c>
      <c r="F50" s="421">
        <v>200</v>
      </c>
      <c r="G50" s="421">
        <v>200</v>
      </c>
      <c r="H50" s="421">
        <v>0</v>
      </c>
      <c r="I50" s="421">
        <v>200</v>
      </c>
    </row>
    <row r="51" spans="1:9" x14ac:dyDescent="0.3">
      <c r="A51" s="415">
        <v>43</v>
      </c>
      <c r="B51" s="423">
        <v>41085</v>
      </c>
      <c r="C51" s="148" t="s">
        <v>627</v>
      </c>
      <c r="D51" s="429" t="s">
        <v>628</v>
      </c>
      <c r="E51" s="420" t="s">
        <v>544</v>
      </c>
      <c r="F51" s="421">
        <v>125</v>
      </c>
      <c r="G51" s="421">
        <v>125</v>
      </c>
      <c r="H51" s="421">
        <v>0</v>
      </c>
      <c r="I51" s="421">
        <v>125</v>
      </c>
    </row>
    <row r="52" spans="1:9" x14ac:dyDescent="0.3">
      <c r="A52" s="422">
        <v>44</v>
      </c>
      <c r="B52" s="423">
        <v>41094</v>
      </c>
      <c r="C52" s="148" t="s">
        <v>629</v>
      </c>
      <c r="D52" s="429" t="s">
        <v>630</v>
      </c>
      <c r="E52" s="420" t="s">
        <v>544</v>
      </c>
      <c r="F52" s="421">
        <v>100</v>
      </c>
      <c r="G52" s="421">
        <v>100</v>
      </c>
      <c r="H52" s="421">
        <v>0</v>
      </c>
      <c r="I52" s="421">
        <v>100</v>
      </c>
    </row>
    <row r="53" spans="1:9" x14ac:dyDescent="0.3">
      <c r="A53" s="415">
        <v>45</v>
      </c>
      <c r="B53" s="423">
        <v>41086</v>
      </c>
      <c r="C53" s="148" t="s">
        <v>631</v>
      </c>
      <c r="D53" s="429" t="s">
        <v>632</v>
      </c>
      <c r="E53" s="420" t="s">
        <v>544</v>
      </c>
      <c r="F53" s="421">
        <v>162.5</v>
      </c>
      <c r="G53" s="421">
        <v>162.5</v>
      </c>
      <c r="H53" s="421">
        <v>0</v>
      </c>
      <c r="I53" s="421">
        <v>162.5</v>
      </c>
    </row>
    <row r="54" spans="1:9" x14ac:dyDescent="0.3">
      <c r="A54" s="422">
        <v>46</v>
      </c>
      <c r="B54" s="423">
        <v>41089</v>
      </c>
      <c r="C54" s="148" t="s">
        <v>633</v>
      </c>
      <c r="D54" s="429" t="s">
        <v>634</v>
      </c>
      <c r="E54" s="420" t="s">
        <v>544</v>
      </c>
      <c r="F54" s="421">
        <v>100</v>
      </c>
      <c r="G54" s="421">
        <v>100</v>
      </c>
      <c r="H54" s="421">
        <v>0</v>
      </c>
      <c r="I54" s="421">
        <v>100</v>
      </c>
    </row>
    <row r="55" spans="1:9" x14ac:dyDescent="0.3">
      <c r="A55" s="415">
        <v>47</v>
      </c>
      <c r="B55" s="423">
        <v>41087</v>
      </c>
      <c r="C55" s="148" t="s">
        <v>635</v>
      </c>
      <c r="D55" s="429" t="s">
        <v>636</v>
      </c>
      <c r="E55" s="420" t="s">
        <v>544</v>
      </c>
      <c r="F55" s="421">
        <v>125</v>
      </c>
      <c r="G55" s="421">
        <v>125</v>
      </c>
      <c r="H55" s="421">
        <v>0</v>
      </c>
      <c r="I55" s="421">
        <v>125</v>
      </c>
    </row>
    <row r="56" spans="1:9" x14ac:dyDescent="0.3">
      <c r="A56" s="422">
        <v>48</v>
      </c>
      <c r="B56" s="423">
        <v>41085</v>
      </c>
      <c r="C56" s="148" t="s">
        <v>637</v>
      </c>
      <c r="D56" s="429" t="s">
        <v>638</v>
      </c>
      <c r="E56" s="420" t="s">
        <v>544</v>
      </c>
      <c r="F56" s="421">
        <v>100</v>
      </c>
      <c r="G56" s="421">
        <v>100</v>
      </c>
      <c r="H56" s="421">
        <v>0</v>
      </c>
      <c r="I56" s="421">
        <v>100</v>
      </c>
    </row>
    <row r="57" spans="1:9" x14ac:dyDescent="0.3">
      <c r="A57" s="415">
        <v>49</v>
      </c>
      <c r="B57" s="423">
        <v>41085</v>
      </c>
      <c r="C57" s="148" t="s">
        <v>639</v>
      </c>
      <c r="D57" s="429" t="s">
        <v>640</v>
      </c>
      <c r="E57" s="420" t="s">
        <v>544</v>
      </c>
      <c r="F57" s="421">
        <v>162.5</v>
      </c>
      <c r="G57" s="421">
        <v>162.5</v>
      </c>
      <c r="H57" s="421">
        <v>0</v>
      </c>
      <c r="I57" s="421">
        <v>162.5</v>
      </c>
    </row>
    <row r="58" spans="1:9" x14ac:dyDescent="0.3">
      <c r="A58" s="422">
        <v>50</v>
      </c>
      <c r="B58" s="423">
        <v>41087</v>
      </c>
      <c r="C58" s="148" t="s">
        <v>641</v>
      </c>
      <c r="D58" s="429" t="s">
        <v>642</v>
      </c>
      <c r="E58" s="420" t="s">
        <v>544</v>
      </c>
      <c r="F58" s="421">
        <v>162.5</v>
      </c>
      <c r="G58" s="421">
        <v>162.5</v>
      </c>
      <c r="H58" s="421">
        <v>0</v>
      </c>
      <c r="I58" s="421">
        <v>162.5</v>
      </c>
    </row>
    <row r="59" spans="1:9" x14ac:dyDescent="0.3">
      <c r="A59" s="415">
        <v>51</v>
      </c>
      <c r="B59" s="423">
        <v>41055</v>
      </c>
      <c r="C59" s="148" t="s">
        <v>643</v>
      </c>
      <c r="D59" s="429" t="s">
        <v>644</v>
      </c>
      <c r="E59" s="420" t="s">
        <v>544</v>
      </c>
      <c r="F59" s="421">
        <v>125</v>
      </c>
      <c r="G59" s="421">
        <v>125</v>
      </c>
      <c r="H59" s="421">
        <v>0</v>
      </c>
      <c r="I59" s="421">
        <v>125</v>
      </c>
    </row>
    <row r="60" spans="1:9" x14ac:dyDescent="0.3">
      <c r="A60" s="422">
        <v>52</v>
      </c>
      <c r="B60" s="423">
        <v>41087</v>
      </c>
      <c r="C60" s="148" t="s">
        <v>645</v>
      </c>
      <c r="D60" s="429" t="s">
        <v>646</v>
      </c>
      <c r="E60" s="420" t="s">
        <v>544</v>
      </c>
      <c r="F60" s="421">
        <v>100</v>
      </c>
      <c r="G60" s="421">
        <v>100</v>
      </c>
      <c r="H60" s="421">
        <v>0</v>
      </c>
      <c r="I60" s="421">
        <v>100</v>
      </c>
    </row>
    <row r="61" spans="1:9" x14ac:dyDescent="0.3">
      <c r="A61" s="415">
        <v>53</v>
      </c>
      <c r="B61" s="423">
        <v>41093</v>
      </c>
      <c r="C61" s="148" t="s">
        <v>647</v>
      </c>
      <c r="D61" s="429" t="s">
        <v>648</v>
      </c>
      <c r="E61" s="420" t="s">
        <v>544</v>
      </c>
      <c r="F61" s="421">
        <v>262.5</v>
      </c>
      <c r="G61" s="421">
        <v>262.5</v>
      </c>
      <c r="H61" s="421">
        <v>0</v>
      </c>
      <c r="I61" s="421">
        <v>262.5</v>
      </c>
    </row>
    <row r="62" spans="1:9" x14ac:dyDescent="0.3">
      <c r="A62" s="422">
        <v>54</v>
      </c>
      <c r="B62" s="423">
        <v>41085</v>
      </c>
      <c r="C62" s="148" t="s">
        <v>649</v>
      </c>
      <c r="D62" s="429" t="s">
        <v>650</v>
      </c>
      <c r="E62" s="420" t="s">
        <v>544</v>
      </c>
      <c r="F62" s="421">
        <v>200</v>
      </c>
      <c r="G62" s="421">
        <v>200</v>
      </c>
      <c r="H62" s="421">
        <v>0</v>
      </c>
      <c r="I62" s="421">
        <v>200</v>
      </c>
    </row>
    <row r="63" spans="1:9" x14ac:dyDescent="0.3">
      <c r="A63" s="415">
        <v>55</v>
      </c>
      <c r="B63" s="423">
        <v>41087</v>
      </c>
      <c r="C63" s="148" t="s">
        <v>651</v>
      </c>
      <c r="D63" s="429" t="s">
        <v>652</v>
      </c>
      <c r="E63" s="420" t="s">
        <v>544</v>
      </c>
      <c r="F63" s="421">
        <v>125</v>
      </c>
      <c r="G63" s="421">
        <v>125</v>
      </c>
      <c r="H63" s="421">
        <v>0</v>
      </c>
      <c r="I63" s="421">
        <v>125</v>
      </c>
    </row>
    <row r="64" spans="1:9" x14ac:dyDescent="0.3">
      <c r="A64" s="422">
        <v>56</v>
      </c>
      <c r="B64" s="423">
        <v>41085</v>
      </c>
      <c r="C64" s="148" t="s">
        <v>653</v>
      </c>
      <c r="D64" s="429" t="s">
        <v>654</v>
      </c>
      <c r="E64" s="420" t="s">
        <v>544</v>
      </c>
      <c r="F64" s="421">
        <v>225</v>
      </c>
      <c r="G64" s="421">
        <v>225</v>
      </c>
      <c r="H64" s="421">
        <v>0</v>
      </c>
      <c r="I64" s="421">
        <v>225</v>
      </c>
    </row>
    <row r="65" spans="1:9" x14ac:dyDescent="0.3">
      <c r="A65" s="415">
        <v>57</v>
      </c>
      <c r="B65" s="423">
        <v>41087</v>
      </c>
      <c r="C65" s="148" t="s">
        <v>655</v>
      </c>
      <c r="D65" s="429" t="s">
        <v>656</v>
      </c>
      <c r="E65" s="420" t="s">
        <v>544</v>
      </c>
      <c r="F65" s="421">
        <v>100</v>
      </c>
      <c r="G65" s="421">
        <v>100</v>
      </c>
      <c r="H65" s="421">
        <v>0</v>
      </c>
      <c r="I65" s="421">
        <v>100</v>
      </c>
    </row>
    <row r="66" spans="1:9" x14ac:dyDescent="0.3">
      <c r="A66" s="422">
        <v>58</v>
      </c>
      <c r="B66" s="423">
        <v>41086</v>
      </c>
      <c r="C66" s="148" t="s">
        <v>657</v>
      </c>
      <c r="D66" s="429" t="s">
        <v>658</v>
      </c>
      <c r="E66" s="420" t="s">
        <v>544</v>
      </c>
      <c r="F66" s="421">
        <v>100</v>
      </c>
      <c r="G66" s="421">
        <v>100</v>
      </c>
      <c r="H66" s="421">
        <v>0</v>
      </c>
      <c r="I66" s="421">
        <v>100</v>
      </c>
    </row>
    <row r="67" spans="1:9" x14ac:dyDescent="0.3">
      <c r="A67" s="415">
        <v>59</v>
      </c>
      <c r="B67" s="423">
        <v>41085</v>
      </c>
      <c r="C67" s="148" t="s">
        <v>659</v>
      </c>
      <c r="D67" s="429" t="s">
        <v>660</v>
      </c>
      <c r="E67" s="420" t="s">
        <v>544</v>
      </c>
      <c r="F67" s="421">
        <v>162.5</v>
      </c>
      <c r="G67" s="421">
        <v>162.5</v>
      </c>
      <c r="H67" s="421">
        <v>0</v>
      </c>
      <c r="I67" s="421">
        <v>162.5</v>
      </c>
    </row>
    <row r="68" spans="1:9" x14ac:dyDescent="0.3">
      <c r="A68" s="422">
        <v>60</v>
      </c>
      <c r="B68" s="423">
        <v>41085</v>
      </c>
      <c r="C68" s="148" t="s">
        <v>661</v>
      </c>
      <c r="D68" s="429" t="s">
        <v>662</v>
      </c>
      <c r="E68" s="420" t="s">
        <v>544</v>
      </c>
      <c r="F68" s="421">
        <v>100</v>
      </c>
      <c r="G68" s="421">
        <v>100</v>
      </c>
      <c r="H68" s="421">
        <v>0</v>
      </c>
      <c r="I68" s="421">
        <v>100</v>
      </c>
    </row>
    <row r="69" spans="1:9" x14ac:dyDescent="0.3">
      <c r="A69" s="415">
        <v>61</v>
      </c>
      <c r="B69" s="423">
        <v>41086</v>
      </c>
      <c r="C69" s="148" t="s">
        <v>663</v>
      </c>
      <c r="D69" s="429" t="s">
        <v>664</v>
      </c>
      <c r="E69" s="420" t="s">
        <v>544</v>
      </c>
      <c r="F69" s="421">
        <v>100</v>
      </c>
      <c r="G69" s="421">
        <v>100</v>
      </c>
      <c r="H69" s="421">
        <v>0</v>
      </c>
      <c r="I69" s="421">
        <v>100</v>
      </c>
    </row>
    <row r="70" spans="1:9" x14ac:dyDescent="0.3">
      <c r="A70" s="422">
        <v>62</v>
      </c>
      <c r="B70" s="423">
        <v>41085</v>
      </c>
      <c r="C70" s="148" t="s">
        <v>665</v>
      </c>
      <c r="D70" s="429" t="s">
        <v>666</v>
      </c>
      <c r="E70" s="420" t="s">
        <v>544</v>
      </c>
      <c r="F70" s="421">
        <v>125</v>
      </c>
      <c r="G70" s="421">
        <v>125</v>
      </c>
      <c r="H70" s="421">
        <v>0</v>
      </c>
      <c r="I70" s="421">
        <v>125</v>
      </c>
    </row>
    <row r="71" spans="1:9" x14ac:dyDescent="0.3">
      <c r="A71" s="415">
        <v>63</v>
      </c>
      <c r="B71" s="423">
        <v>41087</v>
      </c>
      <c r="C71" s="148" t="s">
        <v>667</v>
      </c>
      <c r="D71" s="429" t="s">
        <v>668</v>
      </c>
      <c r="E71" s="420" t="s">
        <v>544</v>
      </c>
      <c r="F71" s="421">
        <v>125</v>
      </c>
      <c r="G71" s="421">
        <v>125</v>
      </c>
      <c r="H71" s="421">
        <v>0</v>
      </c>
      <c r="I71" s="421">
        <v>125</v>
      </c>
    </row>
    <row r="72" spans="1:9" x14ac:dyDescent="0.3">
      <c r="A72" s="422">
        <v>64</v>
      </c>
      <c r="B72" s="423">
        <v>41119</v>
      </c>
      <c r="C72" s="148" t="s">
        <v>669</v>
      </c>
      <c r="D72" s="429" t="s">
        <v>670</v>
      </c>
      <c r="E72" s="420" t="s">
        <v>544</v>
      </c>
      <c r="F72" s="421">
        <v>100</v>
      </c>
      <c r="G72" s="421">
        <v>100</v>
      </c>
      <c r="H72" s="421">
        <v>0</v>
      </c>
      <c r="I72" s="421">
        <v>100</v>
      </c>
    </row>
    <row r="73" spans="1:9" x14ac:dyDescent="0.3">
      <c r="A73" s="415">
        <v>65</v>
      </c>
      <c r="B73" s="423">
        <v>41087</v>
      </c>
      <c r="C73" s="148" t="s">
        <v>671</v>
      </c>
      <c r="D73" s="429" t="s">
        <v>672</v>
      </c>
      <c r="E73" s="420" t="s">
        <v>544</v>
      </c>
      <c r="F73" s="421">
        <v>125</v>
      </c>
      <c r="G73" s="421">
        <v>125</v>
      </c>
      <c r="H73" s="421">
        <v>0</v>
      </c>
      <c r="I73" s="421">
        <v>125</v>
      </c>
    </row>
    <row r="74" spans="1:9" x14ac:dyDescent="0.3">
      <c r="A74" s="422">
        <v>66</v>
      </c>
      <c r="B74" s="423">
        <v>41087</v>
      </c>
      <c r="C74" s="148" t="s">
        <v>673</v>
      </c>
      <c r="D74" s="429" t="s">
        <v>674</v>
      </c>
      <c r="E74" s="420" t="s">
        <v>544</v>
      </c>
      <c r="F74" s="421">
        <v>125</v>
      </c>
      <c r="G74" s="421">
        <v>125</v>
      </c>
      <c r="H74" s="421">
        <v>0</v>
      </c>
      <c r="I74" s="421">
        <v>125</v>
      </c>
    </row>
    <row r="75" spans="1:9" x14ac:dyDescent="0.3">
      <c r="A75" s="415">
        <v>67</v>
      </c>
      <c r="B75" s="423">
        <v>41093</v>
      </c>
      <c r="C75" s="148" t="s">
        <v>675</v>
      </c>
      <c r="D75" s="429" t="s">
        <v>676</v>
      </c>
      <c r="E75" s="420" t="s">
        <v>544</v>
      </c>
      <c r="F75" s="421">
        <v>100</v>
      </c>
      <c r="G75" s="421">
        <v>100</v>
      </c>
      <c r="H75" s="421">
        <v>0</v>
      </c>
      <c r="I75" s="421">
        <v>100</v>
      </c>
    </row>
    <row r="76" spans="1:9" x14ac:dyDescent="0.3">
      <c r="A76" s="422">
        <v>68</v>
      </c>
      <c r="B76" s="423">
        <v>41088</v>
      </c>
      <c r="C76" s="148" t="s">
        <v>677</v>
      </c>
      <c r="D76" s="429" t="s">
        <v>678</v>
      </c>
      <c r="E76" s="420" t="s">
        <v>544</v>
      </c>
      <c r="F76" s="421">
        <v>100</v>
      </c>
      <c r="G76" s="421">
        <v>100</v>
      </c>
      <c r="H76" s="421">
        <v>0</v>
      </c>
      <c r="I76" s="421">
        <v>100</v>
      </c>
    </row>
    <row r="77" spans="1:9" x14ac:dyDescent="0.3">
      <c r="A77" s="415">
        <v>69</v>
      </c>
      <c r="B77" s="423">
        <v>41084</v>
      </c>
      <c r="C77" s="148" t="s">
        <v>679</v>
      </c>
      <c r="D77" s="429" t="s">
        <v>680</v>
      </c>
      <c r="E77" s="420" t="s">
        <v>544</v>
      </c>
      <c r="F77" s="421">
        <v>125</v>
      </c>
      <c r="G77" s="421">
        <v>125</v>
      </c>
      <c r="H77" s="421">
        <v>0</v>
      </c>
      <c r="I77" s="421">
        <v>125</v>
      </c>
    </row>
    <row r="78" spans="1:9" x14ac:dyDescent="0.3">
      <c r="A78" s="422">
        <v>70</v>
      </c>
      <c r="B78" s="423">
        <v>41084</v>
      </c>
      <c r="C78" s="148" t="s">
        <v>681</v>
      </c>
      <c r="D78" s="429" t="s">
        <v>682</v>
      </c>
      <c r="E78" s="420" t="s">
        <v>544</v>
      </c>
      <c r="F78" s="421">
        <v>125</v>
      </c>
      <c r="G78" s="421">
        <v>125</v>
      </c>
      <c r="H78" s="421">
        <v>0</v>
      </c>
      <c r="I78" s="421">
        <v>125</v>
      </c>
    </row>
    <row r="79" spans="1:9" x14ac:dyDescent="0.3">
      <c r="A79" s="415">
        <v>71</v>
      </c>
      <c r="B79" s="423">
        <v>41084</v>
      </c>
      <c r="C79" s="148" t="s">
        <v>683</v>
      </c>
      <c r="D79" s="429" t="s">
        <v>684</v>
      </c>
      <c r="E79" s="420" t="s">
        <v>544</v>
      </c>
      <c r="F79" s="421">
        <v>162.5</v>
      </c>
      <c r="G79" s="421">
        <v>162.5</v>
      </c>
      <c r="H79" s="421">
        <v>0</v>
      </c>
      <c r="I79" s="421">
        <v>162.5</v>
      </c>
    </row>
    <row r="80" spans="1:9" x14ac:dyDescent="0.3">
      <c r="A80" s="422">
        <v>72</v>
      </c>
      <c r="B80" s="423">
        <v>41083</v>
      </c>
      <c r="C80" s="148" t="s">
        <v>685</v>
      </c>
      <c r="D80" s="429" t="s">
        <v>686</v>
      </c>
      <c r="E80" s="420" t="s">
        <v>544</v>
      </c>
      <c r="F80" s="421">
        <v>162.5</v>
      </c>
      <c r="G80" s="421">
        <v>162.5</v>
      </c>
      <c r="H80" s="421">
        <v>0</v>
      </c>
      <c r="I80" s="421">
        <v>162.5</v>
      </c>
    </row>
    <row r="81" spans="1:9" x14ac:dyDescent="0.3">
      <c r="A81" s="415">
        <v>73</v>
      </c>
      <c r="B81" s="423">
        <v>41083</v>
      </c>
      <c r="C81" s="148" t="s">
        <v>687</v>
      </c>
      <c r="D81" s="429" t="s">
        <v>688</v>
      </c>
      <c r="E81" s="420" t="s">
        <v>544</v>
      </c>
      <c r="F81" s="421">
        <v>100</v>
      </c>
      <c r="G81" s="421">
        <v>100</v>
      </c>
      <c r="H81" s="421">
        <v>0</v>
      </c>
      <c r="I81" s="421">
        <v>100</v>
      </c>
    </row>
    <row r="82" spans="1:9" x14ac:dyDescent="0.3">
      <c r="A82" s="422">
        <v>74</v>
      </c>
      <c r="B82" s="423">
        <v>41083</v>
      </c>
      <c r="C82" s="148" t="s">
        <v>689</v>
      </c>
      <c r="D82" s="429" t="s">
        <v>690</v>
      </c>
      <c r="E82" s="420" t="s">
        <v>544</v>
      </c>
      <c r="F82" s="421">
        <v>125</v>
      </c>
      <c r="G82" s="421">
        <v>125</v>
      </c>
      <c r="H82" s="421">
        <v>0</v>
      </c>
      <c r="I82" s="421">
        <v>125</v>
      </c>
    </row>
    <row r="83" spans="1:9" x14ac:dyDescent="0.3">
      <c r="A83" s="415">
        <v>75</v>
      </c>
      <c r="B83" s="423">
        <v>41083</v>
      </c>
      <c r="C83" s="148" t="s">
        <v>691</v>
      </c>
      <c r="D83" s="429" t="s">
        <v>692</v>
      </c>
      <c r="E83" s="420" t="s">
        <v>544</v>
      </c>
      <c r="F83" s="421">
        <v>162.5</v>
      </c>
      <c r="G83" s="421">
        <v>162.5</v>
      </c>
      <c r="H83" s="421">
        <v>0</v>
      </c>
      <c r="I83" s="421">
        <v>162.5</v>
      </c>
    </row>
    <row r="84" spans="1:9" x14ac:dyDescent="0.3">
      <c r="A84" s="422">
        <v>76</v>
      </c>
      <c r="B84" s="423">
        <v>41083</v>
      </c>
      <c r="C84" s="148" t="s">
        <v>693</v>
      </c>
      <c r="D84" s="429" t="s">
        <v>694</v>
      </c>
      <c r="E84" s="420" t="s">
        <v>544</v>
      </c>
      <c r="F84" s="421">
        <v>100</v>
      </c>
      <c r="G84" s="421">
        <v>100</v>
      </c>
      <c r="H84" s="421">
        <v>0</v>
      </c>
      <c r="I84" s="421">
        <v>100</v>
      </c>
    </row>
    <row r="85" spans="1:9" x14ac:dyDescent="0.3">
      <c r="A85" s="415">
        <v>77</v>
      </c>
      <c r="B85" s="423">
        <v>41083</v>
      </c>
      <c r="C85" s="148" t="s">
        <v>695</v>
      </c>
      <c r="D85" s="429" t="s">
        <v>696</v>
      </c>
      <c r="E85" s="420" t="s">
        <v>544</v>
      </c>
      <c r="F85" s="421">
        <v>162.5</v>
      </c>
      <c r="G85" s="421">
        <v>162.5</v>
      </c>
      <c r="H85" s="421">
        <v>0</v>
      </c>
      <c r="I85" s="421">
        <v>162.5</v>
      </c>
    </row>
    <row r="86" spans="1:9" x14ac:dyDescent="0.3">
      <c r="A86" s="422">
        <v>78</v>
      </c>
      <c r="B86" s="423">
        <v>41083</v>
      </c>
      <c r="C86" s="148" t="s">
        <v>697</v>
      </c>
      <c r="D86" s="429" t="s">
        <v>698</v>
      </c>
      <c r="E86" s="420" t="s">
        <v>544</v>
      </c>
      <c r="F86" s="421">
        <v>100</v>
      </c>
      <c r="G86" s="421">
        <v>100</v>
      </c>
      <c r="H86" s="421">
        <v>0</v>
      </c>
      <c r="I86" s="421">
        <v>100</v>
      </c>
    </row>
    <row r="87" spans="1:9" x14ac:dyDescent="0.3">
      <c r="A87" s="415">
        <v>79</v>
      </c>
      <c r="B87" s="423">
        <v>41083</v>
      </c>
      <c r="C87" s="148" t="s">
        <v>699</v>
      </c>
      <c r="D87" s="429" t="s">
        <v>700</v>
      </c>
      <c r="E87" s="420" t="s">
        <v>544</v>
      </c>
      <c r="F87" s="421">
        <v>162.5</v>
      </c>
      <c r="G87" s="421">
        <v>162.5</v>
      </c>
      <c r="H87" s="421">
        <v>0</v>
      </c>
      <c r="I87" s="421">
        <v>162.5</v>
      </c>
    </row>
    <row r="88" spans="1:9" x14ac:dyDescent="0.3">
      <c r="A88" s="422">
        <v>80</v>
      </c>
      <c r="B88" s="423">
        <v>41083</v>
      </c>
      <c r="C88" s="148" t="s">
        <v>701</v>
      </c>
      <c r="D88" s="429" t="s">
        <v>702</v>
      </c>
      <c r="E88" s="420" t="s">
        <v>544</v>
      </c>
      <c r="F88" s="421">
        <v>162.5</v>
      </c>
      <c r="G88" s="421">
        <v>162.5</v>
      </c>
      <c r="H88" s="421">
        <v>0</v>
      </c>
      <c r="I88" s="421">
        <v>162.5</v>
      </c>
    </row>
    <row r="89" spans="1:9" x14ac:dyDescent="0.3">
      <c r="A89" s="415">
        <v>81</v>
      </c>
      <c r="B89" s="423">
        <v>41083</v>
      </c>
      <c r="C89" s="148" t="s">
        <v>703</v>
      </c>
      <c r="D89" s="429" t="s">
        <v>704</v>
      </c>
      <c r="E89" s="420" t="s">
        <v>544</v>
      </c>
      <c r="F89" s="421">
        <v>162.5</v>
      </c>
      <c r="G89" s="421">
        <v>162.5</v>
      </c>
      <c r="H89" s="421">
        <v>0</v>
      </c>
      <c r="I89" s="421">
        <v>162.5</v>
      </c>
    </row>
    <row r="90" spans="1:9" x14ac:dyDescent="0.3">
      <c r="A90" s="422">
        <v>82</v>
      </c>
      <c r="B90" s="423">
        <v>41083</v>
      </c>
      <c r="C90" s="148" t="s">
        <v>705</v>
      </c>
      <c r="D90" s="429" t="s">
        <v>706</v>
      </c>
      <c r="E90" s="420" t="s">
        <v>544</v>
      </c>
      <c r="F90" s="421">
        <v>100</v>
      </c>
      <c r="G90" s="421">
        <v>100</v>
      </c>
      <c r="H90" s="421">
        <v>0</v>
      </c>
      <c r="I90" s="421">
        <v>100</v>
      </c>
    </row>
    <row r="91" spans="1:9" x14ac:dyDescent="0.3">
      <c r="A91" s="415">
        <v>83</v>
      </c>
      <c r="B91" s="423">
        <v>41083</v>
      </c>
      <c r="C91" s="148" t="s">
        <v>707</v>
      </c>
      <c r="D91" s="429" t="s">
        <v>708</v>
      </c>
      <c r="E91" s="420" t="s">
        <v>544</v>
      </c>
      <c r="F91" s="421">
        <v>100</v>
      </c>
      <c r="G91" s="421">
        <v>100</v>
      </c>
      <c r="H91" s="421">
        <v>0</v>
      </c>
      <c r="I91" s="421">
        <v>100</v>
      </c>
    </row>
    <row r="92" spans="1:9" x14ac:dyDescent="0.3">
      <c r="A92" s="422">
        <v>84</v>
      </c>
      <c r="B92" s="423">
        <v>41083</v>
      </c>
      <c r="C92" s="148" t="s">
        <v>709</v>
      </c>
      <c r="D92" s="429" t="s">
        <v>710</v>
      </c>
      <c r="E92" s="420" t="s">
        <v>544</v>
      </c>
      <c r="F92" s="421">
        <v>162.5</v>
      </c>
      <c r="G92" s="421">
        <v>162.5</v>
      </c>
      <c r="H92" s="421">
        <v>0</v>
      </c>
      <c r="I92" s="421">
        <v>162.5</v>
      </c>
    </row>
    <row r="93" spans="1:9" x14ac:dyDescent="0.3">
      <c r="A93" s="415">
        <v>85</v>
      </c>
      <c r="B93" s="423">
        <v>41065</v>
      </c>
      <c r="C93" s="148" t="s">
        <v>711</v>
      </c>
      <c r="D93" s="429" t="s">
        <v>712</v>
      </c>
      <c r="E93" s="420" t="s">
        <v>544</v>
      </c>
      <c r="F93" s="421">
        <v>162.5</v>
      </c>
      <c r="G93" s="421">
        <v>162.5</v>
      </c>
      <c r="H93" s="421">
        <v>0</v>
      </c>
      <c r="I93" s="421">
        <v>162.5</v>
      </c>
    </row>
    <row r="94" spans="1:9" x14ac:dyDescent="0.3">
      <c r="A94" s="422">
        <v>86</v>
      </c>
      <c r="B94" s="423">
        <v>41065</v>
      </c>
      <c r="C94" s="148" t="s">
        <v>713</v>
      </c>
      <c r="D94" s="429" t="s">
        <v>714</v>
      </c>
      <c r="E94" s="420" t="s">
        <v>544</v>
      </c>
      <c r="F94" s="421">
        <v>162.5</v>
      </c>
      <c r="G94" s="421">
        <v>162.5</v>
      </c>
      <c r="H94" s="421">
        <v>0</v>
      </c>
      <c r="I94" s="421">
        <v>162.5</v>
      </c>
    </row>
    <row r="95" spans="1:9" x14ac:dyDescent="0.3">
      <c r="A95" s="415">
        <v>87</v>
      </c>
      <c r="B95" s="423">
        <v>41065</v>
      </c>
      <c r="C95" s="148" t="s">
        <v>715</v>
      </c>
      <c r="D95" s="429" t="s">
        <v>716</v>
      </c>
      <c r="E95" s="420" t="s">
        <v>544</v>
      </c>
      <c r="F95" s="421">
        <v>162.5</v>
      </c>
      <c r="G95" s="421">
        <v>162.5</v>
      </c>
      <c r="H95" s="421">
        <v>0</v>
      </c>
      <c r="I95" s="421">
        <v>162.5</v>
      </c>
    </row>
    <row r="96" spans="1:9" x14ac:dyDescent="0.3">
      <c r="A96" s="422">
        <v>88</v>
      </c>
      <c r="B96" s="423">
        <v>41065</v>
      </c>
      <c r="C96" s="148" t="s">
        <v>717</v>
      </c>
      <c r="D96" s="429" t="s">
        <v>718</v>
      </c>
      <c r="E96" s="420" t="s">
        <v>544</v>
      </c>
      <c r="F96" s="421">
        <v>125</v>
      </c>
      <c r="G96" s="421">
        <v>125</v>
      </c>
      <c r="H96" s="421">
        <v>0</v>
      </c>
      <c r="I96" s="421">
        <v>125</v>
      </c>
    </row>
    <row r="97" spans="1:9" x14ac:dyDescent="0.3">
      <c r="A97" s="415">
        <v>89</v>
      </c>
      <c r="B97" s="423">
        <v>41065</v>
      </c>
      <c r="C97" s="148" t="s">
        <v>719</v>
      </c>
      <c r="D97" s="429" t="s">
        <v>720</v>
      </c>
      <c r="E97" s="420" t="s">
        <v>544</v>
      </c>
      <c r="F97" s="421">
        <v>125</v>
      </c>
      <c r="G97" s="421">
        <v>125</v>
      </c>
      <c r="H97" s="421">
        <v>0</v>
      </c>
      <c r="I97" s="421">
        <v>125</v>
      </c>
    </row>
    <row r="98" spans="1:9" x14ac:dyDescent="0.3">
      <c r="A98" s="422">
        <v>90</v>
      </c>
      <c r="B98" s="423">
        <v>41065</v>
      </c>
      <c r="C98" s="148" t="s">
        <v>721</v>
      </c>
      <c r="D98" s="429" t="s">
        <v>722</v>
      </c>
      <c r="E98" s="420" t="s">
        <v>544</v>
      </c>
      <c r="F98" s="421">
        <v>125</v>
      </c>
      <c r="G98" s="421">
        <v>125</v>
      </c>
      <c r="H98" s="421">
        <v>0</v>
      </c>
      <c r="I98" s="421">
        <v>125</v>
      </c>
    </row>
    <row r="99" spans="1:9" x14ac:dyDescent="0.3">
      <c r="A99" s="415">
        <v>91</v>
      </c>
      <c r="B99" s="423">
        <v>41065</v>
      </c>
      <c r="C99" s="148" t="s">
        <v>723</v>
      </c>
      <c r="D99" s="429" t="s">
        <v>724</v>
      </c>
      <c r="E99" s="420" t="s">
        <v>544</v>
      </c>
      <c r="F99" s="421">
        <v>125</v>
      </c>
      <c r="G99" s="421">
        <v>125</v>
      </c>
      <c r="H99" s="421">
        <v>0</v>
      </c>
      <c r="I99" s="421">
        <v>125</v>
      </c>
    </row>
    <row r="100" spans="1:9" x14ac:dyDescent="0.3">
      <c r="A100" s="422">
        <v>92</v>
      </c>
      <c r="B100" s="423">
        <v>41065</v>
      </c>
      <c r="C100" s="148" t="s">
        <v>725</v>
      </c>
      <c r="D100" s="429" t="s">
        <v>726</v>
      </c>
      <c r="E100" s="420" t="s">
        <v>544</v>
      </c>
      <c r="F100" s="421">
        <v>125</v>
      </c>
      <c r="G100" s="421">
        <v>125</v>
      </c>
      <c r="H100" s="421">
        <v>0</v>
      </c>
      <c r="I100" s="421">
        <v>125</v>
      </c>
    </row>
    <row r="101" spans="1:9" x14ac:dyDescent="0.3">
      <c r="A101" s="415">
        <v>93</v>
      </c>
      <c r="B101" s="423">
        <v>41065</v>
      </c>
      <c r="C101" s="148" t="s">
        <v>727</v>
      </c>
      <c r="D101" s="429" t="s">
        <v>728</v>
      </c>
      <c r="E101" s="420" t="s">
        <v>544</v>
      </c>
      <c r="F101" s="421">
        <v>162.5</v>
      </c>
      <c r="G101" s="421">
        <v>162.5</v>
      </c>
      <c r="H101" s="421">
        <v>0</v>
      </c>
      <c r="I101" s="421">
        <v>162.5</v>
      </c>
    </row>
    <row r="102" spans="1:9" x14ac:dyDescent="0.3">
      <c r="A102" s="422">
        <v>94</v>
      </c>
      <c r="B102" s="423">
        <v>41065</v>
      </c>
      <c r="C102" s="148" t="s">
        <v>729</v>
      </c>
      <c r="D102" s="429" t="s">
        <v>730</v>
      </c>
      <c r="E102" s="420" t="s">
        <v>544</v>
      </c>
      <c r="F102" s="421">
        <v>162.5</v>
      </c>
      <c r="G102" s="421">
        <v>162.5</v>
      </c>
      <c r="H102" s="421">
        <v>0</v>
      </c>
      <c r="I102" s="421">
        <v>162.5</v>
      </c>
    </row>
    <row r="103" spans="1:9" x14ac:dyDescent="0.3">
      <c r="A103" s="415">
        <v>95</v>
      </c>
      <c r="B103" s="423">
        <v>41065</v>
      </c>
      <c r="C103" s="148" t="s">
        <v>731</v>
      </c>
      <c r="D103" s="429" t="s">
        <v>732</v>
      </c>
      <c r="E103" s="420" t="s">
        <v>544</v>
      </c>
      <c r="F103" s="421">
        <v>125</v>
      </c>
      <c r="G103" s="421">
        <v>125</v>
      </c>
      <c r="H103" s="421">
        <v>0</v>
      </c>
      <c r="I103" s="421">
        <v>125</v>
      </c>
    </row>
    <row r="104" spans="1:9" x14ac:dyDescent="0.3">
      <c r="A104" s="422">
        <v>96</v>
      </c>
      <c r="B104" s="423">
        <v>41065</v>
      </c>
      <c r="C104" s="148" t="s">
        <v>733</v>
      </c>
      <c r="D104" s="429" t="s">
        <v>734</v>
      </c>
      <c r="E104" s="420" t="s">
        <v>544</v>
      </c>
      <c r="F104" s="421">
        <v>125</v>
      </c>
      <c r="G104" s="421">
        <v>125</v>
      </c>
      <c r="H104" s="421">
        <v>0</v>
      </c>
      <c r="I104" s="421">
        <v>125</v>
      </c>
    </row>
    <row r="105" spans="1:9" x14ac:dyDescent="0.3">
      <c r="A105" s="415">
        <v>97</v>
      </c>
      <c r="B105" s="423">
        <v>41065</v>
      </c>
      <c r="C105" s="148" t="s">
        <v>735</v>
      </c>
      <c r="D105" s="429" t="s">
        <v>736</v>
      </c>
      <c r="E105" s="420" t="s">
        <v>544</v>
      </c>
      <c r="F105" s="421">
        <v>125</v>
      </c>
      <c r="G105" s="421">
        <v>125</v>
      </c>
      <c r="H105" s="421">
        <v>0</v>
      </c>
      <c r="I105" s="421">
        <v>125</v>
      </c>
    </row>
    <row r="106" spans="1:9" x14ac:dyDescent="0.3">
      <c r="A106" s="422">
        <v>98</v>
      </c>
      <c r="B106" s="423">
        <v>41065</v>
      </c>
      <c r="C106" s="148" t="s">
        <v>737</v>
      </c>
      <c r="D106" s="429" t="s">
        <v>738</v>
      </c>
      <c r="E106" s="420" t="s">
        <v>544</v>
      </c>
      <c r="F106" s="421">
        <v>125</v>
      </c>
      <c r="G106" s="421">
        <v>125</v>
      </c>
      <c r="H106" s="421">
        <v>0</v>
      </c>
      <c r="I106" s="421">
        <v>125</v>
      </c>
    </row>
    <row r="107" spans="1:9" x14ac:dyDescent="0.3">
      <c r="A107" s="415">
        <v>99</v>
      </c>
      <c r="B107" s="423">
        <v>41065</v>
      </c>
      <c r="C107" s="148" t="s">
        <v>739</v>
      </c>
      <c r="D107" s="429" t="s">
        <v>740</v>
      </c>
      <c r="E107" s="420" t="s">
        <v>544</v>
      </c>
      <c r="F107" s="421">
        <v>162.5</v>
      </c>
      <c r="G107" s="421">
        <v>162.5</v>
      </c>
      <c r="H107" s="421">
        <v>0</v>
      </c>
      <c r="I107" s="421">
        <v>162.5</v>
      </c>
    </row>
    <row r="108" spans="1:9" x14ac:dyDescent="0.3">
      <c r="A108" s="422">
        <v>100</v>
      </c>
      <c r="B108" s="423">
        <v>41065</v>
      </c>
      <c r="C108" s="148" t="s">
        <v>741</v>
      </c>
      <c r="D108" s="429" t="s">
        <v>742</v>
      </c>
      <c r="E108" s="420" t="s">
        <v>544</v>
      </c>
      <c r="F108" s="421">
        <v>162.5</v>
      </c>
      <c r="G108" s="421">
        <v>162.5</v>
      </c>
      <c r="H108" s="421">
        <v>0</v>
      </c>
      <c r="I108" s="421">
        <v>162.5</v>
      </c>
    </row>
    <row r="109" spans="1:9" x14ac:dyDescent="0.3">
      <c r="A109" s="415">
        <v>101</v>
      </c>
      <c r="B109" s="423">
        <v>41065</v>
      </c>
      <c r="C109" s="148" t="s">
        <v>743</v>
      </c>
      <c r="D109" s="429" t="s">
        <v>744</v>
      </c>
      <c r="E109" s="420" t="s">
        <v>544</v>
      </c>
      <c r="F109" s="421">
        <v>125</v>
      </c>
      <c r="G109" s="421">
        <v>125</v>
      </c>
      <c r="H109" s="421">
        <v>0</v>
      </c>
      <c r="I109" s="421">
        <v>125</v>
      </c>
    </row>
    <row r="110" spans="1:9" x14ac:dyDescent="0.3">
      <c r="A110" s="422">
        <v>102</v>
      </c>
      <c r="B110" s="423">
        <v>41065</v>
      </c>
      <c r="C110" s="148" t="s">
        <v>745</v>
      </c>
      <c r="D110" s="429" t="s">
        <v>746</v>
      </c>
      <c r="E110" s="420" t="s">
        <v>544</v>
      </c>
      <c r="F110" s="421">
        <v>162.5</v>
      </c>
      <c r="G110" s="421">
        <v>162.5</v>
      </c>
      <c r="H110" s="421">
        <v>0</v>
      </c>
      <c r="I110" s="421">
        <v>162.5</v>
      </c>
    </row>
    <row r="111" spans="1:9" x14ac:dyDescent="0.3">
      <c r="A111" s="415">
        <v>103</v>
      </c>
      <c r="B111" s="423">
        <v>41065</v>
      </c>
      <c r="C111" s="148" t="s">
        <v>747</v>
      </c>
      <c r="D111" s="429" t="s">
        <v>748</v>
      </c>
      <c r="E111" s="420" t="s">
        <v>544</v>
      </c>
      <c r="F111" s="421">
        <v>162.5</v>
      </c>
      <c r="G111" s="421">
        <v>162.5</v>
      </c>
      <c r="H111" s="421">
        <v>0</v>
      </c>
      <c r="I111" s="421">
        <v>162.5</v>
      </c>
    </row>
    <row r="112" spans="1:9" x14ac:dyDescent="0.3">
      <c r="A112" s="422">
        <v>104</v>
      </c>
      <c r="B112" s="423">
        <v>41065</v>
      </c>
      <c r="C112" s="148" t="s">
        <v>749</v>
      </c>
      <c r="D112" s="429" t="s">
        <v>750</v>
      </c>
      <c r="E112" s="420" t="s">
        <v>544</v>
      </c>
      <c r="F112" s="421">
        <v>162.5</v>
      </c>
      <c r="G112" s="421">
        <v>162.5</v>
      </c>
      <c r="H112" s="421">
        <v>0</v>
      </c>
      <c r="I112" s="421">
        <v>162.5</v>
      </c>
    </row>
    <row r="113" spans="1:9" x14ac:dyDescent="0.3">
      <c r="A113" s="415">
        <v>105</v>
      </c>
      <c r="B113" s="423">
        <v>41065</v>
      </c>
      <c r="C113" s="148" t="s">
        <v>751</v>
      </c>
      <c r="D113" s="429" t="s">
        <v>752</v>
      </c>
      <c r="E113" s="420" t="s">
        <v>544</v>
      </c>
      <c r="F113" s="421">
        <v>162.5</v>
      </c>
      <c r="G113" s="421">
        <v>162.5</v>
      </c>
      <c r="H113" s="421">
        <v>0</v>
      </c>
      <c r="I113" s="421">
        <v>162.5</v>
      </c>
    </row>
    <row r="114" spans="1:9" x14ac:dyDescent="0.3">
      <c r="A114" s="422">
        <v>106</v>
      </c>
      <c r="B114" s="423">
        <v>41065</v>
      </c>
      <c r="C114" s="148" t="s">
        <v>753</v>
      </c>
      <c r="D114" s="429" t="s">
        <v>754</v>
      </c>
      <c r="E114" s="420" t="s">
        <v>544</v>
      </c>
      <c r="F114" s="421">
        <v>125</v>
      </c>
      <c r="G114" s="421">
        <v>125</v>
      </c>
      <c r="H114" s="421">
        <v>0</v>
      </c>
      <c r="I114" s="421">
        <v>125</v>
      </c>
    </row>
    <row r="115" spans="1:9" x14ac:dyDescent="0.3">
      <c r="A115" s="415">
        <v>107</v>
      </c>
      <c r="B115" s="423">
        <v>41065</v>
      </c>
      <c r="C115" s="148" t="s">
        <v>755</v>
      </c>
      <c r="D115" s="429" t="s">
        <v>756</v>
      </c>
      <c r="E115" s="420" t="s">
        <v>544</v>
      </c>
      <c r="F115" s="421">
        <v>125</v>
      </c>
      <c r="G115" s="421">
        <v>125</v>
      </c>
      <c r="H115" s="421">
        <v>0</v>
      </c>
      <c r="I115" s="421">
        <v>125</v>
      </c>
    </row>
    <row r="116" spans="1:9" x14ac:dyDescent="0.3">
      <c r="A116" s="422">
        <v>108</v>
      </c>
      <c r="B116" s="423">
        <v>41065</v>
      </c>
      <c r="C116" s="148" t="s">
        <v>757</v>
      </c>
      <c r="D116" s="429" t="s">
        <v>758</v>
      </c>
      <c r="E116" s="420" t="s">
        <v>544</v>
      </c>
      <c r="F116" s="421">
        <v>162.5</v>
      </c>
      <c r="G116" s="421">
        <v>162.5</v>
      </c>
      <c r="H116" s="421">
        <v>0</v>
      </c>
      <c r="I116" s="421">
        <v>162.5</v>
      </c>
    </row>
    <row r="117" spans="1:9" x14ac:dyDescent="0.3">
      <c r="A117" s="415">
        <v>109</v>
      </c>
      <c r="B117" s="423">
        <v>41065</v>
      </c>
      <c r="C117" s="148" t="s">
        <v>759</v>
      </c>
      <c r="D117" s="429" t="s">
        <v>760</v>
      </c>
      <c r="E117" s="420" t="s">
        <v>544</v>
      </c>
      <c r="F117" s="421">
        <v>125</v>
      </c>
      <c r="G117" s="421">
        <v>125</v>
      </c>
      <c r="H117" s="421">
        <v>0</v>
      </c>
      <c r="I117" s="421">
        <v>125</v>
      </c>
    </row>
    <row r="118" spans="1:9" x14ac:dyDescent="0.3">
      <c r="A118" s="422">
        <v>110</v>
      </c>
      <c r="B118" s="423">
        <v>41065</v>
      </c>
      <c r="C118" s="148" t="s">
        <v>761</v>
      </c>
      <c r="D118" s="429" t="s">
        <v>762</v>
      </c>
      <c r="E118" s="420" t="s">
        <v>544</v>
      </c>
      <c r="F118" s="421">
        <v>125</v>
      </c>
      <c r="G118" s="421">
        <v>125</v>
      </c>
      <c r="H118" s="421">
        <v>0</v>
      </c>
      <c r="I118" s="421">
        <v>125</v>
      </c>
    </row>
    <row r="119" spans="1:9" x14ac:dyDescent="0.3">
      <c r="A119" s="415">
        <v>111</v>
      </c>
      <c r="B119" s="423">
        <v>41065</v>
      </c>
      <c r="C119" s="148" t="s">
        <v>763</v>
      </c>
      <c r="D119" s="429" t="s">
        <v>764</v>
      </c>
      <c r="E119" s="420" t="s">
        <v>544</v>
      </c>
      <c r="F119" s="421">
        <v>125</v>
      </c>
      <c r="G119" s="421">
        <v>125</v>
      </c>
      <c r="H119" s="421">
        <v>0</v>
      </c>
      <c r="I119" s="421">
        <v>125</v>
      </c>
    </row>
    <row r="120" spans="1:9" x14ac:dyDescent="0.3">
      <c r="A120" s="422">
        <v>112</v>
      </c>
      <c r="B120" s="423">
        <v>41065</v>
      </c>
      <c r="C120" s="148" t="s">
        <v>765</v>
      </c>
      <c r="D120" s="429" t="s">
        <v>766</v>
      </c>
      <c r="E120" s="420" t="s">
        <v>544</v>
      </c>
      <c r="F120" s="421">
        <v>162.5</v>
      </c>
      <c r="G120" s="421">
        <v>162.5</v>
      </c>
      <c r="H120" s="421">
        <v>0</v>
      </c>
      <c r="I120" s="421">
        <v>162.5</v>
      </c>
    </row>
    <row r="121" spans="1:9" x14ac:dyDescent="0.3">
      <c r="A121" s="415">
        <v>113</v>
      </c>
      <c r="B121" s="423">
        <v>41065</v>
      </c>
      <c r="C121" s="148" t="s">
        <v>767</v>
      </c>
      <c r="D121" s="429" t="s">
        <v>768</v>
      </c>
      <c r="E121" s="420" t="s">
        <v>544</v>
      </c>
      <c r="F121" s="421">
        <v>125</v>
      </c>
      <c r="G121" s="421">
        <v>125</v>
      </c>
      <c r="H121" s="421">
        <v>0</v>
      </c>
      <c r="I121" s="421">
        <v>125</v>
      </c>
    </row>
    <row r="122" spans="1:9" x14ac:dyDescent="0.3">
      <c r="A122" s="422">
        <v>114</v>
      </c>
      <c r="B122" s="423">
        <v>41065</v>
      </c>
      <c r="C122" s="148" t="s">
        <v>769</v>
      </c>
      <c r="D122" s="429" t="s">
        <v>770</v>
      </c>
      <c r="E122" s="420" t="s">
        <v>544</v>
      </c>
      <c r="F122" s="421">
        <v>125</v>
      </c>
      <c r="G122" s="421">
        <v>125</v>
      </c>
      <c r="H122" s="421">
        <v>0</v>
      </c>
      <c r="I122" s="421">
        <v>125</v>
      </c>
    </row>
    <row r="123" spans="1:9" x14ac:dyDescent="0.3">
      <c r="A123" s="415">
        <v>115</v>
      </c>
      <c r="B123" s="423">
        <v>41065</v>
      </c>
      <c r="C123" s="148" t="s">
        <v>771</v>
      </c>
      <c r="D123" s="429" t="s">
        <v>772</v>
      </c>
      <c r="E123" s="420" t="s">
        <v>544</v>
      </c>
      <c r="F123" s="421">
        <v>162.5</v>
      </c>
      <c r="G123" s="421">
        <v>162.5</v>
      </c>
      <c r="H123" s="421">
        <v>0</v>
      </c>
      <c r="I123" s="421">
        <v>162.5</v>
      </c>
    </row>
    <row r="124" spans="1:9" x14ac:dyDescent="0.3">
      <c r="A124" s="422">
        <v>116</v>
      </c>
      <c r="B124" s="423">
        <v>41065</v>
      </c>
      <c r="C124" s="148" t="s">
        <v>773</v>
      </c>
      <c r="D124" s="429" t="s">
        <v>774</v>
      </c>
      <c r="E124" s="420" t="s">
        <v>544</v>
      </c>
      <c r="F124" s="421">
        <v>125</v>
      </c>
      <c r="G124" s="421">
        <v>125</v>
      </c>
      <c r="H124" s="421">
        <v>0</v>
      </c>
      <c r="I124" s="421">
        <v>125</v>
      </c>
    </row>
    <row r="125" spans="1:9" x14ac:dyDescent="0.3">
      <c r="A125" s="415">
        <v>117</v>
      </c>
      <c r="B125" s="423">
        <v>41065</v>
      </c>
      <c r="C125" s="148" t="s">
        <v>775</v>
      </c>
      <c r="D125" s="429" t="s">
        <v>776</v>
      </c>
      <c r="E125" s="420" t="s">
        <v>544</v>
      </c>
      <c r="F125" s="421">
        <v>125</v>
      </c>
      <c r="G125" s="421">
        <v>125</v>
      </c>
      <c r="H125" s="421">
        <v>0</v>
      </c>
      <c r="I125" s="421">
        <v>125</v>
      </c>
    </row>
    <row r="126" spans="1:9" x14ac:dyDescent="0.3">
      <c r="A126" s="422">
        <v>118</v>
      </c>
      <c r="B126" s="423">
        <v>41065</v>
      </c>
      <c r="C126" s="148" t="s">
        <v>777</v>
      </c>
      <c r="D126" s="429" t="s">
        <v>778</v>
      </c>
      <c r="E126" s="420" t="s">
        <v>544</v>
      </c>
      <c r="F126" s="421">
        <v>162.5</v>
      </c>
      <c r="G126" s="421">
        <v>162.5</v>
      </c>
      <c r="H126" s="421">
        <v>0</v>
      </c>
      <c r="I126" s="421">
        <v>162.5</v>
      </c>
    </row>
    <row r="127" spans="1:9" x14ac:dyDescent="0.3">
      <c r="A127" s="415">
        <v>119</v>
      </c>
      <c r="B127" s="423">
        <v>41065</v>
      </c>
      <c r="C127" s="148" t="s">
        <v>779</v>
      </c>
      <c r="D127" s="429" t="s">
        <v>780</v>
      </c>
      <c r="E127" s="420" t="s">
        <v>544</v>
      </c>
      <c r="F127" s="421">
        <v>125</v>
      </c>
      <c r="G127" s="421">
        <v>125</v>
      </c>
      <c r="H127" s="421">
        <v>0</v>
      </c>
      <c r="I127" s="421">
        <v>125</v>
      </c>
    </row>
    <row r="128" spans="1:9" x14ac:dyDescent="0.3">
      <c r="A128" s="422">
        <v>120</v>
      </c>
      <c r="B128" s="423">
        <v>41065</v>
      </c>
      <c r="C128" s="148" t="s">
        <v>781</v>
      </c>
      <c r="D128" s="429" t="s">
        <v>782</v>
      </c>
      <c r="E128" s="420" t="s">
        <v>544</v>
      </c>
      <c r="F128" s="421">
        <v>162.5</v>
      </c>
      <c r="G128" s="421">
        <v>162.5</v>
      </c>
      <c r="H128" s="421">
        <v>0</v>
      </c>
      <c r="I128" s="421">
        <v>162.5</v>
      </c>
    </row>
    <row r="129" spans="1:9" x14ac:dyDescent="0.3">
      <c r="A129" s="415">
        <v>121</v>
      </c>
      <c r="B129" s="423">
        <v>41065</v>
      </c>
      <c r="C129" s="148" t="s">
        <v>783</v>
      </c>
      <c r="D129" s="429" t="s">
        <v>784</v>
      </c>
      <c r="E129" s="420" t="s">
        <v>544</v>
      </c>
      <c r="F129" s="421">
        <v>162.5</v>
      </c>
      <c r="G129" s="421">
        <v>162.5</v>
      </c>
      <c r="H129" s="421">
        <v>0</v>
      </c>
      <c r="I129" s="421">
        <v>162.5</v>
      </c>
    </row>
    <row r="130" spans="1:9" x14ac:dyDescent="0.3">
      <c r="A130" s="422">
        <v>122</v>
      </c>
      <c r="B130" s="423">
        <v>41065</v>
      </c>
      <c r="C130" s="148" t="s">
        <v>785</v>
      </c>
      <c r="D130" s="429" t="s">
        <v>786</v>
      </c>
      <c r="E130" s="420" t="s">
        <v>544</v>
      </c>
      <c r="F130" s="421">
        <v>162.5</v>
      </c>
      <c r="G130" s="421">
        <v>162.5</v>
      </c>
      <c r="H130" s="421">
        <v>0</v>
      </c>
      <c r="I130" s="421">
        <v>162.5</v>
      </c>
    </row>
    <row r="131" spans="1:9" x14ac:dyDescent="0.3">
      <c r="A131" s="415">
        <v>123</v>
      </c>
      <c r="B131" s="423">
        <v>41065</v>
      </c>
      <c r="C131" s="148" t="s">
        <v>787</v>
      </c>
      <c r="D131" s="429" t="s">
        <v>788</v>
      </c>
      <c r="E131" s="420" t="s">
        <v>544</v>
      </c>
      <c r="F131" s="421">
        <v>162.5</v>
      </c>
      <c r="G131" s="421">
        <v>162.5</v>
      </c>
      <c r="H131" s="421">
        <v>0</v>
      </c>
      <c r="I131" s="421">
        <v>162.5</v>
      </c>
    </row>
    <row r="132" spans="1:9" x14ac:dyDescent="0.3">
      <c r="A132" s="422">
        <v>124</v>
      </c>
      <c r="B132" s="423">
        <v>41065</v>
      </c>
      <c r="C132" s="148" t="s">
        <v>789</v>
      </c>
      <c r="D132" s="429" t="s">
        <v>790</v>
      </c>
      <c r="E132" s="420" t="s">
        <v>544</v>
      </c>
      <c r="F132" s="421">
        <v>162.5</v>
      </c>
      <c r="G132" s="421">
        <v>162.5</v>
      </c>
      <c r="H132" s="421">
        <v>0</v>
      </c>
      <c r="I132" s="421">
        <v>162.5</v>
      </c>
    </row>
    <row r="133" spans="1:9" x14ac:dyDescent="0.3">
      <c r="A133" s="415">
        <v>125</v>
      </c>
      <c r="B133" s="423">
        <v>41065</v>
      </c>
      <c r="C133" s="148" t="s">
        <v>791</v>
      </c>
      <c r="D133" s="429" t="s">
        <v>792</v>
      </c>
      <c r="E133" s="420" t="s">
        <v>544</v>
      </c>
      <c r="F133" s="421">
        <v>125</v>
      </c>
      <c r="G133" s="421">
        <v>125</v>
      </c>
      <c r="H133" s="421">
        <v>0</v>
      </c>
      <c r="I133" s="421">
        <v>125</v>
      </c>
    </row>
    <row r="134" spans="1:9" x14ac:dyDescent="0.3">
      <c r="A134" s="422">
        <v>126</v>
      </c>
      <c r="B134" s="423">
        <v>41065</v>
      </c>
      <c r="C134" s="148" t="s">
        <v>793</v>
      </c>
      <c r="D134" s="429" t="s">
        <v>794</v>
      </c>
      <c r="E134" s="420" t="s">
        <v>544</v>
      </c>
      <c r="F134" s="421">
        <v>125</v>
      </c>
      <c r="G134" s="421">
        <v>125</v>
      </c>
      <c r="H134" s="421">
        <v>0</v>
      </c>
      <c r="I134" s="421">
        <v>125</v>
      </c>
    </row>
    <row r="135" spans="1:9" x14ac:dyDescent="0.3">
      <c r="A135" s="415">
        <v>127</v>
      </c>
      <c r="B135" s="423">
        <v>41065</v>
      </c>
      <c r="C135" s="148" t="s">
        <v>795</v>
      </c>
      <c r="D135" s="429" t="s">
        <v>796</v>
      </c>
      <c r="E135" s="420" t="s">
        <v>544</v>
      </c>
      <c r="F135" s="421">
        <v>125</v>
      </c>
      <c r="G135" s="421">
        <v>125</v>
      </c>
      <c r="H135" s="421">
        <v>0</v>
      </c>
      <c r="I135" s="421">
        <v>125</v>
      </c>
    </row>
    <row r="136" spans="1:9" x14ac:dyDescent="0.3">
      <c r="A136" s="422">
        <v>128</v>
      </c>
      <c r="B136" s="423">
        <v>41065</v>
      </c>
      <c r="C136" s="148" t="s">
        <v>797</v>
      </c>
      <c r="D136" s="429" t="s">
        <v>798</v>
      </c>
      <c r="E136" s="420" t="s">
        <v>544</v>
      </c>
      <c r="F136" s="421">
        <v>162.5</v>
      </c>
      <c r="G136" s="421">
        <v>162.5</v>
      </c>
      <c r="H136" s="421">
        <v>0</v>
      </c>
      <c r="I136" s="421">
        <v>162.5</v>
      </c>
    </row>
    <row r="137" spans="1:9" x14ac:dyDescent="0.3">
      <c r="A137" s="415">
        <v>129</v>
      </c>
      <c r="B137" s="423">
        <v>41065</v>
      </c>
      <c r="C137" s="148" t="s">
        <v>799</v>
      </c>
      <c r="D137" s="429" t="s">
        <v>800</v>
      </c>
      <c r="E137" s="420" t="s">
        <v>544</v>
      </c>
      <c r="F137" s="421">
        <v>125</v>
      </c>
      <c r="G137" s="421">
        <v>125</v>
      </c>
      <c r="H137" s="421">
        <v>0</v>
      </c>
      <c r="I137" s="421">
        <v>125</v>
      </c>
    </row>
    <row r="138" spans="1:9" x14ac:dyDescent="0.3">
      <c r="A138" s="422">
        <v>130</v>
      </c>
      <c r="B138" s="423">
        <v>41065</v>
      </c>
      <c r="C138" s="148" t="s">
        <v>801</v>
      </c>
      <c r="D138" s="429" t="s">
        <v>802</v>
      </c>
      <c r="E138" s="420" t="s">
        <v>544</v>
      </c>
      <c r="F138" s="421">
        <v>162.5</v>
      </c>
      <c r="G138" s="421">
        <v>162.5</v>
      </c>
      <c r="H138" s="421">
        <v>0</v>
      </c>
      <c r="I138" s="421">
        <v>162.5</v>
      </c>
    </row>
    <row r="139" spans="1:9" x14ac:dyDescent="0.3">
      <c r="A139" s="415">
        <v>131</v>
      </c>
      <c r="B139" s="423">
        <v>41065</v>
      </c>
      <c r="C139" s="148" t="s">
        <v>803</v>
      </c>
      <c r="D139" s="429" t="s">
        <v>804</v>
      </c>
      <c r="E139" s="420" t="s">
        <v>544</v>
      </c>
      <c r="F139" s="421">
        <v>162.5</v>
      </c>
      <c r="G139" s="421">
        <v>162.5</v>
      </c>
      <c r="H139" s="421">
        <v>0</v>
      </c>
      <c r="I139" s="421">
        <v>162.5</v>
      </c>
    </row>
    <row r="140" spans="1:9" x14ac:dyDescent="0.3">
      <c r="A140" s="422">
        <v>132</v>
      </c>
      <c r="B140" s="423">
        <v>41065</v>
      </c>
      <c r="C140" s="148" t="s">
        <v>805</v>
      </c>
      <c r="D140" s="429" t="s">
        <v>806</v>
      </c>
      <c r="E140" s="420" t="s">
        <v>544</v>
      </c>
      <c r="F140" s="421">
        <v>125</v>
      </c>
      <c r="G140" s="421">
        <v>125</v>
      </c>
      <c r="H140" s="421">
        <v>0</v>
      </c>
      <c r="I140" s="421">
        <v>125</v>
      </c>
    </row>
    <row r="141" spans="1:9" x14ac:dyDescent="0.3">
      <c r="A141" s="415">
        <v>133</v>
      </c>
      <c r="B141" s="423">
        <v>41065</v>
      </c>
      <c r="C141" s="148" t="s">
        <v>807</v>
      </c>
      <c r="D141" s="429" t="s">
        <v>808</v>
      </c>
      <c r="E141" s="420" t="s">
        <v>544</v>
      </c>
      <c r="F141" s="421">
        <v>125</v>
      </c>
      <c r="G141" s="421">
        <v>125</v>
      </c>
      <c r="H141" s="421">
        <v>0</v>
      </c>
      <c r="I141" s="421">
        <v>125</v>
      </c>
    </row>
    <row r="142" spans="1:9" x14ac:dyDescent="0.3">
      <c r="A142" s="422">
        <v>134</v>
      </c>
      <c r="B142" s="423">
        <v>41083</v>
      </c>
      <c r="C142" s="148" t="s">
        <v>809</v>
      </c>
      <c r="D142" s="429" t="s">
        <v>810</v>
      </c>
      <c r="E142" s="420" t="s">
        <v>544</v>
      </c>
      <c r="F142" s="421">
        <v>125</v>
      </c>
      <c r="G142" s="421">
        <v>125</v>
      </c>
      <c r="H142" s="421">
        <v>0</v>
      </c>
      <c r="I142" s="421">
        <v>125</v>
      </c>
    </row>
    <row r="143" spans="1:9" x14ac:dyDescent="0.3">
      <c r="A143" s="415">
        <v>135</v>
      </c>
      <c r="B143" s="423">
        <v>41085</v>
      </c>
      <c r="C143" s="148" t="s">
        <v>811</v>
      </c>
      <c r="D143" s="429" t="s">
        <v>812</v>
      </c>
      <c r="E143" s="420" t="s">
        <v>544</v>
      </c>
      <c r="F143" s="421">
        <v>125</v>
      </c>
      <c r="G143" s="421">
        <v>125</v>
      </c>
      <c r="H143" s="421">
        <v>0</v>
      </c>
      <c r="I143" s="421">
        <v>125</v>
      </c>
    </row>
    <row r="144" spans="1:9" x14ac:dyDescent="0.3">
      <c r="A144" s="422">
        <v>136</v>
      </c>
      <c r="B144" s="423">
        <v>41083</v>
      </c>
      <c r="C144" s="148" t="s">
        <v>813</v>
      </c>
      <c r="D144" s="429" t="s">
        <v>814</v>
      </c>
      <c r="E144" s="420" t="s">
        <v>544</v>
      </c>
      <c r="F144" s="421">
        <v>125</v>
      </c>
      <c r="G144" s="421">
        <v>125</v>
      </c>
      <c r="H144" s="421">
        <v>0</v>
      </c>
      <c r="I144" s="421">
        <v>125</v>
      </c>
    </row>
    <row r="145" spans="1:9" x14ac:dyDescent="0.3">
      <c r="A145" s="415">
        <v>137</v>
      </c>
      <c r="B145" s="423">
        <v>41083</v>
      </c>
      <c r="C145" s="148" t="s">
        <v>815</v>
      </c>
      <c r="D145" s="429" t="s">
        <v>816</v>
      </c>
      <c r="E145" s="420" t="s">
        <v>544</v>
      </c>
      <c r="F145" s="421">
        <v>162.5</v>
      </c>
      <c r="G145" s="421">
        <v>162.5</v>
      </c>
      <c r="H145" s="421">
        <v>0</v>
      </c>
      <c r="I145" s="421">
        <v>162.5</v>
      </c>
    </row>
    <row r="146" spans="1:9" x14ac:dyDescent="0.3">
      <c r="A146" s="422">
        <v>138</v>
      </c>
      <c r="B146" s="423">
        <v>41083</v>
      </c>
      <c r="C146" s="148" t="s">
        <v>817</v>
      </c>
      <c r="D146" s="429" t="s">
        <v>818</v>
      </c>
      <c r="E146" s="420" t="s">
        <v>544</v>
      </c>
      <c r="F146" s="421">
        <v>162.5</v>
      </c>
      <c r="G146" s="421">
        <v>162.5</v>
      </c>
      <c r="H146" s="421">
        <v>0</v>
      </c>
      <c r="I146" s="421">
        <v>162.5</v>
      </c>
    </row>
    <row r="147" spans="1:9" x14ac:dyDescent="0.3">
      <c r="A147" s="415">
        <v>139</v>
      </c>
      <c r="B147" s="423">
        <v>41083</v>
      </c>
      <c r="C147" s="148" t="s">
        <v>819</v>
      </c>
      <c r="D147" s="429" t="s">
        <v>820</v>
      </c>
      <c r="E147" s="420" t="s">
        <v>544</v>
      </c>
      <c r="F147" s="421">
        <v>125</v>
      </c>
      <c r="G147" s="421">
        <v>125</v>
      </c>
      <c r="H147" s="421">
        <v>0</v>
      </c>
      <c r="I147" s="421">
        <v>125</v>
      </c>
    </row>
    <row r="148" spans="1:9" x14ac:dyDescent="0.3">
      <c r="A148" s="422">
        <v>140</v>
      </c>
      <c r="B148" s="423">
        <v>41083</v>
      </c>
      <c r="C148" s="148" t="s">
        <v>821</v>
      </c>
      <c r="D148" s="429" t="s">
        <v>822</v>
      </c>
      <c r="E148" s="420" t="s">
        <v>544</v>
      </c>
      <c r="F148" s="421">
        <v>125</v>
      </c>
      <c r="G148" s="421">
        <v>125</v>
      </c>
      <c r="H148" s="421">
        <v>0</v>
      </c>
      <c r="I148" s="421">
        <v>125</v>
      </c>
    </row>
    <row r="149" spans="1:9" x14ac:dyDescent="0.3">
      <c r="A149" s="415">
        <v>141</v>
      </c>
      <c r="B149" s="423">
        <v>41083</v>
      </c>
      <c r="C149" s="148" t="s">
        <v>823</v>
      </c>
      <c r="D149" s="429" t="s">
        <v>824</v>
      </c>
      <c r="E149" s="420" t="s">
        <v>544</v>
      </c>
      <c r="F149" s="421">
        <v>100</v>
      </c>
      <c r="G149" s="421">
        <v>100</v>
      </c>
      <c r="H149" s="421">
        <v>0</v>
      </c>
      <c r="I149" s="421">
        <v>100</v>
      </c>
    </row>
    <row r="150" spans="1:9" x14ac:dyDescent="0.3">
      <c r="A150" s="422">
        <v>142</v>
      </c>
      <c r="B150" s="423">
        <v>41083</v>
      </c>
      <c r="C150" s="148" t="s">
        <v>825</v>
      </c>
      <c r="D150" s="429" t="s">
        <v>826</v>
      </c>
      <c r="E150" s="420" t="s">
        <v>544</v>
      </c>
      <c r="F150" s="421">
        <v>162.5</v>
      </c>
      <c r="G150" s="421">
        <v>162.5</v>
      </c>
      <c r="H150" s="421">
        <v>0</v>
      </c>
      <c r="I150" s="421">
        <v>162.5</v>
      </c>
    </row>
    <row r="151" spans="1:9" x14ac:dyDescent="0.3">
      <c r="A151" s="415">
        <v>143</v>
      </c>
      <c r="B151" s="423">
        <v>41083</v>
      </c>
      <c r="C151" s="148" t="s">
        <v>827</v>
      </c>
      <c r="D151" s="429" t="s">
        <v>828</v>
      </c>
      <c r="E151" s="420" t="s">
        <v>544</v>
      </c>
      <c r="F151" s="421">
        <v>162.5</v>
      </c>
      <c r="G151" s="421">
        <v>162.5</v>
      </c>
      <c r="H151" s="421">
        <v>0</v>
      </c>
      <c r="I151" s="421">
        <v>162.5</v>
      </c>
    </row>
    <row r="152" spans="1:9" x14ac:dyDescent="0.3">
      <c r="A152" s="422">
        <v>144</v>
      </c>
      <c r="B152" s="423">
        <v>41083</v>
      </c>
      <c r="C152" s="148" t="s">
        <v>829</v>
      </c>
      <c r="D152" s="429" t="s">
        <v>830</v>
      </c>
      <c r="E152" s="420" t="s">
        <v>544</v>
      </c>
      <c r="F152" s="421">
        <v>125</v>
      </c>
      <c r="G152" s="421">
        <v>125</v>
      </c>
      <c r="H152" s="421">
        <v>0</v>
      </c>
      <c r="I152" s="421">
        <v>125</v>
      </c>
    </row>
    <row r="153" spans="1:9" x14ac:dyDescent="0.3">
      <c r="A153" s="415">
        <v>145</v>
      </c>
      <c r="B153" s="423">
        <v>41083</v>
      </c>
      <c r="C153" s="148" t="s">
        <v>831</v>
      </c>
      <c r="D153" s="429" t="s">
        <v>832</v>
      </c>
      <c r="E153" s="420" t="s">
        <v>544</v>
      </c>
      <c r="F153" s="421">
        <v>162.5</v>
      </c>
      <c r="G153" s="421">
        <v>162.5</v>
      </c>
      <c r="H153" s="421">
        <v>0</v>
      </c>
      <c r="I153" s="421">
        <v>162.5</v>
      </c>
    </row>
    <row r="154" spans="1:9" x14ac:dyDescent="0.3">
      <c r="A154" s="422">
        <v>146</v>
      </c>
      <c r="B154" s="423">
        <v>41083</v>
      </c>
      <c r="C154" s="148" t="s">
        <v>833</v>
      </c>
      <c r="D154" s="429" t="s">
        <v>834</v>
      </c>
      <c r="E154" s="420" t="s">
        <v>544</v>
      </c>
      <c r="F154" s="421">
        <v>162.5</v>
      </c>
      <c r="G154" s="421">
        <v>162.5</v>
      </c>
      <c r="H154" s="421">
        <v>0</v>
      </c>
      <c r="I154" s="421">
        <v>162.5</v>
      </c>
    </row>
    <row r="155" spans="1:9" x14ac:dyDescent="0.3">
      <c r="A155" s="415">
        <v>147</v>
      </c>
      <c r="B155" s="423">
        <v>41083</v>
      </c>
      <c r="C155" s="148" t="s">
        <v>835</v>
      </c>
      <c r="D155" s="429" t="s">
        <v>836</v>
      </c>
      <c r="E155" s="420" t="s">
        <v>544</v>
      </c>
      <c r="F155" s="421">
        <v>162.5</v>
      </c>
      <c r="G155" s="421">
        <v>162.5</v>
      </c>
      <c r="H155" s="421">
        <v>0</v>
      </c>
      <c r="I155" s="421">
        <v>162.5</v>
      </c>
    </row>
    <row r="156" spans="1:9" x14ac:dyDescent="0.3">
      <c r="A156" s="422">
        <v>148</v>
      </c>
      <c r="B156" s="423">
        <v>41083</v>
      </c>
      <c r="C156" s="148" t="s">
        <v>837</v>
      </c>
      <c r="D156" s="429" t="s">
        <v>838</v>
      </c>
      <c r="E156" s="420" t="s">
        <v>544</v>
      </c>
      <c r="F156" s="421">
        <v>162.5</v>
      </c>
      <c r="G156" s="421">
        <v>162.5</v>
      </c>
      <c r="H156" s="421">
        <v>0</v>
      </c>
      <c r="I156" s="421">
        <v>162.5</v>
      </c>
    </row>
    <row r="157" spans="1:9" x14ac:dyDescent="0.3">
      <c r="A157" s="415">
        <v>149</v>
      </c>
      <c r="B157" s="423">
        <v>41083</v>
      </c>
      <c r="C157" s="148" t="s">
        <v>839</v>
      </c>
      <c r="D157" s="429" t="s">
        <v>840</v>
      </c>
      <c r="E157" s="420" t="s">
        <v>544</v>
      </c>
      <c r="F157" s="421">
        <v>162.5</v>
      </c>
      <c r="G157" s="421">
        <v>162.5</v>
      </c>
      <c r="H157" s="421">
        <v>0</v>
      </c>
      <c r="I157" s="421">
        <v>162.5</v>
      </c>
    </row>
    <row r="158" spans="1:9" x14ac:dyDescent="0.3">
      <c r="A158" s="422">
        <v>150</v>
      </c>
      <c r="B158" s="423">
        <v>41083</v>
      </c>
      <c r="C158" s="148" t="s">
        <v>841</v>
      </c>
      <c r="D158" s="429" t="s">
        <v>842</v>
      </c>
      <c r="E158" s="420" t="s">
        <v>544</v>
      </c>
      <c r="F158" s="421">
        <v>162.5</v>
      </c>
      <c r="G158" s="421">
        <v>162.5</v>
      </c>
      <c r="H158" s="421">
        <v>0</v>
      </c>
      <c r="I158" s="421">
        <v>162.5</v>
      </c>
    </row>
    <row r="159" spans="1:9" x14ac:dyDescent="0.3">
      <c r="A159" s="415">
        <v>151</v>
      </c>
      <c r="B159" s="423">
        <v>41083</v>
      </c>
      <c r="C159" s="148" t="s">
        <v>843</v>
      </c>
      <c r="D159" s="429" t="s">
        <v>844</v>
      </c>
      <c r="E159" s="420" t="s">
        <v>544</v>
      </c>
      <c r="F159" s="421">
        <v>162.5</v>
      </c>
      <c r="G159" s="421">
        <v>162.5</v>
      </c>
      <c r="H159" s="421">
        <v>0</v>
      </c>
      <c r="I159" s="421">
        <v>162.5</v>
      </c>
    </row>
    <row r="160" spans="1:9" x14ac:dyDescent="0.3">
      <c r="A160" s="422">
        <v>152</v>
      </c>
      <c r="B160" s="423">
        <v>41083</v>
      </c>
      <c r="C160" s="148" t="s">
        <v>845</v>
      </c>
      <c r="D160" s="429" t="s">
        <v>846</v>
      </c>
      <c r="E160" s="420" t="s">
        <v>544</v>
      </c>
      <c r="F160" s="421">
        <v>162.5</v>
      </c>
      <c r="G160" s="421">
        <v>162.5</v>
      </c>
      <c r="H160" s="421">
        <v>0</v>
      </c>
      <c r="I160" s="421">
        <v>162.5</v>
      </c>
    </row>
    <row r="161" spans="1:9" x14ac:dyDescent="0.3">
      <c r="A161" s="415">
        <v>153</v>
      </c>
      <c r="B161" s="423">
        <v>41083</v>
      </c>
      <c r="C161" s="148" t="s">
        <v>847</v>
      </c>
      <c r="D161" s="429" t="s">
        <v>848</v>
      </c>
      <c r="E161" s="420" t="s">
        <v>544</v>
      </c>
      <c r="F161" s="421">
        <v>162.5</v>
      </c>
      <c r="G161" s="421">
        <v>162.5</v>
      </c>
      <c r="H161" s="421">
        <v>0</v>
      </c>
      <c r="I161" s="421">
        <v>162.5</v>
      </c>
    </row>
    <row r="162" spans="1:9" x14ac:dyDescent="0.3">
      <c r="A162" s="422">
        <v>154</v>
      </c>
      <c r="B162" s="423">
        <v>41083</v>
      </c>
      <c r="C162" s="148" t="s">
        <v>849</v>
      </c>
      <c r="D162" s="429" t="s">
        <v>850</v>
      </c>
      <c r="E162" s="420" t="s">
        <v>544</v>
      </c>
      <c r="F162" s="421">
        <v>162.5</v>
      </c>
      <c r="G162" s="421">
        <v>162.5</v>
      </c>
      <c r="H162" s="421">
        <v>0</v>
      </c>
      <c r="I162" s="421">
        <v>162.5</v>
      </c>
    </row>
    <row r="163" spans="1:9" x14ac:dyDescent="0.3">
      <c r="A163" s="415">
        <v>155</v>
      </c>
      <c r="B163" s="423">
        <v>41083</v>
      </c>
      <c r="C163" s="148" t="s">
        <v>851</v>
      </c>
      <c r="D163" s="429" t="s">
        <v>852</v>
      </c>
      <c r="E163" s="420" t="s">
        <v>544</v>
      </c>
      <c r="F163" s="421">
        <v>125</v>
      </c>
      <c r="G163" s="421">
        <v>125</v>
      </c>
      <c r="H163" s="421">
        <v>0</v>
      </c>
      <c r="I163" s="421">
        <v>125</v>
      </c>
    </row>
    <row r="164" spans="1:9" x14ac:dyDescent="0.3">
      <c r="A164" s="422">
        <v>156</v>
      </c>
      <c r="B164" s="423">
        <v>41083</v>
      </c>
      <c r="C164" s="148" t="s">
        <v>853</v>
      </c>
      <c r="D164" s="429" t="s">
        <v>854</v>
      </c>
      <c r="E164" s="420" t="s">
        <v>544</v>
      </c>
      <c r="F164" s="421">
        <v>125</v>
      </c>
      <c r="G164" s="421">
        <v>125</v>
      </c>
      <c r="H164" s="421">
        <v>0</v>
      </c>
      <c r="I164" s="421">
        <v>125</v>
      </c>
    </row>
    <row r="165" spans="1:9" x14ac:dyDescent="0.3">
      <c r="A165" s="415">
        <v>157</v>
      </c>
      <c r="B165" s="423">
        <v>41083</v>
      </c>
      <c r="C165" s="148" t="s">
        <v>855</v>
      </c>
      <c r="D165" s="429" t="s">
        <v>856</v>
      </c>
      <c r="E165" s="420" t="s">
        <v>544</v>
      </c>
      <c r="F165" s="421">
        <v>125</v>
      </c>
      <c r="G165" s="421">
        <v>125</v>
      </c>
      <c r="H165" s="421">
        <v>0</v>
      </c>
      <c r="I165" s="421">
        <v>125</v>
      </c>
    </row>
    <row r="166" spans="1:9" x14ac:dyDescent="0.3">
      <c r="A166" s="422">
        <v>158</v>
      </c>
      <c r="B166" s="423">
        <v>41083</v>
      </c>
      <c r="C166" s="148" t="s">
        <v>857</v>
      </c>
      <c r="D166" s="429" t="s">
        <v>858</v>
      </c>
      <c r="E166" s="420" t="s">
        <v>544</v>
      </c>
      <c r="F166" s="421">
        <v>125</v>
      </c>
      <c r="G166" s="421">
        <v>125</v>
      </c>
      <c r="H166" s="421">
        <v>0</v>
      </c>
      <c r="I166" s="421">
        <v>125</v>
      </c>
    </row>
    <row r="167" spans="1:9" x14ac:dyDescent="0.3">
      <c r="A167" s="415">
        <v>159</v>
      </c>
      <c r="B167" s="423">
        <v>41083</v>
      </c>
      <c r="C167" s="148" t="s">
        <v>859</v>
      </c>
      <c r="D167" s="429" t="s">
        <v>860</v>
      </c>
      <c r="E167" s="420" t="s">
        <v>544</v>
      </c>
      <c r="F167" s="421">
        <v>125</v>
      </c>
      <c r="G167" s="421">
        <v>125</v>
      </c>
      <c r="H167" s="421">
        <v>0</v>
      </c>
      <c r="I167" s="421">
        <v>125</v>
      </c>
    </row>
    <row r="168" spans="1:9" x14ac:dyDescent="0.3">
      <c r="A168" s="422">
        <v>160</v>
      </c>
      <c r="B168" s="423">
        <v>41083</v>
      </c>
      <c r="C168" s="148" t="s">
        <v>861</v>
      </c>
      <c r="D168" s="429" t="s">
        <v>862</v>
      </c>
      <c r="E168" s="420" t="s">
        <v>544</v>
      </c>
      <c r="F168" s="421">
        <v>125</v>
      </c>
      <c r="G168" s="421">
        <v>125</v>
      </c>
      <c r="H168" s="421">
        <v>0</v>
      </c>
      <c r="I168" s="421">
        <v>125</v>
      </c>
    </row>
    <row r="169" spans="1:9" x14ac:dyDescent="0.3">
      <c r="A169" s="415">
        <v>161</v>
      </c>
      <c r="B169" s="423">
        <v>41083</v>
      </c>
      <c r="C169" s="148" t="s">
        <v>863</v>
      </c>
      <c r="D169" s="429" t="s">
        <v>864</v>
      </c>
      <c r="E169" s="420" t="s">
        <v>544</v>
      </c>
      <c r="F169" s="421">
        <v>100</v>
      </c>
      <c r="G169" s="421">
        <v>100</v>
      </c>
      <c r="H169" s="421">
        <v>0</v>
      </c>
      <c r="I169" s="421">
        <v>100</v>
      </c>
    </row>
    <row r="170" spans="1:9" x14ac:dyDescent="0.3">
      <c r="A170" s="422">
        <v>162</v>
      </c>
      <c r="B170" s="423">
        <v>41083</v>
      </c>
      <c r="C170" s="148" t="s">
        <v>865</v>
      </c>
      <c r="D170" s="429" t="s">
        <v>866</v>
      </c>
      <c r="E170" s="420" t="s">
        <v>544</v>
      </c>
      <c r="F170" s="421">
        <v>100</v>
      </c>
      <c r="G170" s="421">
        <v>100</v>
      </c>
      <c r="H170" s="421">
        <v>0</v>
      </c>
      <c r="I170" s="421">
        <v>100</v>
      </c>
    </row>
    <row r="171" spans="1:9" x14ac:dyDescent="0.3">
      <c r="A171" s="415">
        <v>163</v>
      </c>
      <c r="B171" s="423">
        <v>41083</v>
      </c>
      <c r="C171" s="148" t="s">
        <v>867</v>
      </c>
      <c r="D171" s="429" t="s">
        <v>868</v>
      </c>
      <c r="E171" s="420" t="s">
        <v>544</v>
      </c>
      <c r="F171" s="421">
        <v>125</v>
      </c>
      <c r="G171" s="421">
        <v>125</v>
      </c>
      <c r="H171" s="421">
        <v>0</v>
      </c>
      <c r="I171" s="421">
        <v>125</v>
      </c>
    </row>
    <row r="172" spans="1:9" x14ac:dyDescent="0.3">
      <c r="A172" s="422">
        <v>164</v>
      </c>
      <c r="B172" s="423">
        <v>41083</v>
      </c>
      <c r="C172" s="148" t="s">
        <v>869</v>
      </c>
      <c r="D172" s="429" t="s">
        <v>870</v>
      </c>
      <c r="E172" s="420" t="s">
        <v>544</v>
      </c>
      <c r="F172" s="421">
        <v>125</v>
      </c>
      <c r="G172" s="421">
        <v>125</v>
      </c>
      <c r="H172" s="421">
        <v>0</v>
      </c>
      <c r="I172" s="421">
        <v>125</v>
      </c>
    </row>
    <row r="173" spans="1:9" x14ac:dyDescent="0.3">
      <c r="A173" s="415">
        <v>165</v>
      </c>
      <c r="B173" s="423">
        <v>41083</v>
      </c>
      <c r="C173" s="148" t="s">
        <v>871</v>
      </c>
      <c r="D173" s="429" t="s">
        <v>872</v>
      </c>
      <c r="E173" s="420" t="s">
        <v>544</v>
      </c>
      <c r="F173" s="421">
        <v>162.5</v>
      </c>
      <c r="G173" s="421">
        <v>162.5</v>
      </c>
      <c r="H173" s="421">
        <v>0</v>
      </c>
      <c r="I173" s="421">
        <v>162.5</v>
      </c>
    </row>
    <row r="174" spans="1:9" x14ac:dyDescent="0.3">
      <c r="A174" s="422">
        <v>166</v>
      </c>
      <c r="B174" s="423">
        <v>41083</v>
      </c>
      <c r="C174" s="148" t="s">
        <v>873</v>
      </c>
      <c r="D174" s="429" t="s">
        <v>874</v>
      </c>
      <c r="E174" s="420" t="s">
        <v>544</v>
      </c>
      <c r="F174" s="421">
        <v>162.5</v>
      </c>
      <c r="G174" s="421">
        <v>162.5</v>
      </c>
      <c r="H174" s="421">
        <v>0</v>
      </c>
      <c r="I174" s="421">
        <v>162.5</v>
      </c>
    </row>
    <row r="175" spans="1:9" x14ac:dyDescent="0.3">
      <c r="A175" s="415">
        <v>167</v>
      </c>
      <c r="B175" s="423">
        <v>41083</v>
      </c>
      <c r="C175" s="148" t="s">
        <v>875</v>
      </c>
      <c r="D175" s="429" t="s">
        <v>876</v>
      </c>
      <c r="E175" s="420" t="s">
        <v>544</v>
      </c>
      <c r="F175" s="421">
        <v>125</v>
      </c>
      <c r="G175" s="421">
        <v>125</v>
      </c>
      <c r="H175" s="421">
        <v>0</v>
      </c>
      <c r="I175" s="421">
        <v>125</v>
      </c>
    </row>
    <row r="176" spans="1:9" x14ac:dyDescent="0.3">
      <c r="A176" s="422">
        <v>168</v>
      </c>
      <c r="B176" s="423">
        <v>41083</v>
      </c>
      <c r="C176" s="148" t="s">
        <v>877</v>
      </c>
      <c r="D176" s="429" t="s">
        <v>878</v>
      </c>
      <c r="E176" s="420" t="s">
        <v>544</v>
      </c>
      <c r="F176" s="421">
        <v>125</v>
      </c>
      <c r="G176" s="421">
        <v>125</v>
      </c>
      <c r="H176" s="421">
        <v>0</v>
      </c>
      <c r="I176" s="421">
        <v>125</v>
      </c>
    </row>
    <row r="177" spans="1:9" x14ac:dyDescent="0.3">
      <c r="A177" s="415">
        <v>169</v>
      </c>
      <c r="B177" s="423">
        <v>41083</v>
      </c>
      <c r="C177" s="148" t="s">
        <v>879</v>
      </c>
      <c r="D177" s="429" t="s">
        <v>880</v>
      </c>
      <c r="E177" s="420" t="s">
        <v>544</v>
      </c>
      <c r="F177" s="421">
        <v>100</v>
      </c>
      <c r="G177" s="421">
        <v>100</v>
      </c>
      <c r="H177" s="421">
        <v>0</v>
      </c>
      <c r="I177" s="421">
        <v>100</v>
      </c>
    </row>
    <row r="178" spans="1:9" x14ac:dyDescent="0.3">
      <c r="A178" s="422">
        <v>170</v>
      </c>
      <c r="B178" s="423">
        <v>41083</v>
      </c>
      <c r="C178" s="148" t="s">
        <v>881</v>
      </c>
      <c r="D178" s="429" t="s">
        <v>882</v>
      </c>
      <c r="E178" s="420" t="s">
        <v>544</v>
      </c>
      <c r="F178" s="421">
        <v>162.5</v>
      </c>
      <c r="G178" s="421">
        <v>162.5</v>
      </c>
      <c r="H178" s="421">
        <v>0</v>
      </c>
      <c r="I178" s="421">
        <v>162.5</v>
      </c>
    </row>
    <row r="179" spans="1:9" x14ac:dyDescent="0.3">
      <c r="A179" s="415">
        <v>171</v>
      </c>
      <c r="B179" s="423">
        <v>41083</v>
      </c>
      <c r="C179" s="148" t="s">
        <v>883</v>
      </c>
      <c r="D179" s="429" t="s">
        <v>884</v>
      </c>
      <c r="E179" s="420" t="s">
        <v>544</v>
      </c>
      <c r="F179" s="421">
        <v>162.5</v>
      </c>
      <c r="G179" s="421">
        <v>162.5</v>
      </c>
      <c r="H179" s="421">
        <v>0</v>
      </c>
      <c r="I179" s="421">
        <v>162.5</v>
      </c>
    </row>
    <row r="180" spans="1:9" x14ac:dyDescent="0.3">
      <c r="A180" s="422">
        <v>172</v>
      </c>
      <c r="B180" s="423">
        <v>41083</v>
      </c>
      <c r="C180" s="148" t="s">
        <v>885</v>
      </c>
      <c r="D180" s="429" t="s">
        <v>886</v>
      </c>
      <c r="E180" s="420" t="s">
        <v>544</v>
      </c>
      <c r="F180" s="421">
        <v>125</v>
      </c>
      <c r="G180" s="421">
        <v>125</v>
      </c>
      <c r="H180" s="421">
        <v>0</v>
      </c>
      <c r="I180" s="421">
        <v>125</v>
      </c>
    </row>
    <row r="181" spans="1:9" x14ac:dyDescent="0.3">
      <c r="A181" s="415">
        <v>173</v>
      </c>
      <c r="B181" s="423">
        <v>41083</v>
      </c>
      <c r="C181" s="148" t="s">
        <v>887</v>
      </c>
      <c r="D181" s="429" t="s">
        <v>888</v>
      </c>
      <c r="E181" s="420" t="s">
        <v>544</v>
      </c>
      <c r="F181" s="421">
        <v>125</v>
      </c>
      <c r="G181" s="421">
        <v>125</v>
      </c>
      <c r="H181" s="421">
        <v>0</v>
      </c>
      <c r="I181" s="421">
        <v>125</v>
      </c>
    </row>
    <row r="182" spans="1:9" x14ac:dyDescent="0.3">
      <c r="A182" s="422">
        <v>174</v>
      </c>
      <c r="B182" s="423">
        <v>41083</v>
      </c>
      <c r="C182" s="148" t="s">
        <v>889</v>
      </c>
      <c r="D182" s="429" t="s">
        <v>890</v>
      </c>
      <c r="E182" s="420" t="s">
        <v>544</v>
      </c>
      <c r="F182" s="421">
        <v>100</v>
      </c>
      <c r="G182" s="421">
        <v>100</v>
      </c>
      <c r="H182" s="421">
        <v>0</v>
      </c>
      <c r="I182" s="421">
        <v>100</v>
      </c>
    </row>
    <row r="183" spans="1:9" x14ac:dyDescent="0.3">
      <c r="A183" s="415">
        <v>175</v>
      </c>
      <c r="B183" s="423">
        <v>41083</v>
      </c>
      <c r="C183" s="148" t="s">
        <v>891</v>
      </c>
      <c r="D183" s="429" t="s">
        <v>892</v>
      </c>
      <c r="E183" s="420" t="s">
        <v>544</v>
      </c>
      <c r="F183" s="421">
        <v>100</v>
      </c>
      <c r="G183" s="421">
        <v>100</v>
      </c>
      <c r="H183" s="421">
        <v>0</v>
      </c>
      <c r="I183" s="421">
        <v>100</v>
      </c>
    </row>
    <row r="184" spans="1:9" x14ac:dyDescent="0.3">
      <c r="A184" s="422">
        <v>176</v>
      </c>
      <c r="B184" s="423">
        <v>41083</v>
      </c>
      <c r="C184" s="148" t="s">
        <v>893</v>
      </c>
      <c r="D184" s="429" t="s">
        <v>894</v>
      </c>
      <c r="E184" s="420" t="s">
        <v>544</v>
      </c>
      <c r="F184" s="421">
        <v>125</v>
      </c>
      <c r="G184" s="421">
        <v>125</v>
      </c>
      <c r="H184" s="421">
        <v>0</v>
      </c>
      <c r="I184" s="421">
        <v>125</v>
      </c>
    </row>
    <row r="185" spans="1:9" x14ac:dyDescent="0.3">
      <c r="A185" s="415">
        <v>177</v>
      </c>
      <c r="B185" s="423">
        <v>41083</v>
      </c>
      <c r="C185" s="148" t="s">
        <v>895</v>
      </c>
      <c r="D185" s="429" t="s">
        <v>896</v>
      </c>
      <c r="E185" s="420" t="s">
        <v>544</v>
      </c>
      <c r="F185" s="421">
        <v>125</v>
      </c>
      <c r="G185" s="421">
        <v>125</v>
      </c>
      <c r="H185" s="421">
        <v>0</v>
      </c>
      <c r="I185" s="421">
        <v>125</v>
      </c>
    </row>
    <row r="186" spans="1:9" x14ac:dyDescent="0.3">
      <c r="A186" s="422">
        <v>178</v>
      </c>
      <c r="B186" s="423">
        <v>41083</v>
      </c>
      <c r="C186" s="148" t="s">
        <v>897</v>
      </c>
      <c r="D186" s="429" t="s">
        <v>898</v>
      </c>
      <c r="E186" s="420" t="s">
        <v>544</v>
      </c>
      <c r="F186" s="421">
        <v>162.5</v>
      </c>
      <c r="G186" s="421">
        <v>162.5</v>
      </c>
      <c r="H186" s="421">
        <v>0</v>
      </c>
      <c r="I186" s="421">
        <v>162.5</v>
      </c>
    </row>
    <row r="187" spans="1:9" x14ac:dyDescent="0.3">
      <c r="A187" s="415">
        <v>179</v>
      </c>
      <c r="B187" s="423">
        <v>41083</v>
      </c>
      <c r="C187" s="148" t="s">
        <v>899</v>
      </c>
      <c r="D187" s="429" t="s">
        <v>900</v>
      </c>
      <c r="E187" s="420" t="s">
        <v>544</v>
      </c>
      <c r="F187" s="421">
        <v>162.5</v>
      </c>
      <c r="G187" s="421">
        <v>162.5</v>
      </c>
      <c r="H187" s="421">
        <v>0</v>
      </c>
      <c r="I187" s="421">
        <v>162.5</v>
      </c>
    </row>
    <row r="188" spans="1:9" x14ac:dyDescent="0.3">
      <c r="A188" s="422">
        <v>180</v>
      </c>
      <c r="B188" s="423">
        <v>41083</v>
      </c>
      <c r="C188" s="148" t="s">
        <v>901</v>
      </c>
      <c r="D188" s="429" t="s">
        <v>902</v>
      </c>
      <c r="E188" s="420" t="s">
        <v>544</v>
      </c>
      <c r="F188" s="421">
        <v>125</v>
      </c>
      <c r="G188" s="421">
        <v>125</v>
      </c>
      <c r="H188" s="421">
        <v>0</v>
      </c>
      <c r="I188" s="421">
        <v>125</v>
      </c>
    </row>
    <row r="189" spans="1:9" x14ac:dyDescent="0.3">
      <c r="A189" s="415">
        <v>181</v>
      </c>
      <c r="B189" s="423">
        <v>41083</v>
      </c>
      <c r="C189" s="148" t="s">
        <v>903</v>
      </c>
      <c r="D189" s="429" t="s">
        <v>904</v>
      </c>
      <c r="E189" s="420" t="s">
        <v>544</v>
      </c>
      <c r="F189" s="421">
        <v>125</v>
      </c>
      <c r="G189" s="421">
        <v>125</v>
      </c>
      <c r="H189" s="421">
        <v>0</v>
      </c>
      <c r="I189" s="421">
        <v>125</v>
      </c>
    </row>
    <row r="190" spans="1:9" x14ac:dyDescent="0.3">
      <c r="A190" s="422">
        <v>182</v>
      </c>
      <c r="B190" s="423">
        <v>41083</v>
      </c>
      <c r="C190" s="148" t="s">
        <v>905</v>
      </c>
      <c r="D190" s="429" t="s">
        <v>906</v>
      </c>
      <c r="E190" s="420" t="s">
        <v>544</v>
      </c>
      <c r="F190" s="421">
        <v>100</v>
      </c>
      <c r="G190" s="421">
        <v>100</v>
      </c>
      <c r="H190" s="421">
        <v>0</v>
      </c>
      <c r="I190" s="421">
        <v>100</v>
      </c>
    </row>
    <row r="191" spans="1:9" x14ac:dyDescent="0.3">
      <c r="A191" s="415">
        <v>183</v>
      </c>
      <c r="B191" s="423">
        <v>41083</v>
      </c>
      <c r="C191" s="148" t="s">
        <v>907</v>
      </c>
      <c r="D191" s="429" t="s">
        <v>908</v>
      </c>
      <c r="E191" s="420" t="s">
        <v>544</v>
      </c>
      <c r="F191" s="421">
        <v>100</v>
      </c>
      <c r="G191" s="421">
        <v>100</v>
      </c>
      <c r="H191" s="421">
        <v>0</v>
      </c>
      <c r="I191" s="421">
        <v>100</v>
      </c>
    </row>
    <row r="192" spans="1:9" x14ac:dyDescent="0.3">
      <c r="A192" s="422">
        <v>184</v>
      </c>
      <c r="B192" s="423">
        <v>41083</v>
      </c>
      <c r="C192" s="148" t="s">
        <v>909</v>
      </c>
      <c r="D192" s="429" t="s">
        <v>910</v>
      </c>
      <c r="E192" s="420" t="s">
        <v>544</v>
      </c>
      <c r="F192" s="421">
        <v>125</v>
      </c>
      <c r="G192" s="421">
        <v>125</v>
      </c>
      <c r="H192" s="421">
        <v>0</v>
      </c>
      <c r="I192" s="421">
        <v>125</v>
      </c>
    </row>
    <row r="193" spans="1:9" x14ac:dyDescent="0.3">
      <c r="A193" s="415">
        <v>185</v>
      </c>
      <c r="B193" s="423">
        <v>41083</v>
      </c>
      <c r="C193" s="148" t="s">
        <v>911</v>
      </c>
      <c r="D193" s="429" t="s">
        <v>912</v>
      </c>
      <c r="E193" s="420" t="s">
        <v>544</v>
      </c>
      <c r="F193" s="421">
        <v>125</v>
      </c>
      <c r="G193" s="421">
        <v>125</v>
      </c>
      <c r="H193" s="421">
        <v>0</v>
      </c>
      <c r="I193" s="421">
        <v>125</v>
      </c>
    </row>
    <row r="194" spans="1:9" x14ac:dyDescent="0.3">
      <c r="A194" s="422">
        <v>186</v>
      </c>
      <c r="B194" s="423">
        <v>41083</v>
      </c>
      <c r="C194" s="148" t="s">
        <v>913</v>
      </c>
      <c r="D194" s="429" t="s">
        <v>914</v>
      </c>
      <c r="E194" s="420" t="s">
        <v>544</v>
      </c>
      <c r="F194" s="421">
        <v>125</v>
      </c>
      <c r="G194" s="421">
        <v>125</v>
      </c>
      <c r="H194" s="421">
        <v>0</v>
      </c>
      <c r="I194" s="421">
        <v>125</v>
      </c>
    </row>
    <row r="195" spans="1:9" x14ac:dyDescent="0.3">
      <c r="A195" s="415">
        <v>187</v>
      </c>
      <c r="B195" s="423">
        <v>41083</v>
      </c>
      <c r="C195" s="148" t="s">
        <v>915</v>
      </c>
      <c r="D195" s="429" t="s">
        <v>916</v>
      </c>
      <c r="E195" s="420" t="s">
        <v>544</v>
      </c>
      <c r="F195" s="421">
        <v>125</v>
      </c>
      <c r="G195" s="421">
        <v>125</v>
      </c>
      <c r="H195" s="421">
        <v>0</v>
      </c>
      <c r="I195" s="421">
        <v>125</v>
      </c>
    </row>
    <row r="196" spans="1:9" x14ac:dyDescent="0.3">
      <c r="A196" s="422">
        <v>188</v>
      </c>
      <c r="B196" s="423">
        <v>41083</v>
      </c>
      <c r="C196" s="148" t="s">
        <v>917</v>
      </c>
      <c r="D196" s="429" t="s">
        <v>918</v>
      </c>
      <c r="E196" s="420" t="s">
        <v>544</v>
      </c>
      <c r="F196" s="421">
        <v>162.5</v>
      </c>
      <c r="G196" s="421">
        <v>162.5</v>
      </c>
      <c r="H196" s="421">
        <v>0</v>
      </c>
      <c r="I196" s="421">
        <v>162.5</v>
      </c>
    </row>
    <row r="197" spans="1:9" x14ac:dyDescent="0.3">
      <c r="A197" s="415">
        <v>189</v>
      </c>
      <c r="B197" s="423">
        <v>41083</v>
      </c>
      <c r="C197" s="148" t="s">
        <v>919</v>
      </c>
      <c r="D197" s="429" t="s">
        <v>920</v>
      </c>
      <c r="E197" s="420" t="s">
        <v>544</v>
      </c>
      <c r="F197" s="421">
        <v>162.5</v>
      </c>
      <c r="G197" s="421">
        <v>162.5</v>
      </c>
      <c r="H197" s="421">
        <v>0</v>
      </c>
      <c r="I197" s="421">
        <v>162.5</v>
      </c>
    </row>
    <row r="198" spans="1:9" x14ac:dyDescent="0.3">
      <c r="A198" s="422">
        <v>190</v>
      </c>
      <c r="B198" s="423">
        <v>41083</v>
      </c>
      <c r="C198" s="148" t="s">
        <v>921</v>
      </c>
      <c r="D198" s="429" t="s">
        <v>922</v>
      </c>
      <c r="E198" s="420" t="s">
        <v>544</v>
      </c>
      <c r="F198" s="421">
        <v>162.5</v>
      </c>
      <c r="G198" s="421">
        <v>162.5</v>
      </c>
      <c r="H198" s="421">
        <v>0</v>
      </c>
      <c r="I198" s="421">
        <v>162.5</v>
      </c>
    </row>
    <row r="199" spans="1:9" x14ac:dyDescent="0.3">
      <c r="A199" s="415">
        <v>191</v>
      </c>
      <c r="B199" s="423">
        <v>41083</v>
      </c>
      <c r="C199" s="148" t="s">
        <v>923</v>
      </c>
      <c r="D199" s="429" t="s">
        <v>924</v>
      </c>
      <c r="E199" s="420" t="s">
        <v>544</v>
      </c>
      <c r="F199" s="421">
        <v>162.5</v>
      </c>
      <c r="G199" s="421">
        <v>162.5</v>
      </c>
      <c r="H199" s="421">
        <v>0</v>
      </c>
      <c r="I199" s="421">
        <v>162.5</v>
      </c>
    </row>
    <row r="200" spans="1:9" x14ac:dyDescent="0.3">
      <c r="A200" s="422">
        <v>192</v>
      </c>
      <c r="B200" s="423">
        <v>41083</v>
      </c>
      <c r="C200" s="148" t="s">
        <v>925</v>
      </c>
      <c r="D200" s="429" t="s">
        <v>926</v>
      </c>
      <c r="E200" s="420" t="s">
        <v>544</v>
      </c>
      <c r="F200" s="421">
        <v>162.5</v>
      </c>
      <c r="G200" s="421">
        <v>162.5</v>
      </c>
      <c r="H200" s="421">
        <v>0</v>
      </c>
      <c r="I200" s="421">
        <v>162.5</v>
      </c>
    </row>
    <row r="201" spans="1:9" x14ac:dyDescent="0.3">
      <c r="A201" s="415">
        <v>193</v>
      </c>
      <c r="B201" s="423">
        <v>41083</v>
      </c>
      <c r="C201" s="148" t="s">
        <v>927</v>
      </c>
      <c r="D201" s="429" t="s">
        <v>928</v>
      </c>
      <c r="E201" s="420" t="s">
        <v>544</v>
      </c>
      <c r="F201" s="421">
        <v>162.5</v>
      </c>
      <c r="G201" s="421">
        <v>162.5</v>
      </c>
      <c r="H201" s="421">
        <v>0</v>
      </c>
      <c r="I201" s="421">
        <v>162.5</v>
      </c>
    </row>
    <row r="202" spans="1:9" x14ac:dyDescent="0.3">
      <c r="A202" s="422">
        <v>194</v>
      </c>
      <c r="B202" s="423">
        <v>41083</v>
      </c>
      <c r="C202" s="148" t="s">
        <v>929</v>
      </c>
      <c r="D202" s="429" t="s">
        <v>930</v>
      </c>
      <c r="E202" s="420" t="s">
        <v>544</v>
      </c>
      <c r="F202" s="421">
        <v>162.5</v>
      </c>
      <c r="G202" s="421">
        <v>162.5</v>
      </c>
      <c r="H202" s="421">
        <v>0</v>
      </c>
      <c r="I202" s="421">
        <v>162.5</v>
      </c>
    </row>
    <row r="203" spans="1:9" x14ac:dyDescent="0.3">
      <c r="A203" s="415">
        <v>195</v>
      </c>
      <c r="B203" s="423">
        <v>41083</v>
      </c>
      <c r="C203" s="148" t="s">
        <v>931</v>
      </c>
      <c r="D203" s="429" t="s">
        <v>932</v>
      </c>
      <c r="E203" s="420" t="s">
        <v>544</v>
      </c>
      <c r="F203" s="421">
        <v>162.5</v>
      </c>
      <c r="G203" s="421">
        <v>162.5</v>
      </c>
      <c r="H203" s="421">
        <v>0</v>
      </c>
      <c r="I203" s="421">
        <v>162.5</v>
      </c>
    </row>
    <row r="204" spans="1:9" x14ac:dyDescent="0.3">
      <c r="A204" s="422">
        <v>196</v>
      </c>
      <c r="B204" s="423">
        <v>41083</v>
      </c>
      <c r="C204" s="148" t="s">
        <v>933</v>
      </c>
      <c r="D204" s="429" t="s">
        <v>934</v>
      </c>
      <c r="E204" s="420" t="s">
        <v>544</v>
      </c>
      <c r="F204" s="421">
        <v>125</v>
      </c>
      <c r="G204" s="421">
        <v>125</v>
      </c>
      <c r="H204" s="421">
        <v>0</v>
      </c>
      <c r="I204" s="421">
        <v>125</v>
      </c>
    </row>
    <row r="205" spans="1:9" x14ac:dyDescent="0.3">
      <c r="A205" s="415">
        <v>197</v>
      </c>
      <c r="B205" s="423">
        <v>41083</v>
      </c>
      <c r="C205" s="148" t="s">
        <v>935</v>
      </c>
      <c r="D205" s="429" t="s">
        <v>936</v>
      </c>
      <c r="E205" s="420" t="s">
        <v>544</v>
      </c>
      <c r="F205" s="421">
        <v>125</v>
      </c>
      <c r="G205" s="421">
        <v>125</v>
      </c>
      <c r="H205" s="421">
        <v>0</v>
      </c>
      <c r="I205" s="421">
        <v>125</v>
      </c>
    </row>
    <row r="206" spans="1:9" x14ac:dyDescent="0.3">
      <c r="A206" s="422">
        <v>198</v>
      </c>
      <c r="B206" s="423">
        <v>41083</v>
      </c>
      <c r="C206" s="148" t="s">
        <v>937</v>
      </c>
      <c r="D206" s="429" t="s">
        <v>938</v>
      </c>
      <c r="E206" s="420" t="s">
        <v>544</v>
      </c>
      <c r="F206" s="421">
        <v>125</v>
      </c>
      <c r="G206" s="421">
        <v>125</v>
      </c>
      <c r="H206" s="421">
        <v>0</v>
      </c>
      <c r="I206" s="421">
        <v>125</v>
      </c>
    </row>
    <row r="207" spans="1:9" x14ac:dyDescent="0.3">
      <c r="A207" s="415">
        <v>199</v>
      </c>
      <c r="B207" s="423">
        <v>41083</v>
      </c>
      <c r="C207" s="148" t="s">
        <v>939</v>
      </c>
      <c r="D207" s="429" t="s">
        <v>940</v>
      </c>
      <c r="E207" s="420" t="s">
        <v>544</v>
      </c>
      <c r="F207" s="421">
        <v>125</v>
      </c>
      <c r="G207" s="421">
        <v>125</v>
      </c>
      <c r="H207" s="421">
        <v>0</v>
      </c>
      <c r="I207" s="421">
        <v>125</v>
      </c>
    </row>
    <row r="208" spans="1:9" x14ac:dyDescent="0.3">
      <c r="A208" s="422">
        <v>200</v>
      </c>
      <c r="B208" s="423">
        <v>41083</v>
      </c>
      <c r="C208" s="148" t="s">
        <v>941</v>
      </c>
      <c r="D208" s="429" t="s">
        <v>942</v>
      </c>
      <c r="E208" s="420" t="s">
        <v>544</v>
      </c>
      <c r="F208" s="421">
        <v>100</v>
      </c>
      <c r="G208" s="421">
        <v>100</v>
      </c>
      <c r="H208" s="421">
        <v>0</v>
      </c>
      <c r="I208" s="421">
        <v>100</v>
      </c>
    </row>
    <row r="209" spans="1:9" x14ac:dyDescent="0.3">
      <c r="A209" s="415">
        <v>201</v>
      </c>
      <c r="B209" s="423">
        <v>41083</v>
      </c>
      <c r="C209" s="148" t="s">
        <v>943</v>
      </c>
      <c r="D209" s="429" t="s">
        <v>944</v>
      </c>
      <c r="E209" s="420" t="s">
        <v>544</v>
      </c>
      <c r="F209" s="421">
        <v>100</v>
      </c>
      <c r="G209" s="421">
        <v>100</v>
      </c>
      <c r="H209" s="421">
        <v>0</v>
      </c>
      <c r="I209" s="421">
        <v>100</v>
      </c>
    </row>
    <row r="210" spans="1:9" x14ac:dyDescent="0.3">
      <c r="A210" s="422">
        <v>202</v>
      </c>
      <c r="B210" s="423">
        <v>41083</v>
      </c>
      <c r="C210" s="148" t="s">
        <v>945</v>
      </c>
      <c r="D210" s="429" t="s">
        <v>946</v>
      </c>
      <c r="E210" s="420" t="s">
        <v>544</v>
      </c>
      <c r="F210" s="421">
        <v>162.5</v>
      </c>
      <c r="G210" s="421">
        <v>162.5</v>
      </c>
      <c r="H210" s="421">
        <v>0</v>
      </c>
      <c r="I210" s="421">
        <v>162.5</v>
      </c>
    </row>
    <row r="211" spans="1:9" x14ac:dyDescent="0.3">
      <c r="A211" s="415">
        <v>203</v>
      </c>
      <c r="B211" s="423">
        <v>41083</v>
      </c>
      <c r="C211" s="148" t="s">
        <v>947</v>
      </c>
      <c r="D211" s="429" t="s">
        <v>948</v>
      </c>
      <c r="E211" s="420" t="s">
        <v>544</v>
      </c>
      <c r="F211" s="421">
        <v>125</v>
      </c>
      <c r="G211" s="421">
        <v>125</v>
      </c>
      <c r="H211" s="421">
        <v>0</v>
      </c>
      <c r="I211" s="421">
        <v>125</v>
      </c>
    </row>
    <row r="212" spans="1:9" x14ac:dyDescent="0.3">
      <c r="A212" s="422">
        <v>204</v>
      </c>
      <c r="B212" s="423">
        <v>41065</v>
      </c>
      <c r="C212" s="148" t="s">
        <v>949</v>
      </c>
      <c r="D212" s="429" t="s">
        <v>950</v>
      </c>
      <c r="E212" s="420" t="s">
        <v>544</v>
      </c>
      <c r="F212" s="421">
        <v>100</v>
      </c>
      <c r="G212" s="421">
        <v>100</v>
      </c>
      <c r="H212" s="421">
        <v>0</v>
      </c>
      <c r="I212" s="421">
        <v>100</v>
      </c>
    </row>
    <row r="213" spans="1:9" x14ac:dyDescent="0.3">
      <c r="A213" s="415">
        <v>205</v>
      </c>
      <c r="B213" s="423">
        <v>41065</v>
      </c>
      <c r="C213" s="148" t="s">
        <v>951</v>
      </c>
      <c r="D213" s="429" t="s">
        <v>952</v>
      </c>
      <c r="E213" s="420" t="s">
        <v>544</v>
      </c>
      <c r="F213" s="421">
        <v>100</v>
      </c>
      <c r="G213" s="421">
        <v>100</v>
      </c>
      <c r="H213" s="421">
        <v>0</v>
      </c>
      <c r="I213" s="421">
        <v>100</v>
      </c>
    </row>
    <row r="214" spans="1:9" x14ac:dyDescent="0.3">
      <c r="A214" s="422">
        <v>206</v>
      </c>
      <c r="B214" s="423">
        <v>41065</v>
      </c>
      <c r="C214" s="148" t="s">
        <v>953</v>
      </c>
      <c r="D214" s="429" t="s">
        <v>954</v>
      </c>
      <c r="E214" s="420" t="s">
        <v>544</v>
      </c>
      <c r="F214" s="421">
        <v>125</v>
      </c>
      <c r="G214" s="421">
        <v>125</v>
      </c>
      <c r="H214" s="421">
        <v>0</v>
      </c>
      <c r="I214" s="421">
        <v>125</v>
      </c>
    </row>
    <row r="215" spans="1:9" x14ac:dyDescent="0.3">
      <c r="A215" s="415">
        <v>207</v>
      </c>
      <c r="B215" s="423">
        <v>41065</v>
      </c>
      <c r="C215" s="148" t="s">
        <v>955</v>
      </c>
      <c r="D215" s="429" t="s">
        <v>956</v>
      </c>
      <c r="E215" s="420" t="s">
        <v>544</v>
      </c>
      <c r="F215" s="421">
        <v>125</v>
      </c>
      <c r="G215" s="421">
        <v>125</v>
      </c>
      <c r="H215" s="421">
        <v>0</v>
      </c>
      <c r="I215" s="421">
        <v>125</v>
      </c>
    </row>
    <row r="216" spans="1:9" x14ac:dyDescent="0.3">
      <c r="A216" s="422">
        <v>208</v>
      </c>
      <c r="B216" s="423">
        <v>41065</v>
      </c>
      <c r="C216" s="148" t="s">
        <v>957</v>
      </c>
      <c r="D216" s="429" t="s">
        <v>958</v>
      </c>
      <c r="E216" s="420" t="s">
        <v>544</v>
      </c>
      <c r="F216" s="421">
        <v>125</v>
      </c>
      <c r="G216" s="421">
        <v>125</v>
      </c>
      <c r="H216" s="421">
        <v>0</v>
      </c>
      <c r="I216" s="421">
        <v>125</v>
      </c>
    </row>
    <row r="217" spans="1:9" x14ac:dyDescent="0.3">
      <c r="A217" s="415">
        <v>209</v>
      </c>
      <c r="B217" s="423">
        <v>41065</v>
      </c>
      <c r="C217" s="148" t="s">
        <v>959</v>
      </c>
      <c r="D217" s="429" t="s">
        <v>960</v>
      </c>
      <c r="E217" s="420" t="s">
        <v>544</v>
      </c>
      <c r="F217" s="421">
        <v>125</v>
      </c>
      <c r="G217" s="421">
        <v>125</v>
      </c>
      <c r="H217" s="421">
        <v>0</v>
      </c>
      <c r="I217" s="421">
        <v>125</v>
      </c>
    </row>
    <row r="218" spans="1:9" x14ac:dyDescent="0.3">
      <c r="A218" s="422">
        <v>210</v>
      </c>
      <c r="B218" s="423">
        <v>41065</v>
      </c>
      <c r="C218" s="148" t="s">
        <v>961</v>
      </c>
      <c r="D218" s="429" t="s">
        <v>962</v>
      </c>
      <c r="E218" s="420" t="s">
        <v>544</v>
      </c>
      <c r="F218" s="421">
        <v>162.5</v>
      </c>
      <c r="G218" s="421">
        <v>162.5</v>
      </c>
      <c r="H218" s="421">
        <v>0</v>
      </c>
      <c r="I218" s="421">
        <v>162.5</v>
      </c>
    </row>
    <row r="219" spans="1:9" x14ac:dyDescent="0.3">
      <c r="A219" s="415">
        <v>211</v>
      </c>
      <c r="B219" s="423">
        <v>41065</v>
      </c>
      <c r="C219" s="148" t="s">
        <v>963</v>
      </c>
      <c r="D219" s="429" t="s">
        <v>964</v>
      </c>
      <c r="E219" s="420" t="s">
        <v>544</v>
      </c>
      <c r="F219" s="421">
        <v>162.5</v>
      </c>
      <c r="G219" s="421">
        <v>162.5</v>
      </c>
      <c r="H219" s="421">
        <v>0</v>
      </c>
      <c r="I219" s="421">
        <v>162.5</v>
      </c>
    </row>
    <row r="220" spans="1:9" x14ac:dyDescent="0.3">
      <c r="A220" s="422">
        <v>212</v>
      </c>
      <c r="B220" s="423">
        <v>41065</v>
      </c>
      <c r="C220" s="148" t="s">
        <v>965</v>
      </c>
      <c r="D220" s="429" t="s">
        <v>966</v>
      </c>
      <c r="E220" s="420" t="s">
        <v>544</v>
      </c>
      <c r="F220" s="421">
        <v>162.5</v>
      </c>
      <c r="G220" s="421">
        <v>162.5</v>
      </c>
      <c r="H220" s="421">
        <v>0</v>
      </c>
      <c r="I220" s="421">
        <v>162.5</v>
      </c>
    </row>
    <row r="221" spans="1:9" x14ac:dyDescent="0.3">
      <c r="A221" s="415">
        <v>213</v>
      </c>
      <c r="B221" s="423">
        <v>41065</v>
      </c>
      <c r="C221" s="148" t="s">
        <v>967</v>
      </c>
      <c r="D221" s="429" t="s">
        <v>968</v>
      </c>
      <c r="E221" s="420" t="s">
        <v>544</v>
      </c>
      <c r="F221" s="421">
        <v>162.5</v>
      </c>
      <c r="G221" s="421">
        <v>162.5</v>
      </c>
      <c r="H221" s="421">
        <v>0</v>
      </c>
      <c r="I221" s="421">
        <v>162.5</v>
      </c>
    </row>
    <row r="222" spans="1:9" x14ac:dyDescent="0.3">
      <c r="A222" s="422">
        <v>214</v>
      </c>
      <c r="B222" s="423">
        <v>41065</v>
      </c>
      <c r="C222" s="148" t="s">
        <v>969</v>
      </c>
      <c r="D222" s="429" t="s">
        <v>970</v>
      </c>
      <c r="E222" s="420" t="s">
        <v>544</v>
      </c>
      <c r="F222" s="421">
        <v>162.5</v>
      </c>
      <c r="G222" s="421">
        <v>162.5</v>
      </c>
      <c r="H222" s="421">
        <v>0</v>
      </c>
      <c r="I222" s="421">
        <v>162.5</v>
      </c>
    </row>
    <row r="223" spans="1:9" x14ac:dyDescent="0.3">
      <c r="A223" s="415">
        <v>215</v>
      </c>
      <c r="B223" s="423">
        <v>41065</v>
      </c>
      <c r="C223" s="148" t="s">
        <v>971</v>
      </c>
      <c r="D223" s="429" t="s">
        <v>972</v>
      </c>
      <c r="E223" s="420" t="s">
        <v>544</v>
      </c>
      <c r="F223" s="421">
        <v>162.5</v>
      </c>
      <c r="G223" s="421">
        <v>162.5</v>
      </c>
      <c r="H223" s="421">
        <v>0</v>
      </c>
      <c r="I223" s="421">
        <v>162.5</v>
      </c>
    </row>
    <row r="224" spans="1:9" x14ac:dyDescent="0.3">
      <c r="A224" s="422">
        <v>216</v>
      </c>
      <c r="B224" s="423">
        <v>41065</v>
      </c>
      <c r="C224" s="148" t="s">
        <v>973</v>
      </c>
      <c r="D224" s="429" t="s">
        <v>974</v>
      </c>
      <c r="E224" s="420" t="s">
        <v>544</v>
      </c>
      <c r="F224" s="421">
        <v>162.5</v>
      </c>
      <c r="G224" s="421">
        <v>162.5</v>
      </c>
      <c r="H224" s="421">
        <v>0</v>
      </c>
      <c r="I224" s="421">
        <v>162.5</v>
      </c>
    </row>
    <row r="225" spans="1:9" x14ac:dyDescent="0.3">
      <c r="A225" s="415">
        <v>217</v>
      </c>
      <c r="B225" s="423">
        <v>41065</v>
      </c>
      <c r="C225" s="148" t="s">
        <v>975</v>
      </c>
      <c r="D225" s="429" t="s">
        <v>976</v>
      </c>
      <c r="E225" s="420" t="s">
        <v>544</v>
      </c>
      <c r="F225" s="421">
        <v>162.5</v>
      </c>
      <c r="G225" s="421">
        <v>162.5</v>
      </c>
      <c r="H225" s="421">
        <v>0</v>
      </c>
      <c r="I225" s="421">
        <v>162.5</v>
      </c>
    </row>
    <row r="226" spans="1:9" x14ac:dyDescent="0.3">
      <c r="A226" s="422">
        <v>218</v>
      </c>
      <c r="B226" s="423">
        <v>41065</v>
      </c>
      <c r="C226" s="148" t="s">
        <v>977</v>
      </c>
      <c r="D226" s="429" t="s">
        <v>978</v>
      </c>
      <c r="E226" s="420" t="s">
        <v>544</v>
      </c>
      <c r="F226" s="421">
        <v>162.5</v>
      </c>
      <c r="G226" s="421">
        <v>162.5</v>
      </c>
      <c r="H226" s="421">
        <v>0</v>
      </c>
      <c r="I226" s="421">
        <v>162.5</v>
      </c>
    </row>
    <row r="227" spans="1:9" x14ac:dyDescent="0.3">
      <c r="A227" s="415">
        <v>219</v>
      </c>
      <c r="B227" s="423">
        <v>41065</v>
      </c>
      <c r="C227" s="148" t="s">
        <v>979</v>
      </c>
      <c r="D227" s="429" t="s">
        <v>980</v>
      </c>
      <c r="E227" s="420" t="s">
        <v>544</v>
      </c>
      <c r="F227" s="421">
        <v>125</v>
      </c>
      <c r="G227" s="421">
        <v>125</v>
      </c>
      <c r="H227" s="421">
        <v>0</v>
      </c>
      <c r="I227" s="421">
        <v>125</v>
      </c>
    </row>
    <row r="228" spans="1:9" x14ac:dyDescent="0.3">
      <c r="A228" s="422">
        <v>220</v>
      </c>
      <c r="B228" s="423">
        <v>41065</v>
      </c>
      <c r="C228" s="148" t="s">
        <v>981</v>
      </c>
      <c r="D228" s="429" t="s">
        <v>982</v>
      </c>
      <c r="E228" s="420" t="s">
        <v>544</v>
      </c>
      <c r="F228" s="421">
        <v>125</v>
      </c>
      <c r="G228" s="421">
        <v>125</v>
      </c>
      <c r="H228" s="421">
        <v>0</v>
      </c>
      <c r="I228" s="421">
        <v>125</v>
      </c>
    </row>
    <row r="229" spans="1:9" x14ac:dyDescent="0.3">
      <c r="A229" s="415">
        <v>221</v>
      </c>
      <c r="B229" s="423">
        <v>41065</v>
      </c>
      <c r="C229" s="148" t="s">
        <v>983</v>
      </c>
      <c r="D229" s="429" t="s">
        <v>984</v>
      </c>
      <c r="E229" s="420" t="s">
        <v>544</v>
      </c>
      <c r="F229" s="421">
        <v>162.5</v>
      </c>
      <c r="G229" s="421">
        <v>162.5</v>
      </c>
      <c r="H229" s="421">
        <v>0</v>
      </c>
      <c r="I229" s="421">
        <v>162.5</v>
      </c>
    </row>
    <row r="230" spans="1:9" x14ac:dyDescent="0.3">
      <c r="A230" s="422">
        <v>222</v>
      </c>
      <c r="B230" s="423">
        <v>41065</v>
      </c>
      <c r="C230" s="148" t="s">
        <v>985</v>
      </c>
      <c r="D230" s="429" t="s">
        <v>986</v>
      </c>
      <c r="E230" s="420" t="s">
        <v>544</v>
      </c>
      <c r="F230" s="421">
        <v>162.5</v>
      </c>
      <c r="G230" s="421">
        <v>162.5</v>
      </c>
      <c r="H230" s="421">
        <v>0</v>
      </c>
      <c r="I230" s="421">
        <v>162.5</v>
      </c>
    </row>
    <row r="231" spans="1:9" x14ac:dyDescent="0.3">
      <c r="A231" s="415">
        <v>223</v>
      </c>
      <c r="B231" s="423">
        <v>41065</v>
      </c>
      <c r="C231" s="148" t="s">
        <v>987</v>
      </c>
      <c r="D231" s="429" t="s">
        <v>988</v>
      </c>
      <c r="E231" s="420" t="s">
        <v>544</v>
      </c>
      <c r="F231" s="421">
        <v>125</v>
      </c>
      <c r="G231" s="421">
        <v>125</v>
      </c>
      <c r="H231" s="421">
        <v>0</v>
      </c>
      <c r="I231" s="421">
        <v>125</v>
      </c>
    </row>
    <row r="232" spans="1:9" x14ac:dyDescent="0.3">
      <c r="A232" s="422">
        <v>224</v>
      </c>
      <c r="B232" s="423">
        <v>41065</v>
      </c>
      <c r="C232" s="148" t="s">
        <v>989</v>
      </c>
      <c r="D232" s="429" t="s">
        <v>990</v>
      </c>
      <c r="E232" s="420" t="s">
        <v>544</v>
      </c>
      <c r="F232" s="421">
        <v>125</v>
      </c>
      <c r="G232" s="421">
        <v>125</v>
      </c>
      <c r="H232" s="421">
        <v>0</v>
      </c>
      <c r="I232" s="421">
        <v>125</v>
      </c>
    </row>
    <row r="233" spans="1:9" x14ac:dyDescent="0.3">
      <c r="A233" s="415">
        <v>225</v>
      </c>
      <c r="B233" s="423">
        <v>41065</v>
      </c>
      <c r="C233" s="148" t="s">
        <v>991</v>
      </c>
      <c r="D233" s="429" t="s">
        <v>992</v>
      </c>
      <c r="E233" s="420" t="s">
        <v>544</v>
      </c>
      <c r="F233" s="421">
        <v>125</v>
      </c>
      <c r="G233" s="421">
        <v>125</v>
      </c>
      <c r="H233" s="421">
        <v>0</v>
      </c>
      <c r="I233" s="421">
        <v>125</v>
      </c>
    </row>
    <row r="234" spans="1:9" x14ac:dyDescent="0.3">
      <c r="A234" s="422">
        <v>226</v>
      </c>
      <c r="B234" s="423">
        <v>41065</v>
      </c>
      <c r="C234" s="148" t="s">
        <v>993</v>
      </c>
      <c r="D234" s="429" t="s">
        <v>994</v>
      </c>
      <c r="E234" s="420" t="s">
        <v>544</v>
      </c>
      <c r="F234" s="421">
        <v>125</v>
      </c>
      <c r="G234" s="421">
        <v>125</v>
      </c>
      <c r="H234" s="421">
        <v>0</v>
      </c>
      <c r="I234" s="421">
        <v>125</v>
      </c>
    </row>
    <row r="235" spans="1:9" x14ac:dyDescent="0.3">
      <c r="A235" s="415">
        <v>227</v>
      </c>
      <c r="B235" s="423">
        <v>41065</v>
      </c>
      <c r="C235" s="148" t="s">
        <v>995</v>
      </c>
      <c r="D235" s="429" t="s">
        <v>996</v>
      </c>
      <c r="E235" s="420" t="s">
        <v>544</v>
      </c>
      <c r="F235" s="421">
        <v>125</v>
      </c>
      <c r="G235" s="421">
        <v>125</v>
      </c>
      <c r="H235" s="421">
        <v>0</v>
      </c>
      <c r="I235" s="421">
        <v>125</v>
      </c>
    </row>
    <row r="236" spans="1:9" x14ac:dyDescent="0.3">
      <c r="A236" s="422">
        <v>228</v>
      </c>
      <c r="B236" s="423">
        <v>41065</v>
      </c>
      <c r="C236" s="148" t="s">
        <v>997</v>
      </c>
      <c r="D236" s="429" t="s">
        <v>998</v>
      </c>
      <c r="E236" s="420" t="s">
        <v>544</v>
      </c>
      <c r="F236" s="421">
        <v>125</v>
      </c>
      <c r="G236" s="421">
        <v>125</v>
      </c>
      <c r="H236" s="421">
        <v>0</v>
      </c>
      <c r="I236" s="421">
        <v>125</v>
      </c>
    </row>
    <row r="237" spans="1:9" x14ac:dyDescent="0.3">
      <c r="A237" s="415">
        <v>229</v>
      </c>
      <c r="B237" s="423">
        <v>41065</v>
      </c>
      <c r="C237" s="148" t="s">
        <v>999</v>
      </c>
      <c r="D237" s="429" t="s">
        <v>1000</v>
      </c>
      <c r="E237" s="420" t="s">
        <v>544</v>
      </c>
      <c r="F237" s="421">
        <v>162.5</v>
      </c>
      <c r="G237" s="421">
        <v>162.5</v>
      </c>
      <c r="H237" s="421">
        <v>0</v>
      </c>
      <c r="I237" s="421">
        <v>162.5</v>
      </c>
    </row>
    <row r="238" spans="1:9" x14ac:dyDescent="0.3">
      <c r="A238" s="422">
        <v>230</v>
      </c>
      <c r="B238" s="423">
        <v>41065</v>
      </c>
      <c r="C238" s="148" t="s">
        <v>1001</v>
      </c>
      <c r="D238" s="429" t="s">
        <v>1002</v>
      </c>
      <c r="E238" s="420" t="s">
        <v>544</v>
      </c>
      <c r="F238" s="421">
        <v>162.5</v>
      </c>
      <c r="G238" s="421">
        <v>162.5</v>
      </c>
      <c r="H238" s="421">
        <v>0</v>
      </c>
      <c r="I238" s="421">
        <v>162.5</v>
      </c>
    </row>
    <row r="239" spans="1:9" x14ac:dyDescent="0.3">
      <c r="A239" s="415">
        <v>231</v>
      </c>
      <c r="B239" s="423">
        <v>41065</v>
      </c>
      <c r="C239" s="148" t="s">
        <v>1003</v>
      </c>
      <c r="D239" s="429" t="s">
        <v>1004</v>
      </c>
      <c r="E239" s="420" t="s">
        <v>544</v>
      </c>
      <c r="F239" s="421">
        <v>125</v>
      </c>
      <c r="G239" s="421">
        <v>125</v>
      </c>
      <c r="H239" s="421">
        <v>0</v>
      </c>
      <c r="I239" s="421">
        <v>125</v>
      </c>
    </row>
    <row r="240" spans="1:9" x14ac:dyDescent="0.3">
      <c r="A240" s="422">
        <v>232</v>
      </c>
      <c r="B240" s="423">
        <v>41065</v>
      </c>
      <c r="C240" s="148" t="s">
        <v>1005</v>
      </c>
      <c r="D240" s="429" t="s">
        <v>1006</v>
      </c>
      <c r="E240" s="420" t="s">
        <v>544</v>
      </c>
      <c r="F240" s="421">
        <v>125</v>
      </c>
      <c r="G240" s="421">
        <v>125</v>
      </c>
      <c r="H240" s="421">
        <v>0</v>
      </c>
      <c r="I240" s="421">
        <v>125</v>
      </c>
    </row>
    <row r="241" spans="1:9" x14ac:dyDescent="0.3">
      <c r="A241" s="415">
        <v>233</v>
      </c>
      <c r="B241" s="423">
        <v>41065</v>
      </c>
      <c r="C241" s="148" t="s">
        <v>1007</v>
      </c>
      <c r="D241" s="429" t="s">
        <v>1008</v>
      </c>
      <c r="E241" s="420" t="s">
        <v>544</v>
      </c>
      <c r="F241" s="421">
        <v>100</v>
      </c>
      <c r="G241" s="421">
        <v>100</v>
      </c>
      <c r="H241" s="421">
        <v>0</v>
      </c>
      <c r="I241" s="421">
        <v>100</v>
      </c>
    </row>
    <row r="242" spans="1:9" x14ac:dyDescent="0.3">
      <c r="A242" s="422">
        <v>234</v>
      </c>
      <c r="B242" s="423">
        <v>41065</v>
      </c>
      <c r="C242" s="148" t="s">
        <v>1009</v>
      </c>
      <c r="D242" s="429" t="s">
        <v>1010</v>
      </c>
      <c r="E242" s="420" t="s">
        <v>544</v>
      </c>
      <c r="F242" s="421">
        <v>100</v>
      </c>
      <c r="G242" s="421">
        <v>100</v>
      </c>
      <c r="H242" s="421">
        <v>0</v>
      </c>
      <c r="I242" s="421">
        <v>100</v>
      </c>
    </row>
    <row r="243" spans="1:9" x14ac:dyDescent="0.3">
      <c r="A243" s="415">
        <v>235</v>
      </c>
      <c r="B243" s="423">
        <v>41065</v>
      </c>
      <c r="C243" s="148" t="s">
        <v>1011</v>
      </c>
      <c r="D243" s="429" t="s">
        <v>1012</v>
      </c>
      <c r="E243" s="420" t="s">
        <v>544</v>
      </c>
      <c r="F243" s="421">
        <v>100</v>
      </c>
      <c r="G243" s="421">
        <v>100</v>
      </c>
      <c r="H243" s="421">
        <v>0</v>
      </c>
      <c r="I243" s="421">
        <v>100</v>
      </c>
    </row>
    <row r="244" spans="1:9" x14ac:dyDescent="0.3">
      <c r="A244" s="422">
        <v>236</v>
      </c>
      <c r="B244" s="423">
        <v>41065</v>
      </c>
      <c r="C244" s="148" t="s">
        <v>1013</v>
      </c>
      <c r="D244" s="429" t="s">
        <v>1014</v>
      </c>
      <c r="E244" s="420" t="s">
        <v>544</v>
      </c>
      <c r="F244" s="421">
        <v>125</v>
      </c>
      <c r="G244" s="421">
        <v>125</v>
      </c>
      <c r="H244" s="421">
        <v>0</v>
      </c>
      <c r="I244" s="421">
        <v>125</v>
      </c>
    </row>
    <row r="245" spans="1:9" x14ac:dyDescent="0.3">
      <c r="A245" s="415">
        <v>237</v>
      </c>
      <c r="B245" s="423">
        <v>41065</v>
      </c>
      <c r="C245" s="148" t="s">
        <v>1015</v>
      </c>
      <c r="D245" s="429" t="s">
        <v>1016</v>
      </c>
      <c r="E245" s="420" t="s">
        <v>544</v>
      </c>
      <c r="F245" s="421">
        <v>162.5</v>
      </c>
      <c r="G245" s="421">
        <v>162.5</v>
      </c>
      <c r="H245" s="421">
        <v>0</v>
      </c>
      <c r="I245" s="421">
        <v>162.5</v>
      </c>
    </row>
    <row r="246" spans="1:9" x14ac:dyDescent="0.3">
      <c r="A246" s="422">
        <v>238</v>
      </c>
      <c r="B246" s="423">
        <v>41065</v>
      </c>
      <c r="C246" s="148" t="s">
        <v>1017</v>
      </c>
      <c r="D246" s="429" t="s">
        <v>1018</v>
      </c>
      <c r="E246" s="420" t="s">
        <v>544</v>
      </c>
      <c r="F246" s="421">
        <v>162.5</v>
      </c>
      <c r="G246" s="421">
        <v>162.5</v>
      </c>
      <c r="H246" s="421">
        <v>0</v>
      </c>
      <c r="I246" s="421">
        <v>162.5</v>
      </c>
    </row>
    <row r="247" spans="1:9" x14ac:dyDescent="0.3">
      <c r="A247" s="415">
        <v>239</v>
      </c>
      <c r="B247" s="423">
        <v>41065</v>
      </c>
      <c r="C247" s="148" t="s">
        <v>1019</v>
      </c>
      <c r="D247" s="429" t="s">
        <v>1020</v>
      </c>
      <c r="E247" s="420" t="s">
        <v>544</v>
      </c>
      <c r="F247" s="421">
        <v>125</v>
      </c>
      <c r="G247" s="421">
        <v>125</v>
      </c>
      <c r="H247" s="421">
        <v>0</v>
      </c>
      <c r="I247" s="421">
        <v>125</v>
      </c>
    </row>
    <row r="248" spans="1:9" x14ac:dyDescent="0.3">
      <c r="A248" s="422">
        <v>240</v>
      </c>
      <c r="B248" s="423">
        <v>41065</v>
      </c>
      <c r="C248" s="148" t="s">
        <v>1021</v>
      </c>
      <c r="D248" s="429" t="s">
        <v>1022</v>
      </c>
      <c r="E248" s="420" t="s">
        <v>544</v>
      </c>
      <c r="F248" s="421">
        <v>125</v>
      </c>
      <c r="G248" s="421">
        <v>125</v>
      </c>
      <c r="H248" s="421">
        <v>0</v>
      </c>
      <c r="I248" s="421">
        <v>125</v>
      </c>
    </row>
    <row r="249" spans="1:9" x14ac:dyDescent="0.3">
      <c r="A249" s="415">
        <v>241</v>
      </c>
      <c r="B249" s="423">
        <v>41065</v>
      </c>
      <c r="C249" s="148" t="s">
        <v>1023</v>
      </c>
      <c r="D249" s="429" t="s">
        <v>1024</v>
      </c>
      <c r="E249" s="420" t="s">
        <v>544</v>
      </c>
      <c r="F249" s="421">
        <v>125</v>
      </c>
      <c r="G249" s="421">
        <v>125</v>
      </c>
      <c r="H249" s="421">
        <v>0</v>
      </c>
      <c r="I249" s="421">
        <v>125</v>
      </c>
    </row>
    <row r="250" spans="1:9" x14ac:dyDescent="0.3">
      <c r="A250" s="422">
        <v>242</v>
      </c>
      <c r="B250" s="423">
        <v>41065</v>
      </c>
      <c r="C250" s="148" t="s">
        <v>1025</v>
      </c>
      <c r="D250" s="429" t="s">
        <v>1026</v>
      </c>
      <c r="E250" s="420" t="s">
        <v>544</v>
      </c>
      <c r="F250" s="421">
        <v>125</v>
      </c>
      <c r="G250" s="421">
        <v>125</v>
      </c>
      <c r="H250" s="421">
        <v>0</v>
      </c>
      <c r="I250" s="421">
        <v>125</v>
      </c>
    </row>
    <row r="251" spans="1:9" x14ac:dyDescent="0.3">
      <c r="A251" s="415">
        <v>243</v>
      </c>
      <c r="B251" s="423">
        <v>41065</v>
      </c>
      <c r="C251" s="148" t="s">
        <v>1027</v>
      </c>
      <c r="D251" s="429" t="s">
        <v>1028</v>
      </c>
      <c r="E251" s="420" t="s">
        <v>544</v>
      </c>
      <c r="F251" s="421">
        <v>125</v>
      </c>
      <c r="G251" s="421">
        <v>125</v>
      </c>
      <c r="H251" s="421">
        <v>0</v>
      </c>
      <c r="I251" s="421">
        <v>125</v>
      </c>
    </row>
    <row r="252" spans="1:9" x14ac:dyDescent="0.3">
      <c r="A252" s="422">
        <v>244</v>
      </c>
      <c r="B252" s="423">
        <v>41065</v>
      </c>
      <c r="C252" s="148" t="s">
        <v>1029</v>
      </c>
      <c r="D252" s="429" t="s">
        <v>1030</v>
      </c>
      <c r="E252" s="420" t="s">
        <v>544</v>
      </c>
      <c r="F252" s="421">
        <v>125</v>
      </c>
      <c r="G252" s="421">
        <v>125</v>
      </c>
      <c r="H252" s="421">
        <v>0</v>
      </c>
      <c r="I252" s="421">
        <v>125</v>
      </c>
    </row>
    <row r="253" spans="1:9" x14ac:dyDescent="0.3">
      <c r="A253" s="415">
        <v>245</v>
      </c>
      <c r="B253" s="423">
        <v>41065</v>
      </c>
      <c r="C253" s="148" t="s">
        <v>1031</v>
      </c>
      <c r="D253" s="429" t="s">
        <v>1032</v>
      </c>
      <c r="E253" s="420" t="s">
        <v>544</v>
      </c>
      <c r="F253" s="421">
        <v>125</v>
      </c>
      <c r="G253" s="421">
        <v>125</v>
      </c>
      <c r="H253" s="421">
        <v>0</v>
      </c>
      <c r="I253" s="421">
        <v>125</v>
      </c>
    </row>
    <row r="254" spans="1:9" x14ac:dyDescent="0.3">
      <c r="A254" s="422">
        <v>246</v>
      </c>
      <c r="B254" s="423">
        <v>41065</v>
      </c>
      <c r="C254" s="148" t="s">
        <v>1033</v>
      </c>
      <c r="D254" s="429" t="s">
        <v>1034</v>
      </c>
      <c r="E254" s="420" t="s">
        <v>544</v>
      </c>
      <c r="F254" s="421">
        <v>100</v>
      </c>
      <c r="G254" s="421">
        <v>100</v>
      </c>
      <c r="H254" s="421">
        <v>0</v>
      </c>
      <c r="I254" s="421">
        <v>100</v>
      </c>
    </row>
    <row r="255" spans="1:9" x14ac:dyDescent="0.3">
      <c r="A255" s="415">
        <v>247</v>
      </c>
      <c r="B255" s="423">
        <v>41065</v>
      </c>
      <c r="C255" s="148" t="s">
        <v>1035</v>
      </c>
      <c r="D255" s="429" t="s">
        <v>1036</v>
      </c>
      <c r="E255" s="420" t="s">
        <v>544</v>
      </c>
      <c r="F255" s="421">
        <v>100</v>
      </c>
      <c r="G255" s="421">
        <v>100</v>
      </c>
      <c r="H255" s="421">
        <v>0</v>
      </c>
      <c r="I255" s="421">
        <v>100</v>
      </c>
    </row>
    <row r="256" spans="1:9" x14ac:dyDescent="0.3">
      <c r="A256" s="422">
        <v>248</v>
      </c>
      <c r="B256" s="423">
        <v>41065</v>
      </c>
      <c r="C256" s="148" t="s">
        <v>1037</v>
      </c>
      <c r="D256" s="429" t="s">
        <v>1038</v>
      </c>
      <c r="E256" s="420" t="s">
        <v>544</v>
      </c>
      <c r="F256" s="421">
        <v>125</v>
      </c>
      <c r="G256" s="421">
        <v>125</v>
      </c>
      <c r="H256" s="421">
        <v>0</v>
      </c>
      <c r="I256" s="421">
        <v>125</v>
      </c>
    </row>
    <row r="257" spans="1:9" x14ac:dyDescent="0.3">
      <c r="A257" s="415">
        <v>249</v>
      </c>
      <c r="B257" s="423">
        <v>41065</v>
      </c>
      <c r="C257" s="148" t="s">
        <v>1039</v>
      </c>
      <c r="D257" s="429" t="s">
        <v>1040</v>
      </c>
      <c r="E257" s="420" t="s">
        <v>544</v>
      </c>
      <c r="F257" s="421">
        <v>125</v>
      </c>
      <c r="G257" s="421">
        <v>125</v>
      </c>
      <c r="H257" s="421">
        <v>0</v>
      </c>
      <c r="I257" s="421">
        <v>125</v>
      </c>
    </row>
    <row r="258" spans="1:9" x14ac:dyDescent="0.3">
      <c r="A258" s="422">
        <v>250</v>
      </c>
      <c r="B258" s="423">
        <v>41065</v>
      </c>
      <c r="C258" s="148" t="s">
        <v>1041</v>
      </c>
      <c r="D258" s="429" t="s">
        <v>1042</v>
      </c>
      <c r="E258" s="420" t="s">
        <v>544</v>
      </c>
      <c r="F258" s="421">
        <v>125</v>
      </c>
      <c r="G258" s="421">
        <v>125</v>
      </c>
      <c r="H258" s="421">
        <v>0</v>
      </c>
      <c r="I258" s="421">
        <v>125</v>
      </c>
    </row>
    <row r="259" spans="1:9" x14ac:dyDescent="0.3">
      <c r="A259" s="415">
        <v>251</v>
      </c>
      <c r="B259" s="423">
        <v>41065</v>
      </c>
      <c r="C259" s="148" t="s">
        <v>1043</v>
      </c>
      <c r="D259" s="429" t="s">
        <v>1044</v>
      </c>
      <c r="E259" s="420" t="s">
        <v>544</v>
      </c>
      <c r="F259" s="421">
        <v>125</v>
      </c>
      <c r="G259" s="421">
        <v>125</v>
      </c>
      <c r="H259" s="421">
        <v>0</v>
      </c>
      <c r="I259" s="421">
        <v>125</v>
      </c>
    </row>
    <row r="260" spans="1:9" x14ac:dyDescent="0.3">
      <c r="A260" s="422">
        <v>252</v>
      </c>
      <c r="B260" s="423">
        <v>41065</v>
      </c>
      <c r="C260" s="148" t="s">
        <v>1045</v>
      </c>
      <c r="D260" s="429" t="s">
        <v>1046</v>
      </c>
      <c r="E260" s="420" t="s">
        <v>544</v>
      </c>
      <c r="F260" s="421">
        <v>162.5</v>
      </c>
      <c r="G260" s="421">
        <v>162.5</v>
      </c>
      <c r="H260" s="421">
        <v>0</v>
      </c>
      <c r="I260" s="421">
        <v>162.5</v>
      </c>
    </row>
    <row r="261" spans="1:9" x14ac:dyDescent="0.3">
      <c r="A261" s="415">
        <v>253</v>
      </c>
      <c r="B261" s="423">
        <v>41065</v>
      </c>
      <c r="C261" s="148" t="s">
        <v>1047</v>
      </c>
      <c r="D261" s="429" t="s">
        <v>1048</v>
      </c>
      <c r="E261" s="420" t="s">
        <v>544</v>
      </c>
      <c r="F261" s="421">
        <v>162.5</v>
      </c>
      <c r="G261" s="421">
        <v>162.5</v>
      </c>
      <c r="H261" s="421">
        <v>0</v>
      </c>
      <c r="I261" s="421">
        <v>162.5</v>
      </c>
    </row>
    <row r="262" spans="1:9" x14ac:dyDescent="0.3">
      <c r="A262" s="422">
        <v>254</v>
      </c>
      <c r="B262" s="423">
        <v>41065</v>
      </c>
      <c r="C262" s="148" t="s">
        <v>1049</v>
      </c>
      <c r="D262" s="429" t="s">
        <v>1050</v>
      </c>
      <c r="E262" s="420" t="s">
        <v>544</v>
      </c>
      <c r="F262" s="421">
        <v>125</v>
      </c>
      <c r="G262" s="421">
        <v>125</v>
      </c>
      <c r="H262" s="421">
        <v>0</v>
      </c>
      <c r="I262" s="421">
        <v>125</v>
      </c>
    </row>
    <row r="263" spans="1:9" x14ac:dyDescent="0.3">
      <c r="A263" s="415">
        <v>255</v>
      </c>
      <c r="B263" s="423">
        <v>41065</v>
      </c>
      <c r="C263" s="148" t="s">
        <v>1051</v>
      </c>
      <c r="D263" s="429" t="s">
        <v>1052</v>
      </c>
      <c r="E263" s="420" t="s">
        <v>544</v>
      </c>
      <c r="F263" s="421">
        <v>125</v>
      </c>
      <c r="G263" s="421">
        <v>125</v>
      </c>
      <c r="H263" s="421">
        <v>0</v>
      </c>
      <c r="I263" s="421">
        <v>125</v>
      </c>
    </row>
    <row r="264" spans="1:9" x14ac:dyDescent="0.3">
      <c r="A264" s="422">
        <v>256</v>
      </c>
      <c r="B264" s="423">
        <v>41065</v>
      </c>
      <c r="C264" s="148" t="s">
        <v>1053</v>
      </c>
      <c r="D264" s="429" t="s">
        <v>1054</v>
      </c>
      <c r="E264" s="420" t="s">
        <v>544</v>
      </c>
      <c r="F264" s="421">
        <v>125</v>
      </c>
      <c r="G264" s="421">
        <v>125</v>
      </c>
      <c r="H264" s="421">
        <v>0</v>
      </c>
      <c r="I264" s="421">
        <v>125</v>
      </c>
    </row>
    <row r="265" spans="1:9" x14ac:dyDescent="0.3">
      <c r="A265" s="415">
        <v>257</v>
      </c>
      <c r="B265" s="423">
        <v>41065</v>
      </c>
      <c r="C265" s="148" t="s">
        <v>1055</v>
      </c>
      <c r="D265" s="429" t="s">
        <v>1056</v>
      </c>
      <c r="E265" s="420" t="s">
        <v>544</v>
      </c>
      <c r="F265" s="421">
        <v>125</v>
      </c>
      <c r="G265" s="421">
        <v>125</v>
      </c>
      <c r="H265" s="421">
        <v>0</v>
      </c>
      <c r="I265" s="421">
        <v>125</v>
      </c>
    </row>
    <row r="266" spans="1:9" x14ac:dyDescent="0.3">
      <c r="A266" s="422">
        <v>258</v>
      </c>
      <c r="B266" s="423">
        <v>41065</v>
      </c>
      <c r="C266" s="148" t="s">
        <v>1057</v>
      </c>
      <c r="D266" s="429" t="s">
        <v>1058</v>
      </c>
      <c r="E266" s="420" t="s">
        <v>544</v>
      </c>
      <c r="F266" s="421">
        <v>125</v>
      </c>
      <c r="G266" s="421">
        <v>125</v>
      </c>
      <c r="H266" s="421">
        <v>0</v>
      </c>
      <c r="I266" s="421">
        <v>125</v>
      </c>
    </row>
    <row r="267" spans="1:9" x14ac:dyDescent="0.3">
      <c r="A267" s="415">
        <v>259</v>
      </c>
      <c r="B267" s="423">
        <v>41065</v>
      </c>
      <c r="C267" s="148" t="s">
        <v>1059</v>
      </c>
      <c r="D267" s="429" t="s">
        <v>1060</v>
      </c>
      <c r="E267" s="420" t="s">
        <v>544</v>
      </c>
      <c r="F267" s="421">
        <v>125</v>
      </c>
      <c r="G267" s="421">
        <v>125</v>
      </c>
      <c r="H267" s="421">
        <v>0</v>
      </c>
      <c r="I267" s="421">
        <v>125</v>
      </c>
    </row>
    <row r="268" spans="1:9" x14ac:dyDescent="0.3">
      <c r="A268" s="422">
        <v>260</v>
      </c>
      <c r="B268" s="423">
        <v>41065</v>
      </c>
      <c r="C268" s="148" t="s">
        <v>1061</v>
      </c>
      <c r="D268" s="429" t="s">
        <v>1062</v>
      </c>
      <c r="E268" s="420" t="s">
        <v>544</v>
      </c>
      <c r="F268" s="421">
        <v>125</v>
      </c>
      <c r="G268" s="421">
        <v>125</v>
      </c>
      <c r="H268" s="421">
        <v>0</v>
      </c>
      <c r="I268" s="421">
        <v>125</v>
      </c>
    </row>
    <row r="269" spans="1:9" x14ac:dyDescent="0.3">
      <c r="A269" s="415">
        <v>261</v>
      </c>
      <c r="B269" s="423">
        <v>41065</v>
      </c>
      <c r="C269" s="148" t="s">
        <v>1063</v>
      </c>
      <c r="D269" s="429" t="s">
        <v>1064</v>
      </c>
      <c r="E269" s="420" t="s">
        <v>544</v>
      </c>
      <c r="F269" s="421">
        <v>125</v>
      </c>
      <c r="G269" s="421">
        <v>125</v>
      </c>
      <c r="H269" s="421">
        <v>0</v>
      </c>
      <c r="I269" s="421">
        <v>125</v>
      </c>
    </row>
    <row r="270" spans="1:9" x14ac:dyDescent="0.3">
      <c r="A270" s="422">
        <v>262</v>
      </c>
      <c r="B270" s="423">
        <v>41065</v>
      </c>
      <c r="C270" s="148" t="s">
        <v>1065</v>
      </c>
      <c r="D270" s="429" t="s">
        <v>1066</v>
      </c>
      <c r="E270" s="420" t="s">
        <v>544</v>
      </c>
      <c r="F270" s="421">
        <v>125</v>
      </c>
      <c r="G270" s="421">
        <v>125</v>
      </c>
      <c r="H270" s="421">
        <v>0</v>
      </c>
      <c r="I270" s="421">
        <v>125</v>
      </c>
    </row>
    <row r="271" spans="1:9" x14ac:dyDescent="0.3">
      <c r="A271" s="415">
        <v>263</v>
      </c>
      <c r="B271" s="423">
        <v>41065</v>
      </c>
      <c r="C271" s="148" t="s">
        <v>1067</v>
      </c>
      <c r="D271" s="429" t="s">
        <v>1068</v>
      </c>
      <c r="E271" s="420" t="s">
        <v>544</v>
      </c>
      <c r="F271" s="421">
        <v>125</v>
      </c>
      <c r="G271" s="421">
        <v>125</v>
      </c>
      <c r="H271" s="421">
        <v>0</v>
      </c>
      <c r="I271" s="421">
        <v>125</v>
      </c>
    </row>
    <row r="272" spans="1:9" x14ac:dyDescent="0.3">
      <c r="A272" s="422">
        <v>264</v>
      </c>
      <c r="B272" s="423">
        <v>41065</v>
      </c>
      <c r="C272" s="148" t="s">
        <v>1069</v>
      </c>
      <c r="D272" s="429" t="s">
        <v>1070</v>
      </c>
      <c r="E272" s="420" t="s">
        <v>544</v>
      </c>
      <c r="F272" s="421">
        <v>125</v>
      </c>
      <c r="G272" s="421">
        <v>125</v>
      </c>
      <c r="H272" s="421">
        <v>0</v>
      </c>
      <c r="I272" s="421">
        <v>125</v>
      </c>
    </row>
    <row r="273" spans="1:9" x14ac:dyDescent="0.3">
      <c r="A273" s="415">
        <v>265</v>
      </c>
      <c r="B273" s="423">
        <v>41065</v>
      </c>
      <c r="C273" s="148" t="s">
        <v>1071</v>
      </c>
      <c r="D273" s="429" t="s">
        <v>1072</v>
      </c>
      <c r="E273" s="420" t="s">
        <v>544</v>
      </c>
      <c r="F273" s="421">
        <v>100</v>
      </c>
      <c r="G273" s="421">
        <v>100</v>
      </c>
      <c r="H273" s="421">
        <v>0</v>
      </c>
      <c r="I273" s="421">
        <v>100</v>
      </c>
    </row>
    <row r="274" spans="1:9" x14ac:dyDescent="0.3">
      <c r="A274" s="422">
        <v>266</v>
      </c>
      <c r="B274" s="423">
        <v>41065</v>
      </c>
      <c r="C274" s="148" t="s">
        <v>1073</v>
      </c>
      <c r="D274" s="429" t="s">
        <v>1074</v>
      </c>
      <c r="E274" s="420" t="s">
        <v>544</v>
      </c>
      <c r="F274" s="421">
        <v>100</v>
      </c>
      <c r="G274" s="421">
        <v>100</v>
      </c>
      <c r="H274" s="421">
        <v>0</v>
      </c>
      <c r="I274" s="421">
        <v>100</v>
      </c>
    </row>
    <row r="275" spans="1:9" x14ac:dyDescent="0.3">
      <c r="A275" s="415">
        <v>267</v>
      </c>
      <c r="B275" s="423">
        <v>41065</v>
      </c>
      <c r="C275" s="148" t="s">
        <v>1075</v>
      </c>
      <c r="D275" s="429" t="s">
        <v>1076</v>
      </c>
      <c r="E275" s="420" t="s">
        <v>544</v>
      </c>
      <c r="F275" s="421">
        <v>125</v>
      </c>
      <c r="G275" s="421">
        <v>125</v>
      </c>
      <c r="H275" s="421">
        <v>0</v>
      </c>
      <c r="I275" s="421">
        <v>125</v>
      </c>
    </row>
    <row r="276" spans="1:9" x14ac:dyDescent="0.3">
      <c r="A276" s="422">
        <v>268</v>
      </c>
      <c r="B276" s="423">
        <v>41065</v>
      </c>
      <c r="C276" s="148" t="s">
        <v>1077</v>
      </c>
      <c r="D276" s="429" t="s">
        <v>1078</v>
      </c>
      <c r="E276" s="420" t="s">
        <v>544</v>
      </c>
      <c r="F276" s="421">
        <v>162.5</v>
      </c>
      <c r="G276" s="421">
        <v>162.5</v>
      </c>
      <c r="H276" s="421">
        <v>0</v>
      </c>
      <c r="I276" s="421">
        <v>162.5</v>
      </c>
    </row>
    <row r="277" spans="1:9" x14ac:dyDescent="0.3">
      <c r="A277" s="415">
        <v>269</v>
      </c>
      <c r="B277" s="423">
        <v>41065</v>
      </c>
      <c r="C277" s="148" t="s">
        <v>1079</v>
      </c>
      <c r="D277" s="429" t="s">
        <v>1080</v>
      </c>
      <c r="E277" s="420" t="s">
        <v>544</v>
      </c>
      <c r="F277" s="421">
        <v>162.5</v>
      </c>
      <c r="G277" s="421">
        <v>162.5</v>
      </c>
      <c r="H277" s="421">
        <v>0</v>
      </c>
      <c r="I277" s="421">
        <v>162.5</v>
      </c>
    </row>
    <row r="278" spans="1:9" x14ac:dyDescent="0.3">
      <c r="A278" s="422">
        <v>270</v>
      </c>
      <c r="B278" s="423">
        <v>41065</v>
      </c>
      <c r="C278" s="148" t="s">
        <v>1081</v>
      </c>
      <c r="D278" s="429" t="s">
        <v>1082</v>
      </c>
      <c r="E278" s="420" t="s">
        <v>544</v>
      </c>
      <c r="F278" s="421">
        <v>100</v>
      </c>
      <c r="G278" s="421">
        <v>100</v>
      </c>
      <c r="H278" s="421">
        <v>0</v>
      </c>
      <c r="I278" s="421">
        <v>100</v>
      </c>
    </row>
    <row r="279" spans="1:9" x14ac:dyDescent="0.3">
      <c r="A279" s="415">
        <v>271</v>
      </c>
      <c r="B279" s="423">
        <v>41065</v>
      </c>
      <c r="C279" s="148" t="s">
        <v>1083</v>
      </c>
      <c r="D279" s="429" t="s">
        <v>1084</v>
      </c>
      <c r="E279" s="420" t="s">
        <v>544</v>
      </c>
      <c r="F279" s="421">
        <v>100</v>
      </c>
      <c r="G279" s="421">
        <v>100</v>
      </c>
      <c r="H279" s="421">
        <v>0</v>
      </c>
      <c r="I279" s="421">
        <v>100</v>
      </c>
    </row>
    <row r="280" spans="1:9" x14ac:dyDescent="0.3">
      <c r="A280" s="422">
        <v>272</v>
      </c>
      <c r="B280" s="423">
        <v>41065</v>
      </c>
      <c r="C280" s="148" t="s">
        <v>1085</v>
      </c>
      <c r="D280" s="429" t="s">
        <v>1086</v>
      </c>
      <c r="E280" s="420" t="s">
        <v>544</v>
      </c>
      <c r="F280" s="421">
        <v>162.5</v>
      </c>
      <c r="G280" s="421">
        <v>162.5</v>
      </c>
      <c r="H280" s="421">
        <v>0</v>
      </c>
      <c r="I280" s="421">
        <v>162.5</v>
      </c>
    </row>
    <row r="281" spans="1:9" x14ac:dyDescent="0.3">
      <c r="A281" s="415">
        <v>273</v>
      </c>
      <c r="B281" s="423">
        <v>41065</v>
      </c>
      <c r="C281" s="148" t="s">
        <v>1087</v>
      </c>
      <c r="D281" s="429" t="s">
        <v>1088</v>
      </c>
      <c r="E281" s="420" t="s">
        <v>544</v>
      </c>
      <c r="F281" s="421">
        <v>162.5</v>
      </c>
      <c r="G281" s="421">
        <v>162.5</v>
      </c>
      <c r="H281" s="421">
        <v>0</v>
      </c>
      <c r="I281" s="421">
        <v>162.5</v>
      </c>
    </row>
    <row r="282" spans="1:9" x14ac:dyDescent="0.3">
      <c r="A282" s="422">
        <v>274</v>
      </c>
      <c r="B282" s="423">
        <v>41065</v>
      </c>
      <c r="C282" s="148" t="s">
        <v>1089</v>
      </c>
      <c r="D282" s="429" t="s">
        <v>1090</v>
      </c>
      <c r="E282" s="420" t="s">
        <v>544</v>
      </c>
      <c r="F282" s="421">
        <v>162.5</v>
      </c>
      <c r="G282" s="421">
        <v>162.5</v>
      </c>
      <c r="H282" s="421">
        <v>0</v>
      </c>
      <c r="I282" s="421">
        <v>162.5</v>
      </c>
    </row>
    <row r="283" spans="1:9" x14ac:dyDescent="0.3">
      <c r="A283" s="415">
        <v>275</v>
      </c>
      <c r="B283" s="423">
        <v>41065</v>
      </c>
      <c r="C283" s="148" t="s">
        <v>1091</v>
      </c>
      <c r="D283" s="429" t="s">
        <v>1092</v>
      </c>
      <c r="E283" s="420" t="s">
        <v>544</v>
      </c>
      <c r="F283" s="421">
        <v>162.5</v>
      </c>
      <c r="G283" s="421">
        <v>162.5</v>
      </c>
      <c r="H283" s="421">
        <v>0</v>
      </c>
      <c r="I283" s="421">
        <v>162.5</v>
      </c>
    </row>
    <row r="284" spans="1:9" x14ac:dyDescent="0.3">
      <c r="A284" s="422">
        <v>276</v>
      </c>
      <c r="B284" s="423">
        <v>41086</v>
      </c>
      <c r="C284" s="148" t="s">
        <v>1093</v>
      </c>
      <c r="D284" s="429" t="s">
        <v>1094</v>
      </c>
      <c r="E284" s="420" t="s">
        <v>544</v>
      </c>
      <c r="F284" s="421">
        <v>125</v>
      </c>
      <c r="G284" s="421">
        <v>125</v>
      </c>
      <c r="H284" s="421">
        <v>0</v>
      </c>
      <c r="I284" s="421">
        <v>125</v>
      </c>
    </row>
    <row r="285" spans="1:9" x14ac:dyDescent="0.3">
      <c r="A285" s="415">
        <v>277</v>
      </c>
      <c r="B285" s="423">
        <v>41086</v>
      </c>
      <c r="C285" s="148" t="s">
        <v>1095</v>
      </c>
      <c r="D285" s="429" t="s">
        <v>1096</v>
      </c>
      <c r="E285" s="420" t="s">
        <v>544</v>
      </c>
      <c r="F285" s="421">
        <v>125</v>
      </c>
      <c r="G285" s="421">
        <v>125</v>
      </c>
      <c r="H285" s="421">
        <v>0</v>
      </c>
      <c r="I285" s="421">
        <v>125</v>
      </c>
    </row>
    <row r="286" spans="1:9" x14ac:dyDescent="0.3">
      <c r="A286" s="422">
        <v>278</v>
      </c>
      <c r="B286" s="423">
        <v>41086</v>
      </c>
      <c r="C286" s="148" t="s">
        <v>1097</v>
      </c>
      <c r="D286" s="429" t="s">
        <v>1098</v>
      </c>
      <c r="E286" s="420" t="s">
        <v>544</v>
      </c>
      <c r="F286" s="421">
        <v>125</v>
      </c>
      <c r="G286" s="421">
        <v>125</v>
      </c>
      <c r="H286" s="421">
        <v>0</v>
      </c>
      <c r="I286" s="421">
        <v>125</v>
      </c>
    </row>
    <row r="287" spans="1:9" x14ac:dyDescent="0.3">
      <c r="A287" s="415">
        <v>279</v>
      </c>
      <c r="B287" s="423">
        <v>41086</v>
      </c>
      <c r="C287" s="148" t="s">
        <v>1099</v>
      </c>
      <c r="D287" s="429" t="s">
        <v>1100</v>
      </c>
      <c r="E287" s="420" t="s">
        <v>544</v>
      </c>
      <c r="F287" s="421">
        <v>125</v>
      </c>
      <c r="G287" s="421">
        <v>125</v>
      </c>
      <c r="H287" s="421">
        <v>0</v>
      </c>
      <c r="I287" s="421">
        <v>125</v>
      </c>
    </row>
    <row r="288" spans="1:9" x14ac:dyDescent="0.3">
      <c r="A288" s="422">
        <v>280</v>
      </c>
      <c r="B288" s="423">
        <v>41086</v>
      </c>
      <c r="C288" s="148" t="s">
        <v>1101</v>
      </c>
      <c r="D288" s="429" t="s">
        <v>1102</v>
      </c>
      <c r="E288" s="420" t="s">
        <v>544</v>
      </c>
      <c r="F288" s="421">
        <v>162.5</v>
      </c>
      <c r="G288" s="421">
        <v>162.5</v>
      </c>
      <c r="H288" s="421">
        <v>0</v>
      </c>
      <c r="I288" s="421">
        <v>162.5</v>
      </c>
    </row>
    <row r="289" spans="1:9" x14ac:dyDescent="0.3">
      <c r="A289" s="415">
        <v>281</v>
      </c>
      <c r="B289" s="423">
        <v>41086</v>
      </c>
      <c r="C289" s="148" t="s">
        <v>1103</v>
      </c>
      <c r="D289" s="429" t="s">
        <v>1104</v>
      </c>
      <c r="E289" s="420" t="s">
        <v>544</v>
      </c>
      <c r="F289" s="421">
        <v>162.5</v>
      </c>
      <c r="G289" s="421">
        <v>162.5</v>
      </c>
      <c r="H289" s="421">
        <v>0</v>
      </c>
      <c r="I289" s="421">
        <v>162.5</v>
      </c>
    </row>
    <row r="290" spans="1:9" x14ac:dyDescent="0.3">
      <c r="A290" s="422">
        <v>282</v>
      </c>
      <c r="B290" s="423">
        <v>41086</v>
      </c>
      <c r="C290" s="148" t="s">
        <v>1105</v>
      </c>
      <c r="D290" s="429" t="s">
        <v>1106</v>
      </c>
      <c r="E290" s="420" t="s">
        <v>544</v>
      </c>
      <c r="F290" s="421">
        <v>162.5</v>
      </c>
      <c r="G290" s="421">
        <v>162.5</v>
      </c>
      <c r="H290" s="421">
        <v>0</v>
      </c>
      <c r="I290" s="421">
        <v>162.5</v>
      </c>
    </row>
    <row r="291" spans="1:9" x14ac:dyDescent="0.3">
      <c r="A291" s="415">
        <v>283</v>
      </c>
      <c r="B291" s="423">
        <v>41086</v>
      </c>
      <c r="C291" s="148" t="s">
        <v>1107</v>
      </c>
      <c r="D291" s="429" t="s">
        <v>1108</v>
      </c>
      <c r="E291" s="420" t="s">
        <v>544</v>
      </c>
      <c r="F291" s="421">
        <v>162.5</v>
      </c>
      <c r="G291" s="421">
        <v>162.5</v>
      </c>
      <c r="H291" s="421">
        <v>0</v>
      </c>
      <c r="I291" s="421">
        <v>162.5</v>
      </c>
    </row>
    <row r="292" spans="1:9" x14ac:dyDescent="0.3">
      <c r="A292" s="422">
        <v>284</v>
      </c>
      <c r="B292" s="423">
        <v>41086</v>
      </c>
      <c r="C292" s="148" t="s">
        <v>919</v>
      </c>
      <c r="D292" s="429" t="s">
        <v>1109</v>
      </c>
      <c r="E292" s="420" t="s">
        <v>544</v>
      </c>
      <c r="F292" s="421">
        <v>162.5</v>
      </c>
      <c r="G292" s="421">
        <v>162.5</v>
      </c>
      <c r="H292" s="421">
        <v>0</v>
      </c>
      <c r="I292" s="421">
        <v>162.5</v>
      </c>
    </row>
    <row r="293" spans="1:9" x14ac:dyDescent="0.3">
      <c r="A293" s="415">
        <v>285</v>
      </c>
      <c r="B293" s="423">
        <v>41086</v>
      </c>
      <c r="C293" s="148" t="s">
        <v>1110</v>
      </c>
      <c r="D293" s="429" t="s">
        <v>1111</v>
      </c>
      <c r="E293" s="420" t="s">
        <v>544</v>
      </c>
      <c r="F293" s="421">
        <v>162.5</v>
      </c>
      <c r="G293" s="421">
        <v>162.5</v>
      </c>
      <c r="H293" s="421">
        <v>0</v>
      </c>
      <c r="I293" s="421">
        <v>162.5</v>
      </c>
    </row>
    <row r="294" spans="1:9" x14ac:dyDescent="0.3">
      <c r="A294" s="422">
        <v>286</v>
      </c>
      <c r="B294" s="423">
        <v>41086</v>
      </c>
      <c r="C294" s="148" t="s">
        <v>1112</v>
      </c>
      <c r="D294" s="429" t="s">
        <v>1113</v>
      </c>
      <c r="E294" s="420" t="s">
        <v>544</v>
      </c>
      <c r="F294" s="421">
        <v>162.5</v>
      </c>
      <c r="G294" s="421">
        <v>162.5</v>
      </c>
      <c r="H294" s="421">
        <v>0</v>
      </c>
      <c r="I294" s="421">
        <v>162.5</v>
      </c>
    </row>
    <row r="295" spans="1:9" x14ac:dyDescent="0.3">
      <c r="A295" s="415">
        <v>287</v>
      </c>
      <c r="B295" s="423">
        <v>41086</v>
      </c>
      <c r="C295" s="148" t="s">
        <v>1114</v>
      </c>
      <c r="D295" s="429" t="s">
        <v>1115</v>
      </c>
      <c r="E295" s="420" t="s">
        <v>544</v>
      </c>
      <c r="F295" s="421">
        <v>125</v>
      </c>
      <c r="G295" s="421">
        <v>125</v>
      </c>
      <c r="H295" s="421">
        <v>0</v>
      </c>
      <c r="I295" s="421">
        <v>125</v>
      </c>
    </row>
    <row r="296" spans="1:9" x14ac:dyDescent="0.3">
      <c r="A296" s="422">
        <v>288</v>
      </c>
      <c r="B296" s="423">
        <v>41086</v>
      </c>
      <c r="C296" s="148" t="s">
        <v>1116</v>
      </c>
      <c r="D296" s="429" t="s">
        <v>1117</v>
      </c>
      <c r="E296" s="420" t="s">
        <v>544</v>
      </c>
      <c r="F296" s="421">
        <v>125</v>
      </c>
      <c r="G296" s="421">
        <v>125</v>
      </c>
      <c r="H296" s="421">
        <v>0</v>
      </c>
      <c r="I296" s="421">
        <v>125</v>
      </c>
    </row>
    <row r="297" spans="1:9" x14ac:dyDescent="0.3">
      <c r="A297" s="415">
        <v>289</v>
      </c>
      <c r="B297" s="423">
        <v>41086</v>
      </c>
      <c r="C297" s="148" t="s">
        <v>1118</v>
      </c>
      <c r="D297" s="429" t="s">
        <v>1119</v>
      </c>
      <c r="E297" s="420" t="s">
        <v>544</v>
      </c>
      <c r="F297" s="421">
        <v>162.5</v>
      </c>
      <c r="G297" s="421">
        <v>162.5</v>
      </c>
      <c r="H297" s="421">
        <v>0</v>
      </c>
      <c r="I297" s="421">
        <v>162.5</v>
      </c>
    </row>
    <row r="298" spans="1:9" x14ac:dyDescent="0.3">
      <c r="A298" s="422">
        <v>290</v>
      </c>
      <c r="B298" s="423">
        <v>41086</v>
      </c>
      <c r="C298" s="148" t="s">
        <v>1120</v>
      </c>
      <c r="D298" s="429" t="s">
        <v>1121</v>
      </c>
      <c r="E298" s="420" t="s">
        <v>544</v>
      </c>
      <c r="F298" s="421">
        <v>162.5</v>
      </c>
      <c r="G298" s="421">
        <v>162.5</v>
      </c>
      <c r="H298" s="421">
        <v>0</v>
      </c>
      <c r="I298" s="421">
        <v>162.5</v>
      </c>
    </row>
    <row r="299" spans="1:9" x14ac:dyDescent="0.3">
      <c r="A299" s="415">
        <v>291</v>
      </c>
      <c r="B299" s="423">
        <v>41086</v>
      </c>
      <c r="C299" s="148" t="s">
        <v>1122</v>
      </c>
      <c r="D299" s="429" t="s">
        <v>1123</v>
      </c>
      <c r="E299" s="420" t="s">
        <v>544</v>
      </c>
      <c r="F299" s="421">
        <v>125</v>
      </c>
      <c r="G299" s="421">
        <v>125</v>
      </c>
      <c r="H299" s="421">
        <v>0</v>
      </c>
      <c r="I299" s="421">
        <v>125</v>
      </c>
    </row>
    <row r="300" spans="1:9" x14ac:dyDescent="0.3">
      <c r="A300" s="422">
        <v>292</v>
      </c>
      <c r="B300" s="423">
        <v>41086</v>
      </c>
      <c r="C300" s="148" t="s">
        <v>1124</v>
      </c>
      <c r="D300" s="429" t="s">
        <v>1125</v>
      </c>
      <c r="E300" s="420" t="s">
        <v>544</v>
      </c>
      <c r="F300" s="421">
        <v>125</v>
      </c>
      <c r="G300" s="421">
        <v>125</v>
      </c>
      <c r="H300" s="421">
        <v>0</v>
      </c>
      <c r="I300" s="421">
        <v>125</v>
      </c>
    </row>
    <row r="301" spans="1:9" x14ac:dyDescent="0.3">
      <c r="A301" s="415">
        <v>293</v>
      </c>
      <c r="B301" s="423">
        <v>41086</v>
      </c>
      <c r="C301" s="148" t="s">
        <v>1126</v>
      </c>
      <c r="D301" s="429" t="s">
        <v>1127</v>
      </c>
      <c r="E301" s="420" t="s">
        <v>544</v>
      </c>
      <c r="F301" s="421">
        <v>162.5</v>
      </c>
      <c r="G301" s="421">
        <v>162.5</v>
      </c>
      <c r="H301" s="421">
        <v>0</v>
      </c>
      <c r="I301" s="421">
        <v>162.5</v>
      </c>
    </row>
    <row r="302" spans="1:9" x14ac:dyDescent="0.3">
      <c r="A302" s="422">
        <v>294</v>
      </c>
      <c r="B302" s="423">
        <v>41086</v>
      </c>
      <c r="C302" s="148" t="s">
        <v>1128</v>
      </c>
      <c r="D302" s="429" t="s">
        <v>1129</v>
      </c>
      <c r="E302" s="420" t="s">
        <v>544</v>
      </c>
      <c r="F302" s="421">
        <v>162.5</v>
      </c>
      <c r="G302" s="421">
        <v>162.5</v>
      </c>
      <c r="H302" s="421">
        <v>0</v>
      </c>
      <c r="I302" s="421">
        <v>162.5</v>
      </c>
    </row>
    <row r="303" spans="1:9" x14ac:dyDescent="0.3">
      <c r="A303" s="415">
        <v>295</v>
      </c>
      <c r="B303" s="423">
        <v>41086</v>
      </c>
      <c r="C303" s="148" t="s">
        <v>1130</v>
      </c>
      <c r="D303" s="429" t="s">
        <v>1131</v>
      </c>
      <c r="E303" s="420" t="s">
        <v>544</v>
      </c>
      <c r="F303" s="421">
        <v>162.5</v>
      </c>
      <c r="G303" s="421">
        <v>162.5</v>
      </c>
      <c r="H303" s="421">
        <v>0</v>
      </c>
      <c r="I303" s="421">
        <v>162.5</v>
      </c>
    </row>
    <row r="304" spans="1:9" x14ac:dyDescent="0.3">
      <c r="A304" s="422">
        <v>296</v>
      </c>
      <c r="B304" s="423">
        <v>41086</v>
      </c>
      <c r="C304" s="148" t="s">
        <v>1132</v>
      </c>
      <c r="D304" s="429" t="s">
        <v>1133</v>
      </c>
      <c r="E304" s="420" t="s">
        <v>544</v>
      </c>
      <c r="F304" s="421">
        <v>162.5</v>
      </c>
      <c r="G304" s="421">
        <v>162.5</v>
      </c>
      <c r="H304" s="421">
        <v>0</v>
      </c>
      <c r="I304" s="421">
        <v>162.5</v>
      </c>
    </row>
    <row r="305" spans="1:9" x14ac:dyDescent="0.3">
      <c r="A305" s="415">
        <v>297</v>
      </c>
      <c r="B305" s="423">
        <v>41086</v>
      </c>
      <c r="C305" s="148" t="s">
        <v>1134</v>
      </c>
      <c r="D305" s="429" t="s">
        <v>1135</v>
      </c>
      <c r="E305" s="420" t="s">
        <v>544</v>
      </c>
      <c r="F305" s="421">
        <v>125</v>
      </c>
      <c r="G305" s="421">
        <v>125</v>
      </c>
      <c r="H305" s="421">
        <v>0</v>
      </c>
      <c r="I305" s="421">
        <v>125</v>
      </c>
    </row>
    <row r="306" spans="1:9" x14ac:dyDescent="0.3">
      <c r="A306" s="422">
        <v>298</v>
      </c>
      <c r="B306" s="423">
        <v>41086</v>
      </c>
      <c r="C306" s="148" t="s">
        <v>1136</v>
      </c>
      <c r="D306" s="429" t="s">
        <v>1137</v>
      </c>
      <c r="E306" s="420" t="s">
        <v>544</v>
      </c>
      <c r="F306" s="421">
        <v>125</v>
      </c>
      <c r="G306" s="421">
        <v>125</v>
      </c>
      <c r="H306" s="421">
        <v>0</v>
      </c>
      <c r="I306" s="421">
        <v>125</v>
      </c>
    </row>
    <row r="307" spans="1:9" x14ac:dyDescent="0.3">
      <c r="A307" s="415">
        <v>299</v>
      </c>
      <c r="B307" s="423">
        <v>41086</v>
      </c>
      <c r="C307" s="148" t="s">
        <v>1138</v>
      </c>
      <c r="D307" s="429" t="s">
        <v>1139</v>
      </c>
      <c r="E307" s="420" t="s">
        <v>544</v>
      </c>
      <c r="F307" s="421">
        <v>162.5</v>
      </c>
      <c r="G307" s="421">
        <v>162.5</v>
      </c>
      <c r="H307" s="421">
        <v>0</v>
      </c>
      <c r="I307" s="421">
        <v>162.5</v>
      </c>
    </row>
    <row r="308" spans="1:9" x14ac:dyDescent="0.3">
      <c r="A308" s="422">
        <v>300</v>
      </c>
      <c r="B308" s="423">
        <v>41086</v>
      </c>
      <c r="C308" s="148" t="s">
        <v>1140</v>
      </c>
      <c r="D308" s="429" t="s">
        <v>1141</v>
      </c>
      <c r="E308" s="420" t="s">
        <v>544</v>
      </c>
      <c r="F308" s="421">
        <v>162.5</v>
      </c>
      <c r="G308" s="421">
        <v>162.5</v>
      </c>
      <c r="H308" s="421">
        <v>0</v>
      </c>
      <c r="I308" s="421">
        <v>162.5</v>
      </c>
    </row>
    <row r="309" spans="1:9" x14ac:dyDescent="0.3">
      <c r="A309" s="415">
        <v>301</v>
      </c>
      <c r="B309" s="423">
        <v>41086</v>
      </c>
      <c r="C309" s="148" t="s">
        <v>1142</v>
      </c>
      <c r="D309" s="429" t="s">
        <v>1143</v>
      </c>
      <c r="E309" s="420" t="s">
        <v>544</v>
      </c>
      <c r="F309" s="421">
        <v>162.5</v>
      </c>
      <c r="G309" s="421">
        <v>162.5</v>
      </c>
      <c r="H309" s="421">
        <v>0</v>
      </c>
      <c r="I309" s="421">
        <v>162.5</v>
      </c>
    </row>
    <row r="310" spans="1:9" x14ac:dyDescent="0.3">
      <c r="A310" s="422">
        <v>302</v>
      </c>
      <c r="B310" s="423">
        <v>41086</v>
      </c>
      <c r="C310" s="148" t="s">
        <v>1144</v>
      </c>
      <c r="D310" s="429" t="s">
        <v>1145</v>
      </c>
      <c r="E310" s="420" t="s">
        <v>544</v>
      </c>
      <c r="F310" s="421">
        <v>162.5</v>
      </c>
      <c r="G310" s="421">
        <v>162.5</v>
      </c>
      <c r="H310" s="421">
        <v>0</v>
      </c>
      <c r="I310" s="421">
        <v>162.5</v>
      </c>
    </row>
    <row r="311" spans="1:9" x14ac:dyDescent="0.3">
      <c r="A311" s="415">
        <v>303</v>
      </c>
      <c r="B311" s="423">
        <v>41086</v>
      </c>
      <c r="C311" s="148" t="s">
        <v>1146</v>
      </c>
      <c r="D311" s="429" t="s">
        <v>1147</v>
      </c>
      <c r="E311" s="420" t="s">
        <v>544</v>
      </c>
      <c r="F311" s="421">
        <v>125</v>
      </c>
      <c r="G311" s="421">
        <v>125</v>
      </c>
      <c r="H311" s="421">
        <v>0</v>
      </c>
      <c r="I311" s="421">
        <v>125</v>
      </c>
    </row>
    <row r="312" spans="1:9" x14ac:dyDescent="0.3">
      <c r="A312" s="422">
        <v>304</v>
      </c>
      <c r="B312" s="423">
        <v>41086</v>
      </c>
      <c r="C312" s="148" t="s">
        <v>1148</v>
      </c>
      <c r="D312" s="429" t="s">
        <v>1149</v>
      </c>
      <c r="E312" s="420" t="s">
        <v>544</v>
      </c>
      <c r="F312" s="421">
        <v>125</v>
      </c>
      <c r="G312" s="421">
        <v>125</v>
      </c>
      <c r="H312" s="421">
        <v>0</v>
      </c>
      <c r="I312" s="421">
        <v>125</v>
      </c>
    </row>
    <row r="313" spans="1:9" x14ac:dyDescent="0.3">
      <c r="A313" s="415">
        <v>305</v>
      </c>
      <c r="B313" s="423">
        <v>41086</v>
      </c>
      <c r="C313" s="148" t="s">
        <v>1150</v>
      </c>
      <c r="D313" s="429" t="s">
        <v>1151</v>
      </c>
      <c r="E313" s="420" t="s">
        <v>544</v>
      </c>
      <c r="F313" s="421">
        <v>125</v>
      </c>
      <c r="G313" s="421">
        <v>125</v>
      </c>
      <c r="H313" s="421">
        <v>0</v>
      </c>
      <c r="I313" s="421">
        <v>125</v>
      </c>
    </row>
    <row r="314" spans="1:9" x14ac:dyDescent="0.3">
      <c r="A314" s="422">
        <v>306</v>
      </c>
      <c r="B314" s="423">
        <v>41086</v>
      </c>
      <c r="C314" s="148" t="s">
        <v>1152</v>
      </c>
      <c r="D314" s="429" t="s">
        <v>1153</v>
      </c>
      <c r="E314" s="420" t="s">
        <v>544</v>
      </c>
      <c r="F314" s="421">
        <v>125</v>
      </c>
      <c r="G314" s="421">
        <v>125</v>
      </c>
      <c r="H314" s="421">
        <v>0</v>
      </c>
      <c r="I314" s="421">
        <v>125</v>
      </c>
    </row>
    <row r="315" spans="1:9" x14ac:dyDescent="0.3">
      <c r="A315" s="415">
        <v>307</v>
      </c>
      <c r="B315" s="423">
        <v>41086</v>
      </c>
      <c r="C315" s="148" t="s">
        <v>1154</v>
      </c>
      <c r="D315" s="429" t="s">
        <v>1155</v>
      </c>
      <c r="E315" s="420" t="s">
        <v>544</v>
      </c>
      <c r="F315" s="421">
        <v>125</v>
      </c>
      <c r="G315" s="421">
        <v>125</v>
      </c>
      <c r="H315" s="421">
        <v>0</v>
      </c>
      <c r="I315" s="421">
        <v>125</v>
      </c>
    </row>
    <row r="316" spans="1:9" x14ac:dyDescent="0.3">
      <c r="A316" s="422">
        <v>308</v>
      </c>
      <c r="B316" s="423">
        <v>41086</v>
      </c>
      <c r="C316" s="148" t="s">
        <v>1156</v>
      </c>
      <c r="D316" s="429" t="s">
        <v>1157</v>
      </c>
      <c r="E316" s="420" t="s">
        <v>544</v>
      </c>
      <c r="F316" s="421">
        <v>162.5</v>
      </c>
      <c r="G316" s="421">
        <v>162.5</v>
      </c>
      <c r="H316" s="421">
        <v>0</v>
      </c>
      <c r="I316" s="421">
        <v>162.5</v>
      </c>
    </row>
    <row r="317" spans="1:9" x14ac:dyDescent="0.3">
      <c r="A317" s="415">
        <v>309</v>
      </c>
      <c r="B317" s="423">
        <v>41086</v>
      </c>
      <c r="C317" s="148" t="s">
        <v>1158</v>
      </c>
      <c r="D317" s="429" t="s">
        <v>1159</v>
      </c>
      <c r="E317" s="420" t="s">
        <v>544</v>
      </c>
      <c r="F317" s="421">
        <v>162.5</v>
      </c>
      <c r="G317" s="421">
        <v>162.5</v>
      </c>
      <c r="H317" s="421">
        <v>0</v>
      </c>
      <c r="I317" s="421">
        <v>162.5</v>
      </c>
    </row>
    <row r="318" spans="1:9" x14ac:dyDescent="0.3">
      <c r="A318" s="422">
        <v>310</v>
      </c>
      <c r="B318" s="423">
        <v>41086</v>
      </c>
      <c r="C318" s="148" t="s">
        <v>1160</v>
      </c>
      <c r="D318" s="429" t="s">
        <v>1161</v>
      </c>
      <c r="E318" s="420" t="s">
        <v>544</v>
      </c>
      <c r="F318" s="421">
        <v>162.5</v>
      </c>
      <c r="G318" s="421">
        <v>162.5</v>
      </c>
      <c r="H318" s="421">
        <v>0</v>
      </c>
      <c r="I318" s="421">
        <v>162.5</v>
      </c>
    </row>
    <row r="319" spans="1:9" x14ac:dyDescent="0.3">
      <c r="A319" s="415">
        <v>311</v>
      </c>
      <c r="B319" s="423">
        <v>41086</v>
      </c>
      <c r="C319" s="148" t="s">
        <v>1162</v>
      </c>
      <c r="D319" s="429" t="s">
        <v>1163</v>
      </c>
      <c r="E319" s="420" t="s">
        <v>544</v>
      </c>
      <c r="F319" s="421">
        <v>162.5</v>
      </c>
      <c r="G319" s="421">
        <v>162.5</v>
      </c>
      <c r="H319" s="421">
        <v>0</v>
      </c>
      <c r="I319" s="421">
        <v>162.5</v>
      </c>
    </row>
    <row r="320" spans="1:9" x14ac:dyDescent="0.3">
      <c r="A320" s="422">
        <v>312</v>
      </c>
      <c r="B320" s="423">
        <v>41086</v>
      </c>
      <c r="C320" s="148" t="s">
        <v>1164</v>
      </c>
      <c r="D320" s="429" t="s">
        <v>1165</v>
      </c>
      <c r="E320" s="420" t="s">
        <v>544</v>
      </c>
      <c r="F320" s="421">
        <v>125</v>
      </c>
      <c r="G320" s="421">
        <v>125</v>
      </c>
      <c r="H320" s="421">
        <v>0</v>
      </c>
      <c r="I320" s="421">
        <v>125</v>
      </c>
    </row>
    <row r="321" spans="1:9" x14ac:dyDescent="0.3">
      <c r="A321" s="415">
        <v>313</v>
      </c>
      <c r="B321" s="423">
        <v>41086</v>
      </c>
      <c r="C321" s="148" t="s">
        <v>1166</v>
      </c>
      <c r="D321" s="429" t="s">
        <v>1167</v>
      </c>
      <c r="E321" s="420" t="s">
        <v>544</v>
      </c>
      <c r="F321" s="421">
        <v>125</v>
      </c>
      <c r="G321" s="421">
        <v>125</v>
      </c>
      <c r="H321" s="421">
        <v>0</v>
      </c>
      <c r="I321" s="421">
        <v>125</v>
      </c>
    </row>
    <row r="322" spans="1:9" x14ac:dyDescent="0.3">
      <c r="A322" s="422">
        <v>314</v>
      </c>
      <c r="B322" s="423">
        <v>41086</v>
      </c>
      <c r="C322" s="148" t="s">
        <v>1168</v>
      </c>
      <c r="D322" s="429" t="s">
        <v>1169</v>
      </c>
      <c r="E322" s="420" t="s">
        <v>544</v>
      </c>
      <c r="F322" s="421">
        <v>162.5</v>
      </c>
      <c r="G322" s="421">
        <v>162.5</v>
      </c>
      <c r="H322" s="421">
        <v>0</v>
      </c>
      <c r="I322" s="421">
        <v>162.5</v>
      </c>
    </row>
    <row r="323" spans="1:9" x14ac:dyDescent="0.3">
      <c r="A323" s="415">
        <v>315</v>
      </c>
      <c r="B323" s="423">
        <v>41086</v>
      </c>
      <c r="C323" s="148" t="s">
        <v>1170</v>
      </c>
      <c r="D323" s="429" t="s">
        <v>1171</v>
      </c>
      <c r="E323" s="420" t="s">
        <v>544</v>
      </c>
      <c r="F323" s="421">
        <v>162.5</v>
      </c>
      <c r="G323" s="421">
        <v>162.5</v>
      </c>
      <c r="H323" s="421">
        <v>0</v>
      </c>
      <c r="I323" s="421">
        <v>162.5</v>
      </c>
    </row>
    <row r="324" spans="1:9" x14ac:dyDescent="0.3">
      <c r="A324" s="422">
        <v>316</v>
      </c>
      <c r="B324" s="423">
        <v>41086</v>
      </c>
      <c r="C324" s="148" t="s">
        <v>1172</v>
      </c>
      <c r="D324" s="429" t="s">
        <v>1173</v>
      </c>
      <c r="E324" s="420" t="s">
        <v>544</v>
      </c>
      <c r="F324" s="421">
        <v>162.5</v>
      </c>
      <c r="G324" s="421">
        <v>162.5</v>
      </c>
      <c r="H324" s="421">
        <v>0</v>
      </c>
      <c r="I324" s="421">
        <v>162.5</v>
      </c>
    </row>
    <row r="325" spans="1:9" x14ac:dyDescent="0.3">
      <c r="A325" s="415">
        <v>317</v>
      </c>
      <c r="B325" s="423">
        <v>41086</v>
      </c>
      <c r="C325" s="148" t="s">
        <v>1174</v>
      </c>
      <c r="D325" s="429" t="s">
        <v>1175</v>
      </c>
      <c r="E325" s="420" t="s">
        <v>544</v>
      </c>
      <c r="F325" s="421">
        <v>162.5</v>
      </c>
      <c r="G325" s="421">
        <v>162.5</v>
      </c>
      <c r="H325" s="421">
        <v>0</v>
      </c>
      <c r="I325" s="421">
        <v>162.5</v>
      </c>
    </row>
    <row r="326" spans="1:9" x14ac:dyDescent="0.3">
      <c r="A326" s="422">
        <v>318</v>
      </c>
      <c r="B326" s="423">
        <v>41086</v>
      </c>
      <c r="C326" s="148" t="s">
        <v>1176</v>
      </c>
      <c r="D326" s="429" t="s">
        <v>1177</v>
      </c>
      <c r="E326" s="420" t="s">
        <v>544</v>
      </c>
      <c r="F326" s="421">
        <v>162.5</v>
      </c>
      <c r="G326" s="421">
        <v>162.5</v>
      </c>
      <c r="H326" s="421">
        <v>0</v>
      </c>
      <c r="I326" s="421">
        <v>162.5</v>
      </c>
    </row>
    <row r="327" spans="1:9" x14ac:dyDescent="0.3">
      <c r="A327" s="415">
        <v>319</v>
      </c>
      <c r="B327" s="423">
        <v>41086</v>
      </c>
      <c r="C327" s="148" t="s">
        <v>1178</v>
      </c>
      <c r="D327" s="429" t="s">
        <v>1179</v>
      </c>
      <c r="E327" s="420" t="s">
        <v>544</v>
      </c>
      <c r="F327" s="421">
        <v>162.5</v>
      </c>
      <c r="G327" s="421">
        <v>162.5</v>
      </c>
      <c r="H327" s="421">
        <v>0</v>
      </c>
      <c r="I327" s="421">
        <v>162.5</v>
      </c>
    </row>
    <row r="328" spans="1:9" x14ac:dyDescent="0.3">
      <c r="A328" s="422">
        <v>320</v>
      </c>
      <c r="B328" s="423">
        <v>41086</v>
      </c>
      <c r="C328" s="148" t="s">
        <v>1180</v>
      </c>
      <c r="D328" s="429" t="s">
        <v>1181</v>
      </c>
      <c r="E328" s="420" t="s">
        <v>544</v>
      </c>
      <c r="F328" s="421">
        <v>162.5</v>
      </c>
      <c r="G328" s="421">
        <v>162.5</v>
      </c>
      <c r="H328" s="421">
        <v>0</v>
      </c>
      <c r="I328" s="421">
        <v>162.5</v>
      </c>
    </row>
    <row r="329" spans="1:9" x14ac:dyDescent="0.3">
      <c r="A329" s="415">
        <v>321</v>
      </c>
      <c r="B329" s="423">
        <v>41086</v>
      </c>
      <c r="C329" s="148" t="s">
        <v>1182</v>
      </c>
      <c r="D329" s="429" t="s">
        <v>1183</v>
      </c>
      <c r="E329" s="420" t="s">
        <v>544</v>
      </c>
      <c r="F329" s="421">
        <v>162.5</v>
      </c>
      <c r="G329" s="421">
        <v>162.5</v>
      </c>
      <c r="H329" s="421">
        <v>0</v>
      </c>
      <c r="I329" s="421">
        <v>162.5</v>
      </c>
    </row>
    <row r="330" spans="1:9" x14ac:dyDescent="0.3">
      <c r="A330" s="422">
        <v>322</v>
      </c>
      <c r="B330" s="423">
        <v>41086</v>
      </c>
      <c r="C330" s="148" t="s">
        <v>1184</v>
      </c>
      <c r="D330" s="429" t="s">
        <v>1185</v>
      </c>
      <c r="E330" s="420" t="s">
        <v>544</v>
      </c>
      <c r="F330" s="421">
        <v>162.5</v>
      </c>
      <c r="G330" s="421">
        <v>162.5</v>
      </c>
      <c r="H330" s="421">
        <v>0</v>
      </c>
      <c r="I330" s="421">
        <v>162.5</v>
      </c>
    </row>
    <row r="331" spans="1:9" x14ac:dyDescent="0.3">
      <c r="A331" s="415">
        <v>323</v>
      </c>
      <c r="B331" s="423">
        <v>41086</v>
      </c>
      <c r="C331" s="148" t="s">
        <v>1186</v>
      </c>
      <c r="D331" s="429" t="s">
        <v>1187</v>
      </c>
      <c r="E331" s="420" t="s">
        <v>544</v>
      </c>
      <c r="F331" s="421">
        <v>162.5</v>
      </c>
      <c r="G331" s="421">
        <v>162.5</v>
      </c>
      <c r="H331" s="421">
        <v>0</v>
      </c>
      <c r="I331" s="421">
        <v>162.5</v>
      </c>
    </row>
    <row r="332" spans="1:9" x14ac:dyDescent="0.3">
      <c r="A332" s="422">
        <v>324</v>
      </c>
      <c r="B332" s="423">
        <v>41086</v>
      </c>
      <c r="C332" s="148" t="s">
        <v>1188</v>
      </c>
      <c r="D332" s="429" t="s">
        <v>1189</v>
      </c>
      <c r="E332" s="420" t="s">
        <v>544</v>
      </c>
      <c r="F332" s="421">
        <v>162.5</v>
      </c>
      <c r="G332" s="421">
        <v>162.5</v>
      </c>
      <c r="H332" s="421">
        <v>0</v>
      </c>
      <c r="I332" s="421">
        <v>162.5</v>
      </c>
    </row>
    <row r="333" spans="1:9" x14ac:dyDescent="0.3">
      <c r="A333" s="415">
        <v>325</v>
      </c>
      <c r="B333" s="423">
        <v>41086</v>
      </c>
      <c r="C333" s="148" t="s">
        <v>1190</v>
      </c>
      <c r="D333" s="429" t="s">
        <v>1191</v>
      </c>
      <c r="E333" s="420" t="s">
        <v>544</v>
      </c>
      <c r="F333" s="421">
        <v>162.5</v>
      </c>
      <c r="G333" s="421">
        <v>162.5</v>
      </c>
      <c r="H333" s="421">
        <v>0</v>
      </c>
      <c r="I333" s="421">
        <v>162.5</v>
      </c>
    </row>
    <row r="334" spans="1:9" x14ac:dyDescent="0.3">
      <c r="A334" s="422">
        <v>326</v>
      </c>
      <c r="B334" s="423">
        <v>41086</v>
      </c>
      <c r="C334" s="148" t="s">
        <v>1192</v>
      </c>
      <c r="D334" s="429" t="s">
        <v>1193</v>
      </c>
      <c r="E334" s="420" t="s">
        <v>544</v>
      </c>
      <c r="F334" s="421">
        <v>125</v>
      </c>
      <c r="G334" s="421">
        <v>125</v>
      </c>
      <c r="H334" s="421">
        <v>0</v>
      </c>
      <c r="I334" s="421">
        <v>125</v>
      </c>
    </row>
    <row r="335" spans="1:9" x14ac:dyDescent="0.3">
      <c r="A335" s="415">
        <v>327</v>
      </c>
      <c r="B335" s="423">
        <v>41086</v>
      </c>
      <c r="C335" s="148" t="s">
        <v>1194</v>
      </c>
      <c r="D335" s="429" t="s">
        <v>1195</v>
      </c>
      <c r="E335" s="420" t="s">
        <v>544</v>
      </c>
      <c r="F335" s="421">
        <v>125</v>
      </c>
      <c r="G335" s="421">
        <v>125</v>
      </c>
      <c r="H335" s="421">
        <v>0</v>
      </c>
      <c r="I335" s="421">
        <v>125</v>
      </c>
    </row>
    <row r="336" spans="1:9" x14ac:dyDescent="0.3">
      <c r="A336" s="422">
        <v>328</v>
      </c>
      <c r="B336" s="423">
        <v>41086</v>
      </c>
      <c r="C336" s="148" t="s">
        <v>1196</v>
      </c>
      <c r="D336" s="429" t="s">
        <v>1197</v>
      </c>
      <c r="E336" s="420" t="s">
        <v>544</v>
      </c>
      <c r="F336" s="421">
        <v>162.5</v>
      </c>
      <c r="G336" s="421">
        <v>162.5</v>
      </c>
      <c r="H336" s="421">
        <v>0</v>
      </c>
      <c r="I336" s="421">
        <v>162.5</v>
      </c>
    </row>
    <row r="337" spans="1:9" x14ac:dyDescent="0.3">
      <c r="A337" s="415">
        <v>329</v>
      </c>
      <c r="B337" s="423">
        <v>41086</v>
      </c>
      <c r="C337" s="148" t="s">
        <v>1198</v>
      </c>
      <c r="D337" s="429" t="s">
        <v>1199</v>
      </c>
      <c r="E337" s="420" t="s">
        <v>544</v>
      </c>
      <c r="F337" s="421">
        <v>100</v>
      </c>
      <c r="G337" s="421">
        <v>100</v>
      </c>
      <c r="H337" s="421">
        <v>0</v>
      </c>
      <c r="I337" s="421">
        <v>100</v>
      </c>
    </row>
    <row r="338" spans="1:9" x14ac:dyDescent="0.3">
      <c r="A338" s="422">
        <v>330</v>
      </c>
      <c r="B338" s="423">
        <v>41086</v>
      </c>
      <c r="C338" s="148" t="s">
        <v>1200</v>
      </c>
      <c r="D338" s="429" t="s">
        <v>1201</v>
      </c>
      <c r="E338" s="420" t="s">
        <v>544</v>
      </c>
      <c r="F338" s="421">
        <v>100</v>
      </c>
      <c r="G338" s="421">
        <v>100</v>
      </c>
      <c r="H338" s="421">
        <v>0</v>
      </c>
      <c r="I338" s="421">
        <v>100</v>
      </c>
    </row>
    <row r="339" spans="1:9" x14ac:dyDescent="0.3">
      <c r="A339" s="415">
        <v>331</v>
      </c>
      <c r="B339" s="423">
        <v>41086</v>
      </c>
      <c r="C339" s="148" t="s">
        <v>1202</v>
      </c>
      <c r="D339" s="429" t="s">
        <v>1203</v>
      </c>
      <c r="E339" s="420" t="s">
        <v>544</v>
      </c>
      <c r="F339" s="421">
        <v>125</v>
      </c>
      <c r="G339" s="421">
        <v>125</v>
      </c>
      <c r="H339" s="421">
        <v>0</v>
      </c>
      <c r="I339" s="421">
        <v>125</v>
      </c>
    </row>
    <row r="340" spans="1:9" x14ac:dyDescent="0.3">
      <c r="A340" s="422">
        <v>332</v>
      </c>
      <c r="B340" s="423">
        <v>41086</v>
      </c>
      <c r="C340" s="148" t="s">
        <v>1204</v>
      </c>
      <c r="D340" s="429" t="s">
        <v>1205</v>
      </c>
      <c r="E340" s="420" t="s">
        <v>544</v>
      </c>
      <c r="F340" s="421">
        <v>100</v>
      </c>
      <c r="G340" s="421">
        <v>100</v>
      </c>
      <c r="H340" s="421">
        <v>0</v>
      </c>
      <c r="I340" s="421">
        <v>100</v>
      </c>
    </row>
    <row r="341" spans="1:9" x14ac:dyDescent="0.3">
      <c r="A341" s="415">
        <v>333</v>
      </c>
      <c r="B341" s="423">
        <v>41086</v>
      </c>
      <c r="C341" s="148" t="s">
        <v>1206</v>
      </c>
      <c r="D341" s="429" t="s">
        <v>1207</v>
      </c>
      <c r="E341" s="420" t="s">
        <v>544</v>
      </c>
      <c r="F341" s="421">
        <v>125</v>
      </c>
      <c r="G341" s="421">
        <v>125</v>
      </c>
      <c r="H341" s="421">
        <v>0</v>
      </c>
      <c r="I341" s="421">
        <v>125</v>
      </c>
    </row>
    <row r="342" spans="1:9" x14ac:dyDescent="0.3">
      <c r="A342" s="422">
        <v>334</v>
      </c>
      <c r="B342" s="423">
        <v>41086</v>
      </c>
      <c r="C342" s="148" t="s">
        <v>1208</v>
      </c>
      <c r="D342" s="429" t="s">
        <v>1209</v>
      </c>
      <c r="E342" s="420" t="s">
        <v>544</v>
      </c>
      <c r="F342" s="421">
        <v>100</v>
      </c>
      <c r="G342" s="421">
        <v>100</v>
      </c>
      <c r="H342" s="421">
        <v>0</v>
      </c>
      <c r="I342" s="421">
        <v>100</v>
      </c>
    </row>
    <row r="343" spans="1:9" x14ac:dyDescent="0.3">
      <c r="A343" s="415">
        <v>335</v>
      </c>
      <c r="B343" s="423">
        <v>41086</v>
      </c>
      <c r="C343" s="148" t="s">
        <v>1210</v>
      </c>
      <c r="D343" s="429" t="s">
        <v>1211</v>
      </c>
      <c r="E343" s="420" t="s">
        <v>544</v>
      </c>
      <c r="F343" s="421">
        <v>125</v>
      </c>
      <c r="G343" s="421">
        <v>125</v>
      </c>
      <c r="H343" s="421">
        <v>0</v>
      </c>
      <c r="I343" s="421">
        <v>125</v>
      </c>
    </row>
    <row r="344" spans="1:9" x14ac:dyDescent="0.3">
      <c r="A344" s="422">
        <v>336</v>
      </c>
      <c r="B344" s="423">
        <v>41086</v>
      </c>
      <c r="C344" s="148" t="s">
        <v>1212</v>
      </c>
      <c r="D344" s="429" t="s">
        <v>1213</v>
      </c>
      <c r="E344" s="420" t="s">
        <v>544</v>
      </c>
      <c r="F344" s="421">
        <v>100</v>
      </c>
      <c r="G344" s="421">
        <v>100</v>
      </c>
      <c r="H344" s="421">
        <v>0</v>
      </c>
      <c r="I344" s="421">
        <v>100</v>
      </c>
    </row>
    <row r="345" spans="1:9" x14ac:dyDescent="0.3">
      <c r="A345" s="415">
        <v>337</v>
      </c>
      <c r="B345" s="423">
        <v>41086</v>
      </c>
      <c r="C345" s="148" t="s">
        <v>1214</v>
      </c>
      <c r="D345" s="429" t="s">
        <v>1215</v>
      </c>
      <c r="E345" s="420" t="s">
        <v>544</v>
      </c>
      <c r="F345" s="421">
        <v>100</v>
      </c>
      <c r="G345" s="421">
        <v>100</v>
      </c>
      <c r="H345" s="421">
        <v>0</v>
      </c>
      <c r="I345" s="421">
        <v>100</v>
      </c>
    </row>
    <row r="346" spans="1:9" x14ac:dyDescent="0.3">
      <c r="A346" s="422">
        <v>338</v>
      </c>
      <c r="B346" s="423">
        <v>41086</v>
      </c>
      <c r="C346" s="148" t="s">
        <v>1216</v>
      </c>
      <c r="D346" s="429" t="s">
        <v>1217</v>
      </c>
      <c r="E346" s="420" t="s">
        <v>544</v>
      </c>
      <c r="F346" s="421">
        <v>162.5</v>
      </c>
      <c r="G346" s="421">
        <v>162.5</v>
      </c>
      <c r="H346" s="421">
        <v>0</v>
      </c>
      <c r="I346" s="421">
        <v>162.5</v>
      </c>
    </row>
    <row r="347" spans="1:9" x14ac:dyDescent="0.3">
      <c r="A347" s="415">
        <v>339</v>
      </c>
      <c r="B347" s="423">
        <v>41086</v>
      </c>
      <c r="C347" s="148" t="s">
        <v>1218</v>
      </c>
      <c r="D347" s="429" t="s">
        <v>1219</v>
      </c>
      <c r="E347" s="420" t="s">
        <v>544</v>
      </c>
      <c r="F347" s="421">
        <v>100</v>
      </c>
      <c r="G347" s="421">
        <v>100</v>
      </c>
      <c r="H347" s="421">
        <v>0</v>
      </c>
      <c r="I347" s="421">
        <v>100</v>
      </c>
    </row>
    <row r="348" spans="1:9" x14ac:dyDescent="0.3">
      <c r="A348" s="422">
        <v>340</v>
      </c>
      <c r="B348" s="423">
        <v>41086</v>
      </c>
      <c r="C348" s="148" t="s">
        <v>1220</v>
      </c>
      <c r="D348" s="429" t="s">
        <v>1221</v>
      </c>
      <c r="E348" s="420" t="s">
        <v>544</v>
      </c>
      <c r="F348" s="421">
        <v>162.5</v>
      </c>
      <c r="G348" s="421">
        <v>162.5</v>
      </c>
      <c r="H348" s="421">
        <v>0</v>
      </c>
      <c r="I348" s="421">
        <v>162.5</v>
      </c>
    </row>
    <row r="349" spans="1:9" x14ac:dyDescent="0.3">
      <c r="A349" s="415">
        <v>341</v>
      </c>
      <c r="B349" s="423">
        <v>41086</v>
      </c>
      <c r="C349" s="148" t="s">
        <v>1222</v>
      </c>
      <c r="D349" s="429" t="s">
        <v>1223</v>
      </c>
      <c r="E349" s="420" t="s">
        <v>544</v>
      </c>
      <c r="F349" s="421">
        <v>162.5</v>
      </c>
      <c r="G349" s="421">
        <v>162.5</v>
      </c>
      <c r="H349" s="421">
        <v>0</v>
      </c>
      <c r="I349" s="421">
        <v>162.5</v>
      </c>
    </row>
    <row r="350" spans="1:9" x14ac:dyDescent="0.3">
      <c r="A350" s="422">
        <v>342</v>
      </c>
      <c r="B350" s="423">
        <v>41086</v>
      </c>
      <c r="C350" s="148" t="s">
        <v>1224</v>
      </c>
      <c r="D350" s="429" t="s">
        <v>1225</v>
      </c>
      <c r="E350" s="420" t="s">
        <v>544</v>
      </c>
      <c r="F350" s="421">
        <v>125</v>
      </c>
      <c r="G350" s="421">
        <v>125</v>
      </c>
      <c r="H350" s="421">
        <v>0</v>
      </c>
      <c r="I350" s="421">
        <v>125</v>
      </c>
    </row>
    <row r="351" spans="1:9" x14ac:dyDescent="0.3">
      <c r="A351" s="415">
        <v>343</v>
      </c>
      <c r="B351" s="423">
        <v>41086</v>
      </c>
      <c r="C351" s="148" t="s">
        <v>1226</v>
      </c>
      <c r="D351" s="429" t="s">
        <v>1227</v>
      </c>
      <c r="E351" s="420" t="s">
        <v>544</v>
      </c>
      <c r="F351" s="421">
        <v>162.5</v>
      </c>
      <c r="G351" s="421">
        <v>162.5</v>
      </c>
      <c r="H351" s="421">
        <v>0</v>
      </c>
      <c r="I351" s="421">
        <v>162.5</v>
      </c>
    </row>
    <row r="352" spans="1:9" x14ac:dyDescent="0.3">
      <c r="A352" s="422">
        <v>344</v>
      </c>
      <c r="B352" s="423">
        <v>41086</v>
      </c>
      <c r="C352" s="148" t="s">
        <v>1228</v>
      </c>
      <c r="D352" s="429" t="s">
        <v>1229</v>
      </c>
      <c r="E352" s="420" t="s">
        <v>544</v>
      </c>
      <c r="F352" s="421">
        <v>325</v>
      </c>
      <c r="G352" s="421">
        <v>325</v>
      </c>
      <c r="H352" s="421">
        <v>0</v>
      </c>
      <c r="I352" s="421">
        <v>325</v>
      </c>
    </row>
    <row r="353" spans="1:9" x14ac:dyDescent="0.3">
      <c r="A353" s="415">
        <v>345</v>
      </c>
      <c r="B353" s="423">
        <v>41086</v>
      </c>
      <c r="C353" s="148" t="s">
        <v>1230</v>
      </c>
      <c r="D353" s="429" t="s">
        <v>1231</v>
      </c>
      <c r="E353" s="420" t="s">
        <v>544</v>
      </c>
      <c r="F353" s="421">
        <v>325</v>
      </c>
      <c r="G353" s="421">
        <v>325</v>
      </c>
      <c r="H353" s="421">
        <v>0</v>
      </c>
      <c r="I353" s="421">
        <v>325</v>
      </c>
    </row>
    <row r="354" spans="1:9" x14ac:dyDescent="0.3">
      <c r="A354" s="422">
        <v>346</v>
      </c>
      <c r="B354" s="423">
        <v>41085</v>
      </c>
      <c r="C354" s="148" t="s">
        <v>1232</v>
      </c>
      <c r="D354" s="429" t="s">
        <v>1233</v>
      </c>
      <c r="E354" s="420" t="s">
        <v>544</v>
      </c>
      <c r="F354" s="421">
        <v>162.5</v>
      </c>
      <c r="G354" s="421">
        <v>162.5</v>
      </c>
      <c r="H354" s="421">
        <v>0</v>
      </c>
      <c r="I354" s="421">
        <v>162.5</v>
      </c>
    </row>
    <row r="355" spans="1:9" x14ac:dyDescent="0.3">
      <c r="A355" s="415">
        <v>347</v>
      </c>
      <c r="B355" s="423">
        <v>41085</v>
      </c>
      <c r="C355" s="148" t="s">
        <v>1234</v>
      </c>
      <c r="D355" s="429" t="s">
        <v>1235</v>
      </c>
      <c r="E355" s="420" t="s">
        <v>544</v>
      </c>
      <c r="F355" s="421">
        <v>162.5</v>
      </c>
      <c r="G355" s="421">
        <v>162.5</v>
      </c>
      <c r="H355" s="421">
        <v>0</v>
      </c>
      <c r="I355" s="421">
        <v>162.5</v>
      </c>
    </row>
    <row r="356" spans="1:9" x14ac:dyDescent="0.3">
      <c r="A356" s="422">
        <v>348</v>
      </c>
      <c r="B356" s="423">
        <v>41085</v>
      </c>
      <c r="C356" s="148" t="s">
        <v>1236</v>
      </c>
      <c r="D356" s="429" t="s">
        <v>1237</v>
      </c>
      <c r="E356" s="420" t="s">
        <v>544</v>
      </c>
      <c r="F356" s="421">
        <v>162.5</v>
      </c>
      <c r="G356" s="421">
        <v>162.5</v>
      </c>
      <c r="H356" s="421">
        <v>0</v>
      </c>
      <c r="I356" s="421">
        <v>162.5</v>
      </c>
    </row>
    <row r="357" spans="1:9" x14ac:dyDescent="0.3">
      <c r="A357" s="415">
        <v>349</v>
      </c>
      <c r="B357" s="423">
        <v>41085</v>
      </c>
      <c r="C357" s="148" t="s">
        <v>1238</v>
      </c>
      <c r="D357" s="429" t="s">
        <v>1239</v>
      </c>
      <c r="E357" s="420" t="s">
        <v>544</v>
      </c>
      <c r="F357" s="421">
        <v>162.5</v>
      </c>
      <c r="G357" s="421">
        <v>162.5</v>
      </c>
      <c r="H357" s="421">
        <v>0</v>
      </c>
      <c r="I357" s="421">
        <v>162.5</v>
      </c>
    </row>
    <row r="358" spans="1:9" x14ac:dyDescent="0.3">
      <c r="A358" s="422">
        <v>350</v>
      </c>
      <c r="B358" s="423">
        <v>41085</v>
      </c>
      <c r="C358" s="148" t="s">
        <v>1240</v>
      </c>
      <c r="D358" s="429" t="s">
        <v>1241</v>
      </c>
      <c r="E358" s="420" t="s">
        <v>544</v>
      </c>
      <c r="F358" s="421">
        <v>162.5</v>
      </c>
      <c r="G358" s="421">
        <v>162.5</v>
      </c>
      <c r="H358" s="421">
        <v>0</v>
      </c>
      <c r="I358" s="421">
        <v>162.5</v>
      </c>
    </row>
    <row r="359" spans="1:9" x14ac:dyDescent="0.3">
      <c r="A359" s="415">
        <v>351</v>
      </c>
      <c r="B359" s="423">
        <v>41085</v>
      </c>
      <c r="C359" s="148" t="s">
        <v>1242</v>
      </c>
      <c r="D359" s="429" t="s">
        <v>1243</v>
      </c>
      <c r="E359" s="420" t="s">
        <v>544</v>
      </c>
      <c r="F359" s="421">
        <v>162.5</v>
      </c>
      <c r="G359" s="421">
        <v>162.5</v>
      </c>
      <c r="H359" s="421">
        <v>0</v>
      </c>
      <c r="I359" s="421">
        <v>162.5</v>
      </c>
    </row>
    <row r="360" spans="1:9" x14ac:dyDescent="0.3">
      <c r="A360" s="422">
        <v>352</v>
      </c>
      <c r="B360" s="423">
        <v>41085</v>
      </c>
      <c r="C360" s="148" t="s">
        <v>1244</v>
      </c>
      <c r="D360" s="429" t="s">
        <v>1245</v>
      </c>
      <c r="E360" s="420" t="s">
        <v>544</v>
      </c>
      <c r="F360" s="421">
        <v>125</v>
      </c>
      <c r="G360" s="421">
        <v>125</v>
      </c>
      <c r="H360" s="421">
        <v>0</v>
      </c>
      <c r="I360" s="421">
        <v>125</v>
      </c>
    </row>
    <row r="361" spans="1:9" x14ac:dyDescent="0.3">
      <c r="A361" s="415">
        <v>353</v>
      </c>
      <c r="B361" s="423">
        <v>41085</v>
      </c>
      <c r="C361" s="148" t="s">
        <v>1246</v>
      </c>
      <c r="D361" s="429" t="s">
        <v>1247</v>
      </c>
      <c r="E361" s="420" t="s">
        <v>544</v>
      </c>
      <c r="F361" s="421">
        <v>125</v>
      </c>
      <c r="G361" s="421">
        <v>125</v>
      </c>
      <c r="H361" s="421">
        <v>0</v>
      </c>
      <c r="I361" s="421">
        <v>125</v>
      </c>
    </row>
    <row r="362" spans="1:9" x14ac:dyDescent="0.3">
      <c r="A362" s="422">
        <v>354</v>
      </c>
      <c r="B362" s="423">
        <v>41085</v>
      </c>
      <c r="C362" s="148" t="s">
        <v>1248</v>
      </c>
      <c r="D362" s="429" t="s">
        <v>1249</v>
      </c>
      <c r="E362" s="420" t="s">
        <v>544</v>
      </c>
      <c r="F362" s="421">
        <v>125</v>
      </c>
      <c r="G362" s="421">
        <v>125</v>
      </c>
      <c r="H362" s="421">
        <v>0</v>
      </c>
      <c r="I362" s="421">
        <v>125</v>
      </c>
    </row>
    <row r="363" spans="1:9" x14ac:dyDescent="0.3">
      <c r="A363" s="415">
        <v>355</v>
      </c>
      <c r="B363" s="423">
        <v>41085</v>
      </c>
      <c r="C363" s="148" t="s">
        <v>1250</v>
      </c>
      <c r="D363" s="429" t="s">
        <v>1251</v>
      </c>
      <c r="E363" s="420" t="s">
        <v>544</v>
      </c>
      <c r="F363" s="421">
        <v>162.5</v>
      </c>
      <c r="G363" s="421">
        <v>162.5</v>
      </c>
      <c r="H363" s="421">
        <v>0</v>
      </c>
      <c r="I363" s="421">
        <v>162.5</v>
      </c>
    </row>
    <row r="364" spans="1:9" x14ac:dyDescent="0.3">
      <c r="A364" s="422">
        <v>356</v>
      </c>
      <c r="B364" s="423">
        <v>41085</v>
      </c>
      <c r="C364" s="148" t="s">
        <v>1252</v>
      </c>
      <c r="D364" s="429" t="s">
        <v>1253</v>
      </c>
      <c r="E364" s="420" t="s">
        <v>544</v>
      </c>
      <c r="F364" s="421">
        <v>162.5</v>
      </c>
      <c r="G364" s="421">
        <v>162.5</v>
      </c>
      <c r="H364" s="421">
        <v>0</v>
      </c>
      <c r="I364" s="421">
        <v>162.5</v>
      </c>
    </row>
    <row r="365" spans="1:9" x14ac:dyDescent="0.3">
      <c r="A365" s="415">
        <v>357</v>
      </c>
      <c r="B365" s="423">
        <v>41085</v>
      </c>
      <c r="C365" s="148" t="s">
        <v>1254</v>
      </c>
      <c r="D365" s="429" t="s">
        <v>1255</v>
      </c>
      <c r="E365" s="420" t="s">
        <v>544</v>
      </c>
      <c r="F365" s="421">
        <v>162.5</v>
      </c>
      <c r="G365" s="421">
        <v>162.5</v>
      </c>
      <c r="H365" s="421">
        <v>0</v>
      </c>
      <c r="I365" s="421">
        <v>162.5</v>
      </c>
    </row>
    <row r="366" spans="1:9" x14ac:dyDescent="0.3">
      <c r="A366" s="422">
        <v>358</v>
      </c>
      <c r="B366" s="423">
        <v>41085</v>
      </c>
      <c r="C366" s="148" t="s">
        <v>1256</v>
      </c>
      <c r="D366" s="429" t="s">
        <v>1257</v>
      </c>
      <c r="E366" s="420" t="s">
        <v>544</v>
      </c>
      <c r="F366" s="421">
        <v>162.5</v>
      </c>
      <c r="G366" s="421">
        <v>162.5</v>
      </c>
      <c r="H366" s="421">
        <v>0</v>
      </c>
      <c r="I366" s="421">
        <v>162.5</v>
      </c>
    </row>
    <row r="367" spans="1:9" x14ac:dyDescent="0.3">
      <c r="A367" s="415">
        <v>359</v>
      </c>
      <c r="B367" s="423">
        <v>41085</v>
      </c>
      <c r="C367" s="148" t="s">
        <v>1258</v>
      </c>
      <c r="D367" s="429" t="s">
        <v>1259</v>
      </c>
      <c r="E367" s="420" t="s">
        <v>544</v>
      </c>
      <c r="F367" s="421">
        <v>162.5</v>
      </c>
      <c r="G367" s="421">
        <v>162.5</v>
      </c>
      <c r="H367" s="421">
        <v>0</v>
      </c>
      <c r="I367" s="421">
        <v>162.5</v>
      </c>
    </row>
    <row r="368" spans="1:9" x14ac:dyDescent="0.3">
      <c r="A368" s="422">
        <v>360</v>
      </c>
      <c r="B368" s="423">
        <v>41085</v>
      </c>
      <c r="C368" s="148" t="s">
        <v>1260</v>
      </c>
      <c r="D368" s="429" t="s">
        <v>1261</v>
      </c>
      <c r="E368" s="420" t="s">
        <v>544</v>
      </c>
      <c r="F368" s="421">
        <v>162.5</v>
      </c>
      <c r="G368" s="421">
        <v>162.5</v>
      </c>
      <c r="H368" s="421">
        <v>0</v>
      </c>
      <c r="I368" s="421">
        <v>162.5</v>
      </c>
    </row>
    <row r="369" spans="1:9" x14ac:dyDescent="0.3">
      <c r="A369" s="415">
        <v>361</v>
      </c>
      <c r="B369" s="423">
        <v>41085</v>
      </c>
      <c r="C369" s="148" t="s">
        <v>1262</v>
      </c>
      <c r="D369" s="429" t="s">
        <v>1263</v>
      </c>
      <c r="E369" s="420" t="s">
        <v>544</v>
      </c>
      <c r="F369" s="421">
        <v>162.5</v>
      </c>
      <c r="G369" s="421">
        <v>162.5</v>
      </c>
      <c r="H369" s="421">
        <v>0</v>
      </c>
      <c r="I369" s="421">
        <v>162.5</v>
      </c>
    </row>
    <row r="370" spans="1:9" x14ac:dyDescent="0.3">
      <c r="A370" s="422">
        <v>362</v>
      </c>
      <c r="B370" s="423">
        <v>41085</v>
      </c>
      <c r="C370" s="148" t="s">
        <v>1264</v>
      </c>
      <c r="D370" s="429" t="s">
        <v>1265</v>
      </c>
      <c r="E370" s="420" t="s">
        <v>544</v>
      </c>
      <c r="F370" s="421">
        <v>162.5</v>
      </c>
      <c r="G370" s="421">
        <v>162.5</v>
      </c>
      <c r="H370" s="421">
        <v>0</v>
      </c>
      <c r="I370" s="421">
        <v>162.5</v>
      </c>
    </row>
    <row r="371" spans="1:9" x14ac:dyDescent="0.3">
      <c r="A371" s="415">
        <v>363</v>
      </c>
      <c r="B371" s="423">
        <v>41085</v>
      </c>
      <c r="C371" s="148" t="s">
        <v>1266</v>
      </c>
      <c r="D371" s="429" t="s">
        <v>1267</v>
      </c>
      <c r="E371" s="420" t="s">
        <v>544</v>
      </c>
      <c r="F371" s="421">
        <v>162.5</v>
      </c>
      <c r="G371" s="421">
        <v>162.5</v>
      </c>
      <c r="H371" s="421">
        <v>0</v>
      </c>
      <c r="I371" s="421">
        <v>162.5</v>
      </c>
    </row>
    <row r="372" spans="1:9" x14ac:dyDescent="0.3">
      <c r="A372" s="422">
        <v>364</v>
      </c>
      <c r="B372" s="423">
        <v>41085</v>
      </c>
      <c r="C372" s="148" t="s">
        <v>1268</v>
      </c>
      <c r="D372" s="429" t="s">
        <v>1269</v>
      </c>
      <c r="E372" s="420" t="s">
        <v>544</v>
      </c>
      <c r="F372" s="421">
        <v>162.5</v>
      </c>
      <c r="G372" s="421">
        <v>162.5</v>
      </c>
      <c r="H372" s="421">
        <v>0</v>
      </c>
      <c r="I372" s="421">
        <v>162.5</v>
      </c>
    </row>
    <row r="373" spans="1:9" x14ac:dyDescent="0.3">
      <c r="A373" s="415">
        <v>365</v>
      </c>
      <c r="B373" s="423">
        <v>41085</v>
      </c>
      <c r="C373" s="148" t="s">
        <v>1270</v>
      </c>
      <c r="D373" s="429" t="s">
        <v>1271</v>
      </c>
      <c r="E373" s="420" t="s">
        <v>544</v>
      </c>
      <c r="F373" s="421">
        <v>162.5</v>
      </c>
      <c r="G373" s="421">
        <v>162.5</v>
      </c>
      <c r="H373" s="421">
        <v>0</v>
      </c>
      <c r="I373" s="421">
        <v>162.5</v>
      </c>
    </row>
    <row r="374" spans="1:9" x14ac:dyDescent="0.3">
      <c r="A374" s="422">
        <v>366</v>
      </c>
      <c r="B374" s="423">
        <v>41085</v>
      </c>
      <c r="C374" s="148" t="s">
        <v>1272</v>
      </c>
      <c r="D374" s="429" t="s">
        <v>1273</v>
      </c>
      <c r="E374" s="420" t="s">
        <v>544</v>
      </c>
      <c r="F374" s="421">
        <v>162.5</v>
      </c>
      <c r="G374" s="421">
        <v>162.5</v>
      </c>
      <c r="H374" s="421">
        <v>0</v>
      </c>
      <c r="I374" s="421">
        <v>162.5</v>
      </c>
    </row>
    <row r="375" spans="1:9" x14ac:dyDescent="0.3">
      <c r="A375" s="415">
        <v>367</v>
      </c>
      <c r="B375" s="423">
        <v>41085</v>
      </c>
      <c r="C375" s="148" t="s">
        <v>1274</v>
      </c>
      <c r="D375" s="429" t="s">
        <v>1275</v>
      </c>
      <c r="E375" s="420" t="s">
        <v>544</v>
      </c>
      <c r="F375" s="421">
        <v>162.5</v>
      </c>
      <c r="G375" s="421">
        <v>162.5</v>
      </c>
      <c r="H375" s="421">
        <v>0</v>
      </c>
      <c r="I375" s="421">
        <v>162.5</v>
      </c>
    </row>
    <row r="376" spans="1:9" x14ac:dyDescent="0.3">
      <c r="A376" s="422">
        <v>368</v>
      </c>
      <c r="B376" s="423">
        <v>41085</v>
      </c>
      <c r="C376" s="148" t="s">
        <v>1276</v>
      </c>
      <c r="D376" s="429" t="s">
        <v>1277</v>
      </c>
      <c r="E376" s="420" t="s">
        <v>544</v>
      </c>
      <c r="F376" s="421">
        <v>162.5</v>
      </c>
      <c r="G376" s="421">
        <v>162.5</v>
      </c>
      <c r="H376" s="421">
        <v>0</v>
      </c>
      <c r="I376" s="421">
        <v>162.5</v>
      </c>
    </row>
    <row r="377" spans="1:9" x14ac:dyDescent="0.3">
      <c r="A377" s="415">
        <v>369</v>
      </c>
      <c r="B377" s="423">
        <v>41085</v>
      </c>
      <c r="C377" s="148" t="s">
        <v>1278</v>
      </c>
      <c r="D377" s="429" t="s">
        <v>1279</v>
      </c>
      <c r="E377" s="420" t="s">
        <v>544</v>
      </c>
      <c r="F377" s="421">
        <v>162.5</v>
      </c>
      <c r="G377" s="421">
        <v>162.5</v>
      </c>
      <c r="H377" s="421">
        <v>0</v>
      </c>
      <c r="I377" s="421">
        <v>162.5</v>
      </c>
    </row>
    <row r="378" spans="1:9" x14ac:dyDescent="0.3">
      <c r="A378" s="422">
        <v>370</v>
      </c>
      <c r="B378" s="423">
        <v>41085</v>
      </c>
      <c r="C378" s="148" t="s">
        <v>1280</v>
      </c>
      <c r="D378" s="429" t="s">
        <v>1281</v>
      </c>
      <c r="E378" s="420" t="s">
        <v>544</v>
      </c>
      <c r="F378" s="421">
        <v>125</v>
      </c>
      <c r="G378" s="421">
        <v>125</v>
      </c>
      <c r="H378" s="421">
        <v>0</v>
      </c>
      <c r="I378" s="421">
        <v>125</v>
      </c>
    </row>
    <row r="379" spans="1:9" x14ac:dyDescent="0.3">
      <c r="A379" s="415">
        <v>371</v>
      </c>
      <c r="B379" s="423">
        <v>41085</v>
      </c>
      <c r="C379" s="148" t="s">
        <v>1282</v>
      </c>
      <c r="D379" s="429" t="s">
        <v>1283</v>
      </c>
      <c r="E379" s="420" t="s">
        <v>544</v>
      </c>
      <c r="F379" s="421">
        <v>125</v>
      </c>
      <c r="G379" s="421">
        <v>125</v>
      </c>
      <c r="H379" s="421">
        <v>0</v>
      </c>
      <c r="I379" s="421">
        <v>125</v>
      </c>
    </row>
    <row r="380" spans="1:9" x14ac:dyDescent="0.3">
      <c r="A380" s="422">
        <v>372</v>
      </c>
      <c r="B380" s="423">
        <v>41085</v>
      </c>
      <c r="C380" s="148" t="s">
        <v>1284</v>
      </c>
      <c r="D380" s="429" t="s">
        <v>1285</v>
      </c>
      <c r="E380" s="420" t="s">
        <v>544</v>
      </c>
      <c r="F380" s="421">
        <v>162.5</v>
      </c>
      <c r="G380" s="421">
        <v>162.5</v>
      </c>
      <c r="H380" s="421">
        <v>0</v>
      </c>
      <c r="I380" s="421">
        <v>162.5</v>
      </c>
    </row>
    <row r="381" spans="1:9" x14ac:dyDescent="0.3">
      <c r="A381" s="415">
        <v>373</v>
      </c>
      <c r="B381" s="423">
        <v>41085</v>
      </c>
      <c r="C381" s="148" t="s">
        <v>1286</v>
      </c>
      <c r="D381" s="429" t="s">
        <v>1287</v>
      </c>
      <c r="E381" s="420" t="s">
        <v>544</v>
      </c>
      <c r="F381" s="421">
        <v>162.5</v>
      </c>
      <c r="G381" s="421">
        <v>162.5</v>
      </c>
      <c r="H381" s="421">
        <v>0</v>
      </c>
      <c r="I381" s="421">
        <v>162.5</v>
      </c>
    </row>
    <row r="382" spans="1:9" x14ac:dyDescent="0.3">
      <c r="A382" s="422">
        <v>374</v>
      </c>
      <c r="B382" s="423">
        <v>41085</v>
      </c>
      <c r="C382" s="148" t="s">
        <v>1288</v>
      </c>
      <c r="D382" s="429" t="s">
        <v>1289</v>
      </c>
      <c r="E382" s="420" t="s">
        <v>544</v>
      </c>
      <c r="F382" s="421">
        <v>162.5</v>
      </c>
      <c r="G382" s="421">
        <v>162.5</v>
      </c>
      <c r="H382" s="421">
        <v>0</v>
      </c>
      <c r="I382" s="421">
        <v>162.5</v>
      </c>
    </row>
    <row r="383" spans="1:9" x14ac:dyDescent="0.3">
      <c r="A383" s="415">
        <v>375</v>
      </c>
      <c r="B383" s="423">
        <v>41085</v>
      </c>
      <c r="C383" s="148" t="s">
        <v>1290</v>
      </c>
      <c r="D383" s="429" t="s">
        <v>1291</v>
      </c>
      <c r="E383" s="420" t="s">
        <v>544</v>
      </c>
      <c r="F383" s="421">
        <v>162.5</v>
      </c>
      <c r="G383" s="421">
        <v>162.5</v>
      </c>
      <c r="H383" s="421">
        <v>0</v>
      </c>
      <c r="I383" s="421">
        <v>162.5</v>
      </c>
    </row>
    <row r="384" spans="1:9" x14ac:dyDescent="0.3">
      <c r="A384" s="422">
        <v>376</v>
      </c>
      <c r="B384" s="423">
        <v>41085</v>
      </c>
      <c r="C384" s="148" t="s">
        <v>1292</v>
      </c>
      <c r="D384" s="429" t="s">
        <v>1293</v>
      </c>
      <c r="E384" s="420" t="s">
        <v>544</v>
      </c>
      <c r="F384" s="421">
        <v>162.5</v>
      </c>
      <c r="G384" s="421">
        <v>162.5</v>
      </c>
      <c r="H384" s="421">
        <v>0</v>
      </c>
      <c r="I384" s="421">
        <v>162.5</v>
      </c>
    </row>
    <row r="385" spans="1:9" x14ac:dyDescent="0.3">
      <c r="A385" s="415">
        <v>377</v>
      </c>
      <c r="B385" s="423">
        <v>41085</v>
      </c>
      <c r="C385" s="148" t="s">
        <v>1294</v>
      </c>
      <c r="D385" s="429" t="s">
        <v>1295</v>
      </c>
      <c r="E385" s="420" t="s">
        <v>544</v>
      </c>
      <c r="F385" s="421">
        <v>162.5</v>
      </c>
      <c r="G385" s="421">
        <v>162.5</v>
      </c>
      <c r="H385" s="421">
        <v>0</v>
      </c>
      <c r="I385" s="421">
        <v>162.5</v>
      </c>
    </row>
    <row r="386" spans="1:9" x14ac:dyDescent="0.3">
      <c r="A386" s="422">
        <v>378</v>
      </c>
      <c r="B386" s="423">
        <v>41085</v>
      </c>
      <c r="C386" s="148" t="s">
        <v>1296</v>
      </c>
      <c r="D386" s="429" t="s">
        <v>1297</v>
      </c>
      <c r="E386" s="420" t="s">
        <v>544</v>
      </c>
      <c r="F386" s="421">
        <v>162.5</v>
      </c>
      <c r="G386" s="421">
        <v>162.5</v>
      </c>
      <c r="H386" s="421">
        <v>0</v>
      </c>
      <c r="I386" s="421">
        <v>162.5</v>
      </c>
    </row>
    <row r="387" spans="1:9" x14ac:dyDescent="0.3">
      <c r="A387" s="415">
        <v>379</v>
      </c>
      <c r="B387" s="423">
        <v>41085</v>
      </c>
      <c r="C387" s="148" t="s">
        <v>1298</v>
      </c>
      <c r="D387" s="429" t="s">
        <v>1299</v>
      </c>
      <c r="E387" s="420" t="s">
        <v>544</v>
      </c>
      <c r="F387" s="421">
        <v>162.5</v>
      </c>
      <c r="G387" s="421">
        <v>162.5</v>
      </c>
      <c r="H387" s="421">
        <v>0</v>
      </c>
      <c r="I387" s="421">
        <v>162.5</v>
      </c>
    </row>
    <row r="388" spans="1:9" x14ac:dyDescent="0.3">
      <c r="A388" s="422">
        <v>380</v>
      </c>
      <c r="B388" s="423">
        <v>41085</v>
      </c>
      <c r="C388" s="148" t="s">
        <v>1300</v>
      </c>
      <c r="D388" s="429" t="s">
        <v>1301</v>
      </c>
      <c r="E388" s="420" t="s">
        <v>544</v>
      </c>
      <c r="F388" s="421">
        <v>162.5</v>
      </c>
      <c r="G388" s="421">
        <v>162.5</v>
      </c>
      <c r="H388" s="421">
        <v>0</v>
      </c>
      <c r="I388" s="421">
        <v>162.5</v>
      </c>
    </row>
    <row r="389" spans="1:9" x14ac:dyDescent="0.3">
      <c r="A389" s="415">
        <v>381</v>
      </c>
      <c r="B389" s="423">
        <v>41085</v>
      </c>
      <c r="C389" s="148" t="s">
        <v>1302</v>
      </c>
      <c r="D389" s="429" t="s">
        <v>1303</v>
      </c>
      <c r="E389" s="420" t="s">
        <v>544</v>
      </c>
      <c r="F389" s="421">
        <v>162.5</v>
      </c>
      <c r="G389" s="421">
        <v>162.5</v>
      </c>
      <c r="H389" s="421">
        <v>0</v>
      </c>
      <c r="I389" s="421">
        <v>162.5</v>
      </c>
    </row>
    <row r="390" spans="1:9" x14ac:dyDescent="0.3">
      <c r="A390" s="422">
        <v>382</v>
      </c>
      <c r="B390" s="423">
        <v>41085</v>
      </c>
      <c r="C390" s="148" t="s">
        <v>1304</v>
      </c>
      <c r="D390" s="429" t="s">
        <v>1305</v>
      </c>
      <c r="E390" s="420" t="s">
        <v>544</v>
      </c>
      <c r="F390" s="421">
        <v>162.5</v>
      </c>
      <c r="G390" s="421">
        <v>162.5</v>
      </c>
      <c r="H390" s="421">
        <v>0</v>
      </c>
      <c r="I390" s="421">
        <v>162.5</v>
      </c>
    </row>
    <row r="391" spans="1:9" x14ac:dyDescent="0.3">
      <c r="A391" s="415">
        <v>383</v>
      </c>
      <c r="B391" s="423">
        <v>41085</v>
      </c>
      <c r="C391" s="148" t="s">
        <v>1306</v>
      </c>
      <c r="D391" s="429" t="s">
        <v>1307</v>
      </c>
      <c r="E391" s="420" t="s">
        <v>544</v>
      </c>
      <c r="F391" s="421">
        <v>162.5</v>
      </c>
      <c r="G391" s="421">
        <v>162.5</v>
      </c>
      <c r="H391" s="421">
        <v>0</v>
      </c>
      <c r="I391" s="421">
        <v>162.5</v>
      </c>
    </row>
    <row r="392" spans="1:9" x14ac:dyDescent="0.3">
      <c r="A392" s="422">
        <v>384</v>
      </c>
      <c r="B392" s="423">
        <v>41085</v>
      </c>
      <c r="C392" s="148" t="s">
        <v>1308</v>
      </c>
      <c r="D392" s="429" t="s">
        <v>1309</v>
      </c>
      <c r="E392" s="420" t="s">
        <v>544</v>
      </c>
      <c r="F392" s="421">
        <v>162.5</v>
      </c>
      <c r="G392" s="421">
        <v>162.5</v>
      </c>
      <c r="H392" s="421">
        <v>0</v>
      </c>
      <c r="I392" s="421">
        <v>162.5</v>
      </c>
    </row>
    <row r="393" spans="1:9" x14ac:dyDescent="0.3">
      <c r="A393" s="415">
        <v>385</v>
      </c>
      <c r="B393" s="423">
        <v>41085</v>
      </c>
      <c r="C393" s="148" t="s">
        <v>1310</v>
      </c>
      <c r="D393" s="429" t="s">
        <v>1311</v>
      </c>
      <c r="E393" s="420" t="s">
        <v>544</v>
      </c>
      <c r="F393" s="421">
        <v>162.5</v>
      </c>
      <c r="G393" s="421">
        <v>162.5</v>
      </c>
      <c r="H393" s="421">
        <v>0</v>
      </c>
      <c r="I393" s="421">
        <v>162.5</v>
      </c>
    </row>
    <row r="394" spans="1:9" x14ac:dyDescent="0.3">
      <c r="A394" s="422">
        <v>386</v>
      </c>
      <c r="B394" s="423">
        <v>41085</v>
      </c>
      <c r="C394" s="148" t="s">
        <v>1312</v>
      </c>
      <c r="D394" s="429" t="s">
        <v>1313</v>
      </c>
      <c r="E394" s="420" t="s">
        <v>544</v>
      </c>
      <c r="F394" s="421">
        <v>162.5</v>
      </c>
      <c r="G394" s="421">
        <v>162.5</v>
      </c>
      <c r="H394" s="421">
        <v>0</v>
      </c>
      <c r="I394" s="421">
        <v>162.5</v>
      </c>
    </row>
    <row r="395" spans="1:9" x14ac:dyDescent="0.3">
      <c r="A395" s="415">
        <v>387</v>
      </c>
      <c r="B395" s="423">
        <v>41085</v>
      </c>
      <c r="C395" s="148" t="s">
        <v>1314</v>
      </c>
      <c r="D395" s="429" t="s">
        <v>1315</v>
      </c>
      <c r="E395" s="420" t="s">
        <v>544</v>
      </c>
      <c r="F395" s="421">
        <v>162.5</v>
      </c>
      <c r="G395" s="421">
        <v>162.5</v>
      </c>
      <c r="H395" s="421">
        <v>0</v>
      </c>
      <c r="I395" s="421">
        <v>162.5</v>
      </c>
    </row>
    <row r="396" spans="1:9" x14ac:dyDescent="0.3">
      <c r="A396" s="422">
        <v>388</v>
      </c>
      <c r="B396" s="423">
        <v>41085</v>
      </c>
      <c r="C396" s="148" t="s">
        <v>1316</v>
      </c>
      <c r="D396" s="429" t="s">
        <v>1317</v>
      </c>
      <c r="E396" s="420" t="s">
        <v>544</v>
      </c>
      <c r="F396" s="421">
        <v>125</v>
      </c>
      <c r="G396" s="421">
        <v>125</v>
      </c>
      <c r="H396" s="421">
        <v>0</v>
      </c>
      <c r="I396" s="421">
        <v>125</v>
      </c>
    </row>
    <row r="397" spans="1:9" x14ac:dyDescent="0.3">
      <c r="A397" s="415">
        <v>389</v>
      </c>
      <c r="B397" s="423">
        <v>41085</v>
      </c>
      <c r="C397" s="148" t="s">
        <v>1318</v>
      </c>
      <c r="D397" s="429" t="s">
        <v>1319</v>
      </c>
      <c r="E397" s="420" t="s">
        <v>544</v>
      </c>
      <c r="F397" s="421">
        <v>125</v>
      </c>
      <c r="G397" s="421">
        <v>125</v>
      </c>
      <c r="H397" s="421">
        <v>0</v>
      </c>
      <c r="I397" s="421">
        <v>125</v>
      </c>
    </row>
    <row r="398" spans="1:9" x14ac:dyDescent="0.3">
      <c r="A398" s="422">
        <v>390</v>
      </c>
      <c r="B398" s="423">
        <v>41085</v>
      </c>
      <c r="C398" s="148" t="s">
        <v>1320</v>
      </c>
      <c r="D398" s="429" t="s">
        <v>1321</v>
      </c>
      <c r="E398" s="420" t="s">
        <v>544</v>
      </c>
      <c r="F398" s="421">
        <v>162.5</v>
      </c>
      <c r="G398" s="421">
        <v>162.5</v>
      </c>
      <c r="H398" s="421">
        <v>0</v>
      </c>
      <c r="I398" s="421">
        <v>162.5</v>
      </c>
    </row>
    <row r="399" spans="1:9" x14ac:dyDescent="0.3">
      <c r="A399" s="415">
        <v>391</v>
      </c>
      <c r="B399" s="423">
        <v>41085</v>
      </c>
      <c r="C399" s="148" t="s">
        <v>1322</v>
      </c>
      <c r="D399" s="429" t="s">
        <v>1323</v>
      </c>
      <c r="E399" s="420" t="s">
        <v>544</v>
      </c>
      <c r="F399" s="421">
        <v>162.5</v>
      </c>
      <c r="G399" s="421">
        <v>162.5</v>
      </c>
      <c r="H399" s="421">
        <v>0</v>
      </c>
      <c r="I399" s="421">
        <v>162.5</v>
      </c>
    </row>
    <row r="400" spans="1:9" x14ac:dyDescent="0.3">
      <c r="A400" s="422">
        <v>392</v>
      </c>
      <c r="B400" s="423">
        <v>41085</v>
      </c>
      <c r="C400" s="148" t="s">
        <v>1324</v>
      </c>
      <c r="D400" s="429" t="s">
        <v>1325</v>
      </c>
      <c r="E400" s="420" t="s">
        <v>544</v>
      </c>
      <c r="F400" s="421">
        <v>162.5</v>
      </c>
      <c r="G400" s="421">
        <v>162.5</v>
      </c>
      <c r="H400" s="421">
        <v>0</v>
      </c>
      <c r="I400" s="421">
        <v>162.5</v>
      </c>
    </row>
    <row r="401" spans="1:9" x14ac:dyDescent="0.3">
      <c r="A401" s="415">
        <v>393</v>
      </c>
      <c r="B401" s="423">
        <v>41085</v>
      </c>
      <c r="C401" s="148" t="s">
        <v>1326</v>
      </c>
      <c r="D401" s="429" t="s">
        <v>1327</v>
      </c>
      <c r="E401" s="420" t="s">
        <v>544</v>
      </c>
      <c r="F401" s="421">
        <v>162.5</v>
      </c>
      <c r="G401" s="421">
        <v>162.5</v>
      </c>
      <c r="H401" s="421">
        <v>0</v>
      </c>
      <c r="I401" s="421">
        <v>162.5</v>
      </c>
    </row>
    <row r="402" spans="1:9" x14ac:dyDescent="0.3">
      <c r="A402" s="422">
        <v>394</v>
      </c>
      <c r="B402" s="423">
        <v>41085</v>
      </c>
      <c r="C402" s="148" t="s">
        <v>1328</v>
      </c>
      <c r="D402" s="429" t="s">
        <v>1329</v>
      </c>
      <c r="E402" s="420" t="s">
        <v>544</v>
      </c>
      <c r="F402" s="421">
        <v>162.5</v>
      </c>
      <c r="G402" s="421">
        <v>162.5</v>
      </c>
      <c r="H402" s="421">
        <v>0</v>
      </c>
      <c r="I402" s="421">
        <v>162.5</v>
      </c>
    </row>
    <row r="403" spans="1:9" x14ac:dyDescent="0.3">
      <c r="A403" s="415">
        <v>395</v>
      </c>
      <c r="B403" s="423">
        <v>41085</v>
      </c>
      <c r="C403" s="148" t="s">
        <v>1330</v>
      </c>
      <c r="D403" s="429" t="s">
        <v>1331</v>
      </c>
      <c r="E403" s="420" t="s">
        <v>544</v>
      </c>
      <c r="F403" s="421">
        <v>162.5</v>
      </c>
      <c r="G403" s="421">
        <v>162.5</v>
      </c>
      <c r="H403" s="421">
        <v>0</v>
      </c>
      <c r="I403" s="421">
        <v>162.5</v>
      </c>
    </row>
    <row r="404" spans="1:9" x14ac:dyDescent="0.3">
      <c r="A404" s="422">
        <v>396</v>
      </c>
      <c r="B404" s="423">
        <v>41085</v>
      </c>
      <c r="C404" s="148" t="s">
        <v>1332</v>
      </c>
      <c r="D404" s="429" t="s">
        <v>1333</v>
      </c>
      <c r="E404" s="420" t="s">
        <v>544</v>
      </c>
      <c r="F404" s="421">
        <v>162.5</v>
      </c>
      <c r="G404" s="421">
        <v>162.5</v>
      </c>
      <c r="H404" s="421">
        <v>0</v>
      </c>
      <c r="I404" s="421">
        <v>162.5</v>
      </c>
    </row>
    <row r="405" spans="1:9" x14ac:dyDescent="0.3">
      <c r="A405" s="415">
        <v>397</v>
      </c>
      <c r="B405" s="423">
        <v>41085</v>
      </c>
      <c r="C405" s="148" t="s">
        <v>1334</v>
      </c>
      <c r="D405" s="429" t="s">
        <v>1335</v>
      </c>
      <c r="E405" s="420" t="s">
        <v>544</v>
      </c>
      <c r="F405" s="421">
        <v>162.5</v>
      </c>
      <c r="G405" s="421">
        <v>162.5</v>
      </c>
      <c r="H405" s="421">
        <v>0</v>
      </c>
      <c r="I405" s="421">
        <v>162.5</v>
      </c>
    </row>
    <row r="406" spans="1:9" x14ac:dyDescent="0.3">
      <c r="A406" s="422">
        <v>398</v>
      </c>
      <c r="B406" s="423">
        <v>41085</v>
      </c>
      <c r="C406" s="148" t="s">
        <v>1336</v>
      </c>
      <c r="D406" s="429" t="s">
        <v>1337</v>
      </c>
      <c r="E406" s="420" t="s">
        <v>544</v>
      </c>
      <c r="F406" s="421">
        <v>162.5</v>
      </c>
      <c r="G406" s="421">
        <v>162.5</v>
      </c>
      <c r="H406" s="421">
        <v>0</v>
      </c>
      <c r="I406" s="421">
        <v>162.5</v>
      </c>
    </row>
    <row r="407" spans="1:9" x14ac:dyDescent="0.3">
      <c r="A407" s="415">
        <v>399</v>
      </c>
      <c r="B407" s="423">
        <v>41085</v>
      </c>
      <c r="C407" s="148" t="s">
        <v>1338</v>
      </c>
      <c r="D407" s="429" t="s">
        <v>1339</v>
      </c>
      <c r="E407" s="420" t="s">
        <v>544</v>
      </c>
      <c r="F407" s="421">
        <v>162.5</v>
      </c>
      <c r="G407" s="421">
        <v>162.5</v>
      </c>
      <c r="H407" s="421">
        <v>0</v>
      </c>
      <c r="I407" s="421">
        <v>162.5</v>
      </c>
    </row>
    <row r="408" spans="1:9" x14ac:dyDescent="0.3">
      <c r="A408" s="422">
        <v>400</v>
      </c>
      <c r="B408" s="423">
        <v>41085</v>
      </c>
      <c r="C408" s="148" t="s">
        <v>1340</v>
      </c>
      <c r="D408" s="429" t="s">
        <v>1341</v>
      </c>
      <c r="E408" s="420" t="s">
        <v>544</v>
      </c>
      <c r="F408" s="421">
        <v>162.5</v>
      </c>
      <c r="G408" s="421">
        <v>162.5</v>
      </c>
      <c r="H408" s="421">
        <v>0</v>
      </c>
      <c r="I408" s="421">
        <v>162.5</v>
      </c>
    </row>
    <row r="409" spans="1:9" x14ac:dyDescent="0.3">
      <c r="A409" s="415">
        <v>401</v>
      </c>
      <c r="B409" s="423">
        <v>41085</v>
      </c>
      <c r="C409" s="148" t="s">
        <v>1342</v>
      </c>
      <c r="D409" s="429" t="s">
        <v>1343</v>
      </c>
      <c r="E409" s="420" t="s">
        <v>544</v>
      </c>
      <c r="F409" s="421">
        <v>162.5</v>
      </c>
      <c r="G409" s="421">
        <v>162.5</v>
      </c>
      <c r="H409" s="421">
        <v>0</v>
      </c>
      <c r="I409" s="421">
        <v>162.5</v>
      </c>
    </row>
    <row r="410" spans="1:9" x14ac:dyDescent="0.3">
      <c r="A410" s="422">
        <v>402</v>
      </c>
      <c r="B410" s="423">
        <v>41085</v>
      </c>
      <c r="C410" s="148" t="s">
        <v>1344</v>
      </c>
      <c r="D410" s="429" t="s">
        <v>1345</v>
      </c>
      <c r="E410" s="420" t="s">
        <v>544</v>
      </c>
      <c r="F410" s="421">
        <v>162.5</v>
      </c>
      <c r="G410" s="421">
        <v>162.5</v>
      </c>
      <c r="H410" s="421">
        <v>0</v>
      </c>
      <c r="I410" s="421">
        <v>162.5</v>
      </c>
    </row>
    <row r="411" spans="1:9" x14ac:dyDescent="0.3">
      <c r="A411" s="415">
        <v>403</v>
      </c>
      <c r="B411" s="423">
        <v>41085</v>
      </c>
      <c r="C411" s="148" t="s">
        <v>1346</v>
      </c>
      <c r="D411" s="429" t="s">
        <v>1347</v>
      </c>
      <c r="E411" s="420" t="s">
        <v>544</v>
      </c>
      <c r="F411" s="421">
        <v>162.5</v>
      </c>
      <c r="G411" s="421">
        <v>162.5</v>
      </c>
      <c r="H411" s="421">
        <v>0</v>
      </c>
      <c r="I411" s="421">
        <v>162.5</v>
      </c>
    </row>
    <row r="412" spans="1:9" x14ac:dyDescent="0.3">
      <c r="A412" s="422">
        <v>404</v>
      </c>
      <c r="B412" s="423">
        <v>41085</v>
      </c>
      <c r="C412" s="148" t="s">
        <v>1348</v>
      </c>
      <c r="D412" s="429" t="s">
        <v>1349</v>
      </c>
      <c r="E412" s="420" t="s">
        <v>544</v>
      </c>
      <c r="F412" s="421">
        <v>162.5</v>
      </c>
      <c r="G412" s="421">
        <v>162.5</v>
      </c>
      <c r="H412" s="421">
        <v>0</v>
      </c>
      <c r="I412" s="421">
        <v>162.5</v>
      </c>
    </row>
    <row r="413" spans="1:9" x14ac:dyDescent="0.3">
      <c r="A413" s="415">
        <v>405</v>
      </c>
      <c r="B413" s="423">
        <v>41085</v>
      </c>
      <c r="C413" s="148" t="s">
        <v>1350</v>
      </c>
      <c r="D413" s="429" t="s">
        <v>1351</v>
      </c>
      <c r="E413" s="420" t="s">
        <v>544</v>
      </c>
      <c r="F413" s="421">
        <v>162.5</v>
      </c>
      <c r="G413" s="421">
        <v>162.5</v>
      </c>
      <c r="H413" s="421">
        <v>0</v>
      </c>
      <c r="I413" s="421">
        <v>162.5</v>
      </c>
    </row>
    <row r="414" spans="1:9" x14ac:dyDescent="0.3">
      <c r="A414" s="422">
        <v>406</v>
      </c>
      <c r="B414" s="423">
        <v>41085</v>
      </c>
      <c r="C414" s="148" t="s">
        <v>1352</v>
      </c>
      <c r="D414" s="429" t="s">
        <v>1353</v>
      </c>
      <c r="E414" s="420" t="s">
        <v>544</v>
      </c>
      <c r="F414" s="421">
        <v>162.5</v>
      </c>
      <c r="G414" s="421">
        <v>162.5</v>
      </c>
      <c r="H414" s="421">
        <v>0</v>
      </c>
      <c r="I414" s="421">
        <v>162.5</v>
      </c>
    </row>
    <row r="415" spans="1:9" x14ac:dyDescent="0.3">
      <c r="A415" s="415">
        <v>407</v>
      </c>
      <c r="B415" s="423">
        <v>41085</v>
      </c>
      <c r="C415" s="148" t="s">
        <v>1354</v>
      </c>
      <c r="D415" s="429" t="s">
        <v>1355</v>
      </c>
      <c r="E415" s="420" t="s">
        <v>544</v>
      </c>
      <c r="F415" s="421">
        <v>125</v>
      </c>
      <c r="G415" s="421">
        <v>125</v>
      </c>
      <c r="H415" s="421">
        <v>0</v>
      </c>
      <c r="I415" s="421">
        <v>125</v>
      </c>
    </row>
    <row r="416" spans="1:9" x14ac:dyDescent="0.3">
      <c r="A416" s="422">
        <v>408</v>
      </c>
      <c r="B416" s="423">
        <v>41085</v>
      </c>
      <c r="C416" s="148" t="s">
        <v>1356</v>
      </c>
      <c r="D416" s="429" t="s">
        <v>1357</v>
      </c>
      <c r="E416" s="420" t="s">
        <v>544</v>
      </c>
      <c r="F416" s="421">
        <v>162.5</v>
      </c>
      <c r="G416" s="421">
        <v>162.5</v>
      </c>
      <c r="H416" s="421">
        <v>0</v>
      </c>
      <c r="I416" s="421">
        <v>162.5</v>
      </c>
    </row>
    <row r="417" spans="1:9" x14ac:dyDescent="0.3">
      <c r="A417" s="415">
        <v>409</v>
      </c>
      <c r="B417" s="423">
        <v>41085</v>
      </c>
      <c r="C417" s="148" t="s">
        <v>1358</v>
      </c>
      <c r="D417" s="429" t="s">
        <v>1359</v>
      </c>
      <c r="E417" s="420" t="s">
        <v>544</v>
      </c>
      <c r="F417" s="421">
        <v>162.5</v>
      </c>
      <c r="G417" s="421">
        <v>162.5</v>
      </c>
      <c r="H417" s="421">
        <v>0</v>
      </c>
      <c r="I417" s="421">
        <v>162.5</v>
      </c>
    </row>
    <row r="418" spans="1:9" x14ac:dyDescent="0.3">
      <c r="A418" s="422">
        <v>410</v>
      </c>
      <c r="B418" s="423">
        <v>41085</v>
      </c>
      <c r="C418" s="148" t="s">
        <v>1360</v>
      </c>
      <c r="D418" s="429" t="s">
        <v>1361</v>
      </c>
      <c r="E418" s="420" t="s">
        <v>544</v>
      </c>
      <c r="F418" s="421">
        <v>162.5</v>
      </c>
      <c r="G418" s="421">
        <v>162.5</v>
      </c>
      <c r="H418" s="421">
        <v>0</v>
      </c>
      <c r="I418" s="421">
        <v>162.5</v>
      </c>
    </row>
    <row r="419" spans="1:9" x14ac:dyDescent="0.3">
      <c r="A419" s="415">
        <v>411</v>
      </c>
      <c r="B419" s="423">
        <v>41085</v>
      </c>
      <c r="C419" s="148" t="s">
        <v>1362</v>
      </c>
      <c r="D419" s="429" t="s">
        <v>1363</v>
      </c>
      <c r="E419" s="420" t="s">
        <v>544</v>
      </c>
      <c r="F419" s="421">
        <v>162.5</v>
      </c>
      <c r="G419" s="421">
        <v>162.5</v>
      </c>
      <c r="H419" s="421">
        <v>0</v>
      </c>
      <c r="I419" s="421">
        <v>162.5</v>
      </c>
    </row>
    <row r="420" spans="1:9" x14ac:dyDescent="0.3">
      <c r="A420" s="422">
        <v>412</v>
      </c>
      <c r="B420" s="423">
        <v>41085</v>
      </c>
      <c r="C420" s="148" t="s">
        <v>1364</v>
      </c>
      <c r="D420" s="429" t="s">
        <v>1365</v>
      </c>
      <c r="E420" s="420" t="s">
        <v>544</v>
      </c>
      <c r="F420" s="421">
        <v>162.5</v>
      </c>
      <c r="G420" s="421">
        <v>162.5</v>
      </c>
      <c r="H420" s="421">
        <v>0</v>
      </c>
      <c r="I420" s="421">
        <v>162.5</v>
      </c>
    </row>
    <row r="421" spans="1:9" x14ac:dyDescent="0.3">
      <c r="A421" s="415">
        <v>413</v>
      </c>
      <c r="B421" s="423">
        <v>41085</v>
      </c>
      <c r="C421" s="148" t="s">
        <v>1366</v>
      </c>
      <c r="D421" s="429" t="s">
        <v>1367</v>
      </c>
      <c r="E421" s="420" t="s">
        <v>544</v>
      </c>
      <c r="F421" s="421">
        <v>162.5</v>
      </c>
      <c r="G421" s="421">
        <v>162.5</v>
      </c>
      <c r="H421" s="421">
        <v>0</v>
      </c>
      <c r="I421" s="421">
        <v>162.5</v>
      </c>
    </row>
    <row r="422" spans="1:9" x14ac:dyDescent="0.3">
      <c r="A422" s="422">
        <v>414</v>
      </c>
      <c r="B422" s="423">
        <v>41085</v>
      </c>
      <c r="C422" s="148" t="s">
        <v>1368</v>
      </c>
      <c r="D422" s="429" t="s">
        <v>1369</v>
      </c>
      <c r="E422" s="420" t="s">
        <v>544</v>
      </c>
      <c r="F422" s="421">
        <v>162.5</v>
      </c>
      <c r="G422" s="421">
        <v>162.5</v>
      </c>
      <c r="H422" s="421">
        <v>0</v>
      </c>
      <c r="I422" s="421">
        <v>162.5</v>
      </c>
    </row>
    <row r="423" spans="1:9" x14ac:dyDescent="0.3">
      <c r="A423" s="415">
        <v>415</v>
      </c>
      <c r="B423" s="423">
        <v>41085</v>
      </c>
      <c r="C423" s="148" t="s">
        <v>1370</v>
      </c>
      <c r="D423" s="429" t="s">
        <v>1371</v>
      </c>
      <c r="E423" s="420" t="s">
        <v>544</v>
      </c>
      <c r="F423" s="421">
        <v>162.5</v>
      </c>
      <c r="G423" s="421">
        <v>162.5</v>
      </c>
      <c r="H423" s="421">
        <v>0</v>
      </c>
      <c r="I423" s="421">
        <v>162.5</v>
      </c>
    </row>
    <row r="424" spans="1:9" x14ac:dyDescent="0.3">
      <c r="A424" s="422">
        <v>416</v>
      </c>
      <c r="B424" s="423">
        <v>41085</v>
      </c>
      <c r="C424" s="148" t="s">
        <v>1372</v>
      </c>
      <c r="D424" s="429" t="s">
        <v>1373</v>
      </c>
      <c r="E424" s="420" t="s">
        <v>544</v>
      </c>
      <c r="F424" s="421">
        <v>162.5</v>
      </c>
      <c r="G424" s="421">
        <v>162.5</v>
      </c>
      <c r="H424" s="421">
        <v>0</v>
      </c>
      <c r="I424" s="421">
        <v>162.5</v>
      </c>
    </row>
    <row r="425" spans="1:9" x14ac:dyDescent="0.3">
      <c r="A425" s="415">
        <v>417</v>
      </c>
      <c r="B425" s="423">
        <v>41085</v>
      </c>
      <c r="C425" s="148" t="s">
        <v>1374</v>
      </c>
      <c r="D425" s="429" t="s">
        <v>1375</v>
      </c>
      <c r="E425" s="420" t="s">
        <v>544</v>
      </c>
      <c r="F425" s="421">
        <v>162.5</v>
      </c>
      <c r="G425" s="421">
        <v>162.5</v>
      </c>
      <c r="H425" s="421">
        <v>0</v>
      </c>
      <c r="I425" s="421">
        <v>162.5</v>
      </c>
    </row>
    <row r="426" spans="1:9" x14ac:dyDescent="0.3">
      <c r="A426" s="422">
        <v>418</v>
      </c>
      <c r="B426" s="423">
        <v>41085</v>
      </c>
      <c r="C426" s="148" t="s">
        <v>1376</v>
      </c>
      <c r="D426" s="429" t="s">
        <v>1377</v>
      </c>
      <c r="E426" s="420" t="s">
        <v>544</v>
      </c>
      <c r="F426" s="421">
        <v>162.5</v>
      </c>
      <c r="G426" s="421">
        <v>162.5</v>
      </c>
      <c r="H426" s="421">
        <v>0</v>
      </c>
      <c r="I426" s="421">
        <v>162.5</v>
      </c>
    </row>
    <row r="427" spans="1:9" x14ac:dyDescent="0.3">
      <c r="A427" s="415">
        <v>419</v>
      </c>
      <c r="B427" s="423">
        <v>41085</v>
      </c>
      <c r="C427" s="148" t="s">
        <v>1378</v>
      </c>
      <c r="D427" s="429" t="s">
        <v>1379</v>
      </c>
      <c r="E427" s="420" t="s">
        <v>544</v>
      </c>
      <c r="F427" s="421">
        <v>162.5</v>
      </c>
      <c r="G427" s="421">
        <v>162.5</v>
      </c>
      <c r="H427" s="421">
        <v>0</v>
      </c>
      <c r="I427" s="421">
        <v>162.5</v>
      </c>
    </row>
    <row r="428" spans="1:9" x14ac:dyDescent="0.3">
      <c r="A428" s="422">
        <v>420</v>
      </c>
      <c r="B428" s="423">
        <v>41085</v>
      </c>
      <c r="C428" s="148" t="s">
        <v>1380</v>
      </c>
      <c r="D428" s="429" t="s">
        <v>1381</v>
      </c>
      <c r="E428" s="420" t="s">
        <v>544</v>
      </c>
      <c r="F428" s="421">
        <v>162.5</v>
      </c>
      <c r="G428" s="421">
        <v>162.5</v>
      </c>
      <c r="H428" s="421">
        <v>0</v>
      </c>
      <c r="I428" s="421">
        <v>162.5</v>
      </c>
    </row>
    <row r="429" spans="1:9" x14ac:dyDescent="0.3">
      <c r="A429" s="415">
        <v>421</v>
      </c>
      <c r="B429" s="423">
        <v>41085</v>
      </c>
      <c r="C429" s="148" t="s">
        <v>1382</v>
      </c>
      <c r="D429" s="429" t="s">
        <v>1383</v>
      </c>
      <c r="E429" s="420" t="s">
        <v>544</v>
      </c>
      <c r="F429" s="421">
        <v>162.5</v>
      </c>
      <c r="G429" s="421">
        <v>162.5</v>
      </c>
      <c r="H429" s="421">
        <v>0</v>
      </c>
      <c r="I429" s="421">
        <v>162.5</v>
      </c>
    </row>
    <row r="430" spans="1:9" x14ac:dyDescent="0.3">
      <c r="A430" s="422">
        <v>422</v>
      </c>
      <c r="B430" s="423">
        <v>41085</v>
      </c>
      <c r="C430" s="148" t="s">
        <v>1384</v>
      </c>
      <c r="D430" s="429" t="s">
        <v>1385</v>
      </c>
      <c r="E430" s="420" t="s">
        <v>544</v>
      </c>
      <c r="F430" s="421">
        <v>162.5</v>
      </c>
      <c r="G430" s="421">
        <v>162.5</v>
      </c>
      <c r="H430" s="421">
        <v>0</v>
      </c>
      <c r="I430" s="421">
        <v>162.5</v>
      </c>
    </row>
    <row r="431" spans="1:9" x14ac:dyDescent="0.3">
      <c r="A431" s="415">
        <v>423</v>
      </c>
      <c r="B431" s="423">
        <v>41085</v>
      </c>
      <c r="C431" s="148" t="s">
        <v>1386</v>
      </c>
      <c r="D431" s="429" t="s">
        <v>1387</v>
      </c>
      <c r="E431" s="420" t="s">
        <v>544</v>
      </c>
      <c r="F431" s="421">
        <v>162.5</v>
      </c>
      <c r="G431" s="421">
        <v>162.5</v>
      </c>
      <c r="H431" s="421">
        <v>0</v>
      </c>
      <c r="I431" s="421">
        <v>162.5</v>
      </c>
    </row>
    <row r="432" spans="1:9" x14ac:dyDescent="0.3">
      <c r="A432" s="422">
        <v>424</v>
      </c>
      <c r="B432" s="423">
        <v>41085</v>
      </c>
      <c r="C432" s="148" t="s">
        <v>1388</v>
      </c>
      <c r="D432" s="429" t="s">
        <v>1389</v>
      </c>
      <c r="E432" s="420" t="s">
        <v>544</v>
      </c>
      <c r="F432" s="421">
        <v>162.5</v>
      </c>
      <c r="G432" s="421">
        <v>162.5</v>
      </c>
      <c r="H432" s="421">
        <v>0</v>
      </c>
      <c r="I432" s="421">
        <v>162.5</v>
      </c>
    </row>
    <row r="433" spans="1:9" x14ac:dyDescent="0.3">
      <c r="A433" s="415">
        <v>425</v>
      </c>
      <c r="B433" s="423">
        <v>41085</v>
      </c>
      <c r="C433" s="148" t="s">
        <v>1390</v>
      </c>
      <c r="D433" s="429" t="s">
        <v>1391</v>
      </c>
      <c r="E433" s="420" t="s">
        <v>544</v>
      </c>
      <c r="F433" s="421">
        <v>162.5</v>
      </c>
      <c r="G433" s="421">
        <v>162.5</v>
      </c>
      <c r="H433" s="421">
        <v>0</v>
      </c>
      <c r="I433" s="421">
        <v>162.5</v>
      </c>
    </row>
    <row r="434" spans="1:9" x14ac:dyDescent="0.3">
      <c r="A434" s="422">
        <v>426</v>
      </c>
      <c r="B434" s="423">
        <v>41085</v>
      </c>
      <c r="C434" s="148" t="s">
        <v>1392</v>
      </c>
      <c r="D434" s="429" t="s">
        <v>1393</v>
      </c>
      <c r="E434" s="420" t="s">
        <v>544</v>
      </c>
      <c r="F434" s="421">
        <v>162.5</v>
      </c>
      <c r="G434" s="421">
        <v>162.5</v>
      </c>
      <c r="H434" s="421">
        <v>0</v>
      </c>
      <c r="I434" s="421">
        <v>162.5</v>
      </c>
    </row>
    <row r="435" spans="1:9" x14ac:dyDescent="0.3">
      <c r="A435" s="415">
        <v>427</v>
      </c>
      <c r="B435" s="423">
        <v>41085</v>
      </c>
      <c r="C435" s="148" t="s">
        <v>1394</v>
      </c>
      <c r="D435" s="429" t="s">
        <v>1395</v>
      </c>
      <c r="E435" s="420" t="s">
        <v>544</v>
      </c>
      <c r="F435" s="421">
        <v>162.5</v>
      </c>
      <c r="G435" s="421">
        <v>162.5</v>
      </c>
      <c r="H435" s="421">
        <v>0</v>
      </c>
      <c r="I435" s="421">
        <v>162.5</v>
      </c>
    </row>
    <row r="436" spans="1:9" x14ac:dyDescent="0.3">
      <c r="A436" s="422">
        <v>428</v>
      </c>
      <c r="B436" s="423">
        <v>41085</v>
      </c>
      <c r="C436" s="148" t="s">
        <v>1396</v>
      </c>
      <c r="D436" s="429" t="s">
        <v>1397</v>
      </c>
      <c r="E436" s="420" t="s">
        <v>544</v>
      </c>
      <c r="F436" s="421">
        <v>162.5</v>
      </c>
      <c r="G436" s="421">
        <v>162.5</v>
      </c>
      <c r="H436" s="421">
        <v>0</v>
      </c>
      <c r="I436" s="421">
        <v>162.5</v>
      </c>
    </row>
    <row r="437" spans="1:9" x14ac:dyDescent="0.3">
      <c r="A437" s="415">
        <v>429</v>
      </c>
      <c r="B437" s="423">
        <v>41085</v>
      </c>
      <c r="C437" s="148" t="s">
        <v>1398</v>
      </c>
      <c r="D437" s="429" t="s">
        <v>1399</v>
      </c>
      <c r="E437" s="420" t="s">
        <v>544</v>
      </c>
      <c r="F437" s="421">
        <v>162.5</v>
      </c>
      <c r="G437" s="421">
        <v>162.5</v>
      </c>
      <c r="H437" s="421">
        <v>0</v>
      </c>
      <c r="I437" s="421">
        <v>162.5</v>
      </c>
    </row>
    <row r="438" spans="1:9" x14ac:dyDescent="0.3">
      <c r="A438" s="422">
        <v>430</v>
      </c>
      <c r="B438" s="423">
        <v>41085</v>
      </c>
      <c r="C438" s="148" t="s">
        <v>1400</v>
      </c>
      <c r="D438" s="429" t="s">
        <v>1401</v>
      </c>
      <c r="E438" s="420" t="s">
        <v>544</v>
      </c>
      <c r="F438" s="421">
        <v>125</v>
      </c>
      <c r="G438" s="421">
        <v>125</v>
      </c>
      <c r="H438" s="421">
        <v>0</v>
      </c>
      <c r="I438" s="421">
        <v>125</v>
      </c>
    </row>
    <row r="439" spans="1:9" x14ac:dyDescent="0.3">
      <c r="A439" s="415">
        <v>431</v>
      </c>
      <c r="B439" s="423">
        <v>41085</v>
      </c>
      <c r="C439" s="148" t="s">
        <v>1402</v>
      </c>
      <c r="D439" s="429" t="s">
        <v>1403</v>
      </c>
      <c r="E439" s="420" t="s">
        <v>544</v>
      </c>
      <c r="F439" s="421">
        <v>162.5</v>
      </c>
      <c r="G439" s="421">
        <v>162.5</v>
      </c>
      <c r="H439" s="421">
        <v>0</v>
      </c>
      <c r="I439" s="421">
        <v>162.5</v>
      </c>
    </row>
    <row r="440" spans="1:9" x14ac:dyDescent="0.3">
      <c r="A440" s="422">
        <v>432</v>
      </c>
      <c r="B440" s="423">
        <v>41085</v>
      </c>
      <c r="C440" s="148" t="s">
        <v>1404</v>
      </c>
      <c r="D440" s="429" t="s">
        <v>1405</v>
      </c>
      <c r="E440" s="420" t="s">
        <v>544</v>
      </c>
      <c r="F440" s="421">
        <v>162.5</v>
      </c>
      <c r="G440" s="421">
        <v>162.5</v>
      </c>
      <c r="H440" s="421">
        <v>0</v>
      </c>
      <c r="I440" s="421">
        <v>162.5</v>
      </c>
    </row>
    <row r="441" spans="1:9" x14ac:dyDescent="0.3">
      <c r="A441" s="415">
        <v>433</v>
      </c>
      <c r="B441" s="423">
        <v>41085</v>
      </c>
      <c r="C441" s="148" t="s">
        <v>1406</v>
      </c>
      <c r="D441" s="429" t="s">
        <v>1407</v>
      </c>
      <c r="E441" s="420" t="s">
        <v>544</v>
      </c>
      <c r="F441" s="421">
        <v>162.5</v>
      </c>
      <c r="G441" s="421">
        <v>162.5</v>
      </c>
      <c r="H441" s="421">
        <v>0</v>
      </c>
      <c r="I441" s="421">
        <v>162.5</v>
      </c>
    </row>
    <row r="442" spans="1:9" x14ac:dyDescent="0.3">
      <c r="A442" s="422">
        <v>434</v>
      </c>
      <c r="B442" s="423">
        <v>41085</v>
      </c>
      <c r="C442" s="148" t="s">
        <v>1408</v>
      </c>
      <c r="D442" s="429" t="s">
        <v>1409</v>
      </c>
      <c r="E442" s="420" t="s">
        <v>544</v>
      </c>
      <c r="F442" s="421">
        <v>162.5</v>
      </c>
      <c r="G442" s="421">
        <v>162.5</v>
      </c>
      <c r="H442" s="421">
        <v>0</v>
      </c>
      <c r="I442" s="421">
        <v>162.5</v>
      </c>
    </row>
    <row r="443" spans="1:9" x14ac:dyDescent="0.3">
      <c r="A443" s="415">
        <v>435</v>
      </c>
      <c r="B443" s="423">
        <v>41085</v>
      </c>
      <c r="C443" s="148" t="s">
        <v>1410</v>
      </c>
      <c r="D443" s="429" t="s">
        <v>1411</v>
      </c>
      <c r="E443" s="420" t="s">
        <v>544</v>
      </c>
      <c r="F443" s="421">
        <v>162.5</v>
      </c>
      <c r="G443" s="421">
        <v>162.5</v>
      </c>
      <c r="H443" s="421">
        <v>0</v>
      </c>
      <c r="I443" s="421">
        <v>162.5</v>
      </c>
    </row>
    <row r="444" spans="1:9" x14ac:dyDescent="0.3">
      <c r="A444" s="422">
        <v>436</v>
      </c>
      <c r="B444" s="423">
        <v>41085</v>
      </c>
      <c r="C444" s="148" t="s">
        <v>1412</v>
      </c>
      <c r="D444" s="429" t="s">
        <v>1413</v>
      </c>
      <c r="E444" s="420" t="s">
        <v>544</v>
      </c>
      <c r="F444" s="421">
        <v>162.5</v>
      </c>
      <c r="G444" s="421">
        <v>162.5</v>
      </c>
      <c r="H444" s="421">
        <v>0</v>
      </c>
      <c r="I444" s="421">
        <v>162.5</v>
      </c>
    </row>
    <row r="445" spans="1:9" x14ac:dyDescent="0.3">
      <c r="A445" s="415">
        <v>437</v>
      </c>
      <c r="B445" s="423">
        <v>41085</v>
      </c>
      <c r="C445" s="148" t="s">
        <v>1414</v>
      </c>
      <c r="D445" s="429" t="s">
        <v>1415</v>
      </c>
      <c r="E445" s="420" t="s">
        <v>544</v>
      </c>
      <c r="F445" s="421">
        <v>162.5</v>
      </c>
      <c r="G445" s="421">
        <v>162.5</v>
      </c>
      <c r="H445" s="421">
        <v>0</v>
      </c>
      <c r="I445" s="421">
        <v>162.5</v>
      </c>
    </row>
    <row r="446" spans="1:9" x14ac:dyDescent="0.3">
      <c r="A446" s="422">
        <v>438</v>
      </c>
      <c r="B446" s="423">
        <v>41085</v>
      </c>
      <c r="C446" s="148" t="s">
        <v>1416</v>
      </c>
      <c r="D446" s="429" t="s">
        <v>1417</v>
      </c>
      <c r="E446" s="420" t="s">
        <v>544</v>
      </c>
      <c r="F446" s="421">
        <v>162.5</v>
      </c>
      <c r="G446" s="421">
        <v>162.5</v>
      </c>
      <c r="H446" s="421">
        <v>0</v>
      </c>
      <c r="I446" s="421">
        <v>162.5</v>
      </c>
    </row>
    <row r="447" spans="1:9" x14ac:dyDescent="0.3">
      <c r="A447" s="415">
        <v>439</v>
      </c>
      <c r="B447" s="423">
        <v>41085</v>
      </c>
      <c r="C447" s="148" t="s">
        <v>1418</v>
      </c>
      <c r="D447" s="429" t="s">
        <v>1419</v>
      </c>
      <c r="E447" s="420" t="s">
        <v>544</v>
      </c>
      <c r="F447" s="421">
        <v>162.5</v>
      </c>
      <c r="G447" s="421">
        <v>162.5</v>
      </c>
      <c r="H447" s="421">
        <v>0</v>
      </c>
      <c r="I447" s="421">
        <v>162.5</v>
      </c>
    </row>
    <row r="448" spans="1:9" x14ac:dyDescent="0.3">
      <c r="A448" s="422">
        <v>440</v>
      </c>
      <c r="B448" s="423">
        <v>41085</v>
      </c>
      <c r="C448" s="148" t="s">
        <v>1420</v>
      </c>
      <c r="D448" s="429" t="s">
        <v>1421</v>
      </c>
      <c r="E448" s="420" t="s">
        <v>544</v>
      </c>
      <c r="F448" s="421">
        <v>162.5</v>
      </c>
      <c r="G448" s="421">
        <v>162.5</v>
      </c>
      <c r="H448" s="421">
        <v>0</v>
      </c>
      <c r="I448" s="421">
        <v>162.5</v>
      </c>
    </row>
    <row r="449" spans="1:9" x14ac:dyDescent="0.3">
      <c r="A449" s="415">
        <v>441</v>
      </c>
      <c r="B449" s="423">
        <v>41085</v>
      </c>
      <c r="C449" s="148" t="s">
        <v>1422</v>
      </c>
      <c r="D449" s="429" t="s">
        <v>1423</v>
      </c>
      <c r="E449" s="420" t="s">
        <v>544</v>
      </c>
      <c r="F449" s="421">
        <v>162.5</v>
      </c>
      <c r="G449" s="421">
        <v>162.5</v>
      </c>
      <c r="H449" s="421">
        <v>0</v>
      </c>
      <c r="I449" s="421">
        <v>162.5</v>
      </c>
    </row>
    <row r="450" spans="1:9" x14ac:dyDescent="0.3">
      <c r="A450" s="422">
        <v>442</v>
      </c>
      <c r="B450" s="423">
        <v>41085</v>
      </c>
      <c r="C450" s="148" t="s">
        <v>1424</v>
      </c>
      <c r="D450" s="429" t="s">
        <v>1425</v>
      </c>
      <c r="E450" s="420" t="s">
        <v>544</v>
      </c>
      <c r="F450" s="421">
        <v>162.5</v>
      </c>
      <c r="G450" s="421">
        <v>162.5</v>
      </c>
      <c r="H450" s="421">
        <v>0</v>
      </c>
      <c r="I450" s="421">
        <v>162.5</v>
      </c>
    </row>
    <row r="451" spans="1:9" x14ac:dyDescent="0.3">
      <c r="A451" s="415">
        <v>443</v>
      </c>
      <c r="B451" s="423">
        <v>41085</v>
      </c>
      <c r="C451" s="148" t="s">
        <v>1426</v>
      </c>
      <c r="D451" s="429" t="s">
        <v>1427</v>
      </c>
      <c r="E451" s="420" t="s">
        <v>544</v>
      </c>
      <c r="F451" s="421">
        <v>162.5</v>
      </c>
      <c r="G451" s="421">
        <v>162.5</v>
      </c>
      <c r="H451" s="421">
        <v>0</v>
      </c>
      <c r="I451" s="421">
        <v>162.5</v>
      </c>
    </row>
    <row r="452" spans="1:9" x14ac:dyDescent="0.3">
      <c r="A452" s="422">
        <v>444</v>
      </c>
      <c r="B452" s="423">
        <v>41085</v>
      </c>
      <c r="C452" s="148" t="s">
        <v>1428</v>
      </c>
      <c r="D452" s="429" t="s">
        <v>1429</v>
      </c>
      <c r="E452" s="420" t="s">
        <v>544</v>
      </c>
      <c r="F452" s="421">
        <v>162.5</v>
      </c>
      <c r="G452" s="421">
        <v>162.5</v>
      </c>
      <c r="H452" s="421">
        <v>0</v>
      </c>
      <c r="I452" s="421">
        <v>162.5</v>
      </c>
    </row>
    <row r="453" spans="1:9" x14ac:dyDescent="0.3">
      <c r="A453" s="415">
        <v>445</v>
      </c>
      <c r="B453" s="423">
        <v>41085</v>
      </c>
      <c r="C453" s="148" t="s">
        <v>1430</v>
      </c>
      <c r="D453" s="429" t="s">
        <v>1431</v>
      </c>
      <c r="E453" s="420" t="s">
        <v>544</v>
      </c>
      <c r="F453" s="421">
        <v>162.5</v>
      </c>
      <c r="G453" s="421">
        <v>162.5</v>
      </c>
      <c r="H453" s="421">
        <v>0</v>
      </c>
      <c r="I453" s="421">
        <v>162.5</v>
      </c>
    </row>
    <row r="454" spans="1:9" x14ac:dyDescent="0.3">
      <c r="A454" s="422">
        <v>446</v>
      </c>
      <c r="B454" s="423">
        <v>41085</v>
      </c>
      <c r="C454" s="148" t="s">
        <v>1432</v>
      </c>
      <c r="D454" s="429" t="s">
        <v>1433</v>
      </c>
      <c r="E454" s="420" t="s">
        <v>544</v>
      </c>
      <c r="F454" s="421">
        <v>162.5</v>
      </c>
      <c r="G454" s="421">
        <v>162.5</v>
      </c>
      <c r="H454" s="421">
        <v>0</v>
      </c>
      <c r="I454" s="421">
        <v>162.5</v>
      </c>
    </row>
    <row r="455" spans="1:9" x14ac:dyDescent="0.3">
      <c r="A455" s="415">
        <v>447</v>
      </c>
      <c r="B455" s="423">
        <v>41085</v>
      </c>
      <c r="C455" s="148" t="s">
        <v>1434</v>
      </c>
      <c r="D455" s="429" t="s">
        <v>1435</v>
      </c>
      <c r="E455" s="420" t="s">
        <v>544</v>
      </c>
      <c r="F455" s="421">
        <v>162.5</v>
      </c>
      <c r="G455" s="421">
        <v>162.5</v>
      </c>
      <c r="H455" s="421">
        <v>0</v>
      </c>
      <c r="I455" s="421">
        <v>162.5</v>
      </c>
    </row>
    <row r="456" spans="1:9" x14ac:dyDescent="0.3">
      <c r="A456" s="422">
        <v>448</v>
      </c>
      <c r="B456" s="423">
        <v>41085</v>
      </c>
      <c r="C456" s="148" t="s">
        <v>1436</v>
      </c>
      <c r="D456" s="429" t="s">
        <v>1437</v>
      </c>
      <c r="E456" s="420" t="s">
        <v>544</v>
      </c>
      <c r="F456" s="421">
        <v>162.5</v>
      </c>
      <c r="G456" s="421">
        <v>162.5</v>
      </c>
      <c r="H456" s="421">
        <v>0</v>
      </c>
      <c r="I456" s="421">
        <v>162.5</v>
      </c>
    </row>
    <row r="457" spans="1:9" x14ac:dyDescent="0.3">
      <c r="A457" s="415">
        <v>449</v>
      </c>
      <c r="B457" s="423">
        <v>41085</v>
      </c>
      <c r="C457" s="148" t="s">
        <v>1438</v>
      </c>
      <c r="D457" s="429" t="s">
        <v>1439</v>
      </c>
      <c r="E457" s="420" t="s">
        <v>544</v>
      </c>
      <c r="F457" s="421">
        <v>162.5</v>
      </c>
      <c r="G457" s="421">
        <v>162.5</v>
      </c>
      <c r="H457" s="421">
        <v>0</v>
      </c>
      <c r="I457" s="421">
        <v>162.5</v>
      </c>
    </row>
    <row r="458" spans="1:9" x14ac:dyDescent="0.3">
      <c r="A458" s="422">
        <v>450</v>
      </c>
      <c r="B458" s="423">
        <v>41085</v>
      </c>
      <c r="C458" s="148" t="s">
        <v>1440</v>
      </c>
      <c r="D458" s="429" t="s">
        <v>1441</v>
      </c>
      <c r="E458" s="420" t="s">
        <v>544</v>
      </c>
      <c r="F458" s="421">
        <v>162.5</v>
      </c>
      <c r="G458" s="421">
        <v>162.5</v>
      </c>
      <c r="H458" s="421">
        <v>0</v>
      </c>
      <c r="I458" s="421">
        <v>162.5</v>
      </c>
    </row>
    <row r="459" spans="1:9" x14ac:dyDescent="0.3">
      <c r="A459" s="415">
        <v>451</v>
      </c>
      <c r="B459" s="423">
        <v>41085</v>
      </c>
      <c r="C459" s="148" t="s">
        <v>1442</v>
      </c>
      <c r="D459" s="429" t="s">
        <v>1443</v>
      </c>
      <c r="E459" s="420" t="s">
        <v>544</v>
      </c>
      <c r="F459" s="421">
        <v>162.5</v>
      </c>
      <c r="G459" s="421">
        <v>162.5</v>
      </c>
      <c r="H459" s="421">
        <v>0</v>
      </c>
      <c r="I459" s="421">
        <v>162.5</v>
      </c>
    </row>
    <row r="460" spans="1:9" x14ac:dyDescent="0.3">
      <c r="A460" s="422">
        <v>452</v>
      </c>
      <c r="B460" s="423">
        <v>41085</v>
      </c>
      <c r="C460" s="148" t="s">
        <v>1444</v>
      </c>
      <c r="D460" s="429" t="s">
        <v>1445</v>
      </c>
      <c r="E460" s="420" t="s">
        <v>544</v>
      </c>
      <c r="F460" s="421">
        <v>162.5</v>
      </c>
      <c r="G460" s="421">
        <v>162.5</v>
      </c>
      <c r="H460" s="421">
        <v>0</v>
      </c>
      <c r="I460" s="421">
        <v>162.5</v>
      </c>
    </row>
    <row r="461" spans="1:9" x14ac:dyDescent="0.3">
      <c r="A461" s="415">
        <v>453</v>
      </c>
      <c r="B461" s="423">
        <v>41085</v>
      </c>
      <c r="C461" s="148" t="s">
        <v>1446</v>
      </c>
      <c r="D461" s="429" t="s">
        <v>1447</v>
      </c>
      <c r="E461" s="420" t="s">
        <v>544</v>
      </c>
      <c r="F461" s="421">
        <v>162.5</v>
      </c>
      <c r="G461" s="421">
        <v>162.5</v>
      </c>
      <c r="H461" s="421">
        <v>0</v>
      </c>
      <c r="I461" s="421">
        <v>162.5</v>
      </c>
    </row>
    <row r="462" spans="1:9" x14ac:dyDescent="0.3">
      <c r="A462" s="422">
        <v>454</v>
      </c>
      <c r="B462" s="423">
        <v>41085</v>
      </c>
      <c r="C462" s="148" t="s">
        <v>1448</v>
      </c>
      <c r="D462" s="429" t="s">
        <v>1449</v>
      </c>
      <c r="E462" s="420" t="s">
        <v>544</v>
      </c>
      <c r="F462" s="421">
        <v>162.5</v>
      </c>
      <c r="G462" s="421">
        <v>162.5</v>
      </c>
      <c r="H462" s="421">
        <v>0</v>
      </c>
      <c r="I462" s="421">
        <v>162.5</v>
      </c>
    </row>
    <row r="463" spans="1:9" x14ac:dyDescent="0.3">
      <c r="A463" s="415">
        <v>455</v>
      </c>
      <c r="B463" s="423">
        <v>41085</v>
      </c>
      <c r="C463" s="148" t="s">
        <v>1450</v>
      </c>
      <c r="D463" s="429" t="s">
        <v>1451</v>
      </c>
      <c r="E463" s="420" t="s">
        <v>544</v>
      </c>
      <c r="F463" s="421">
        <v>162.5</v>
      </c>
      <c r="G463" s="421">
        <v>162.5</v>
      </c>
      <c r="H463" s="421">
        <v>0</v>
      </c>
      <c r="I463" s="421">
        <v>162.5</v>
      </c>
    </row>
    <row r="464" spans="1:9" x14ac:dyDescent="0.3">
      <c r="A464" s="422">
        <v>456</v>
      </c>
      <c r="B464" s="423">
        <v>41085</v>
      </c>
      <c r="C464" s="148" t="s">
        <v>1452</v>
      </c>
      <c r="D464" s="429" t="s">
        <v>1453</v>
      </c>
      <c r="E464" s="420" t="s">
        <v>544</v>
      </c>
      <c r="F464" s="421">
        <v>162.5</v>
      </c>
      <c r="G464" s="421">
        <v>162.5</v>
      </c>
      <c r="H464" s="421">
        <v>0</v>
      </c>
      <c r="I464" s="421">
        <v>162.5</v>
      </c>
    </row>
    <row r="465" spans="1:9" x14ac:dyDescent="0.3">
      <c r="A465" s="415">
        <v>457</v>
      </c>
      <c r="B465" s="423">
        <v>41085</v>
      </c>
      <c r="C465" s="148" t="s">
        <v>1454</v>
      </c>
      <c r="D465" s="429" t="s">
        <v>1455</v>
      </c>
      <c r="E465" s="420" t="s">
        <v>544</v>
      </c>
      <c r="F465" s="421">
        <v>162.5</v>
      </c>
      <c r="G465" s="421">
        <v>162.5</v>
      </c>
      <c r="H465" s="421">
        <v>0</v>
      </c>
      <c r="I465" s="421">
        <v>162.5</v>
      </c>
    </row>
    <row r="466" spans="1:9" x14ac:dyDescent="0.3">
      <c r="A466" s="422">
        <v>458</v>
      </c>
      <c r="B466" s="423">
        <v>41085</v>
      </c>
      <c r="C466" s="148" t="s">
        <v>1456</v>
      </c>
      <c r="D466" s="429" t="s">
        <v>1457</v>
      </c>
      <c r="E466" s="420" t="s">
        <v>544</v>
      </c>
      <c r="F466" s="421">
        <v>162.5</v>
      </c>
      <c r="G466" s="421">
        <v>162.5</v>
      </c>
      <c r="H466" s="421">
        <v>0</v>
      </c>
      <c r="I466" s="421">
        <v>162.5</v>
      </c>
    </row>
    <row r="467" spans="1:9" x14ac:dyDescent="0.3">
      <c r="A467" s="415">
        <v>459</v>
      </c>
      <c r="B467" s="423">
        <v>41085</v>
      </c>
      <c r="C467" s="148" t="s">
        <v>1458</v>
      </c>
      <c r="D467" s="429" t="s">
        <v>1459</v>
      </c>
      <c r="E467" s="420" t="s">
        <v>544</v>
      </c>
      <c r="F467" s="421">
        <v>162.5</v>
      </c>
      <c r="G467" s="421">
        <v>162.5</v>
      </c>
      <c r="H467" s="421">
        <v>0</v>
      </c>
      <c r="I467" s="421">
        <v>162.5</v>
      </c>
    </row>
    <row r="468" spans="1:9" x14ac:dyDescent="0.3">
      <c r="A468" s="422">
        <v>460</v>
      </c>
      <c r="B468" s="423">
        <v>41085</v>
      </c>
      <c r="C468" s="148" t="s">
        <v>1460</v>
      </c>
      <c r="D468" s="429" t="s">
        <v>1461</v>
      </c>
      <c r="E468" s="420" t="s">
        <v>544</v>
      </c>
      <c r="F468" s="421">
        <v>162.5</v>
      </c>
      <c r="G468" s="421">
        <v>162.5</v>
      </c>
      <c r="H468" s="421">
        <v>0</v>
      </c>
      <c r="I468" s="421">
        <v>162.5</v>
      </c>
    </row>
    <row r="469" spans="1:9" x14ac:dyDescent="0.3">
      <c r="A469" s="415">
        <v>461</v>
      </c>
      <c r="B469" s="423">
        <v>41085</v>
      </c>
      <c r="C469" s="148" t="s">
        <v>1462</v>
      </c>
      <c r="D469" s="429" t="s">
        <v>1463</v>
      </c>
      <c r="E469" s="420" t="s">
        <v>544</v>
      </c>
      <c r="F469" s="421">
        <v>162.5</v>
      </c>
      <c r="G469" s="421">
        <v>162.5</v>
      </c>
      <c r="H469" s="421">
        <v>0</v>
      </c>
      <c r="I469" s="421">
        <v>162.5</v>
      </c>
    </row>
    <row r="470" spans="1:9" x14ac:dyDescent="0.3">
      <c r="A470" s="422">
        <v>462</v>
      </c>
      <c r="B470" s="423">
        <v>41085</v>
      </c>
      <c r="C470" s="148" t="s">
        <v>1464</v>
      </c>
      <c r="D470" s="429" t="s">
        <v>1465</v>
      </c>
      <c r="E470" s="420" t="s">
        <v>544</v>
      </c>
      <c r="F470" s="421">
        <v>162.5</v>
      </c>
      <c r="G470" s="421">
        <v>162.5</v>
      </c>
      <c r="H470" s="421">
        <v>0</v>
      </c>
      <c r="I470" s="421">
        <v>162.5</v>
      </c>
    </row>
    <row r="471" spans="1:9" x14ac:dyDescent="0.3">
      <c r="A471" s="415">
        <v>463</v>
      </c>
      <c r="B471" s="423">
        <v>41085</v>
      </c>
      <c r="C471" s="148" t="s">
        <v>1466</v>
      </c>
      <c r="D471" s="429" t="s">
        <v>1467</v>
      </c>
      <c r="E471" s="420" t="s">
        <v>544</v>
      </c>
      <c r="F471" s="421">
        <v>162.5</v>
      </c>
      <c r="G471" s="421">
        <v>162.5</v>
      </c>
      <c r="H471" s="421">
        <v>0</v>
      </c>
      <c r="I471" s="421">
        <v>162.5</v>
      </c>
    </row>
    <row r="472" spans="1:9" ht="30" x14ac:dyDescent="0.3">
      <c r="A472" s="422">
        <v>464</v>
      </c>
      <c r="B472" s="423">
        <v>41085</v>
      </c>
      <c r="C472" s="148" t="s">
        <v>1468</v>
      </c>
      <c r="D472" s="429" t="s">
        <v>1469</v>
      </c>
      <c r="E472" s="420" t="s">
        <v>544</v>
      </c>
      <c r="F472" s="421">
        <v>162.5</v>
      </c>
      <c r="G472" s="421">
        <v>162.5</v>
      </c>
      <c r="H472" s="421">
        <v>0</v>
      </c>
      <c r="I472" s="421">
        <v>162.5</v>
      </c>
    </row>
    <row r="473" spans="1:9" x14ac:dyDescent="0.3">
      <c r="A473" s="415">
        <v>465</v>
      </c>
      <c r="B473" s="423">
        <v>41085</v>
      </c>
      <c r="C473" s="148" t="s">
        <v>1470</v>
      </c>
      <c r="D473" s="429" t="s">
        <v>1471</v>
      </c>
      <c r="E473" s="420" t="s">
        <v>544</v>
      </c>
      <c r="F473" s="421">
        <v>162.5</v>
      </c>
      <c r="G473" s="421">
        <v>162.5</v>
      </c>
      <c r="H473" s="421">
        <v>0</v>
      </c>
      <c r="I473" s="421">
        <v>162.5</v>
      </c>
    </row>
    <row r="474" spans="1:9" x14ac:dyDescent="0.3">
      <c r="A474" s="422">
        <v>466</v>
      </c>
      <c r="B474" s="423">
        <v>41085</v>
      </c>
      <c r="C474" s="148" t="s">
        <v>1472</v>
      </c>
      <c r="D474" s="429" t="s">
        <v>1473</v>
      </c>
      <c r="E474" s="420" t="s">
        <v>544</v>
      </c>
      <c r="F474" s="421">
        <v>162.5</v>
      </c>
      <c r="G474" s="421">
        <v>162.5</v>
      </c>
      <c r="H474" s="421">
        <v>0</v>
      </c>
      <c r="I474" s="421">
        <v>162.5</v>
      </c>
    </row>
    <row r="475" spans="1:9" x14ac:dyDescent="0.3">
      <c r="A475" s="415">
        <v>467</v>
      </c>
      <c r="B475" s="423">
        <v>41085</v>
      </c>
      <c r="C475" s="148" t="s">
        <v>1474</v>
      </c>
      <c r="D475" s="429" t="s">
        <v>1475</v>
      </c>
      <c r="E475" s="420" t="s">
        <v>544</v>
      </c>
      <c r="F475" s="421">
        <v>162.5</v>
      </c>
      <c r="G475" s="421">
        <v>162.5</v>
      </c>
      <c r="H475" s="421">
        <v>0</v>
      </c>
      <c r="I475" s="421">
        <v>162.5</v>
      </c>
    </row>
    <row r="476" spans="1:9" x14ac:dyDescent="0.3">
      <c r="A476" s="422">
        <v>468</v>
      </c>
      <c r="B476" s="423">
        <v>41085</v>
      </c>
      <c r="C476" s="148" t="s">
        <v>1476</v>
      </c>
      <c r="D476" s="429" t="s">
        <v>1477</v>
      </c>
      <c r="E476" s="420" t="s">
        <v>544</v>
      </c>
      <c r="F476" s="421">
        <v>162.5</v>
      </c>
      <c r="G476" s="421">
        <v>162.5</v>
      </c>
      <c r="H476" s="421">
        <v>0</v>
      </c>
      <c r="I476" s="421">
        <v>162.5</v>
      </c>
    </row>
    <row r="477" spans="1:9" x14ac:dyDescent="0.3">
      <c r="A477" s="415">
        <v>469</v>
      </c>
      <c r="B477" s="423">
        <v>41085</v>
      </c>
      <c r="C477" s="148" t="s">
        <v>1478</v>
      </c>
      <c r="D477" s="429" t="s">
        <v>1479</v>
      </c>
      <c r="E477" s="420" t="s">
        <v>544</v>
      </c>
      <c r="F477" s="421">
        <v>162.5</v>
      </c>
      <c r="G477" s="421">
        <v>162.5</v>
      </c>
      <c r="H477" s="421">
        <v>0</v>
      </c>
      <c r="I477" s="421">
        <v>162.5</v>
      </c>
    </row>
    <row r="478" spans="1:9" x14ac:dyDescent="0.3">
      <c r="A478" s="422">
        <v>470</v>
      </c>
      <c r="B478" s="423">
        <v>41085</v>
      </c>
      <c r="C478" s="148" t="s">
        <v>1480</v>
      </c>
      <c r="D478" s="429" t="s">
        <v>1481</v>
      </c>
      <c r="E478" s="420" t="s">
        <v>544</v>
      </c>
      <c r="F478" s="421">
        <v>162.5</v>
      </c>
      <c r="G478" s="421">
        <v>162.5</v>
      </c>
      <c r="H478" s="421">
        <v>0</v>
      </c>
      <c r="I478" s="421">
        <v>162.5</v>
      </c>
    </row>
    <row r="479" spans="1:9" x14ac:dyDescent="0.3">
      <c r="A479" s="415">
        <v>471</v>
      </c>
      <c r="B479" s="423">
        <v>41085</v>
      </c>
      <c r="C479" s="148" t="s">
        <v>1482</v>
      </c>
      <c r="D479" s="429" t="s">
        <v>1483</v>
      </c>
      <c r="E479" s="420" t="s">
        <v>544</v>
      </c>
      <c r="F479" s="421">
        <v>162.5</v>
      </c>
      <c r="G479" s="421">
        <v>162.5</v>
      </c>
      <c r="H479" s="421">
        <v>0</v>
      </c>
      <c r="I479" s="421">
        <v>162.5</v>
      </c>
    </row>
    <row r="480" spans="1:9" x14ac:dyDescent="0.3">
      <c r="A480" s="422">
        <v>472</v>
      </c>
      <c r="B480" s="423">
        <v>41085</v>
      </c>
      <c r="C480" s="148" t="s">
        <v>1484</v>
      </c>
      <c r="D480" s="429" t="s">
        <v>1485</v>
      </c>
      <c r="E480" s="420" t="s">
        <v>544</v>
      </c>
      <c r="F480" s="421">
        <v>162.5</v>
      </c>
      <c r="G480" s="421">
        <v>162.5</v>
      </c>
      <c r="H480" s="421">
        <v>0</v>
      </c>
      <c r="I480" s="421">
        <v>162.5</v>
      </c>
    </row>
    <row r="481" spans="1:9" x14ac:dyDescent="0.3">
      <c r="A481" s="415">
        <v>473</v>
      </c>
      <c r="B481" s="423">
        <v>41085</v>
      </c>
      <c r="C481" s="148" t="s">
        <v>1486</v>
      </c>
      <c r="D481" s="429" t="s">
        <v>1487</v>
      </c>
      <c r="E481" s="420" t="s">
        <v>544</v>
      </c>
      <c r="F481" s="421">
        <v>162.5</v>
      </c>
      <c r="G481" s="421">
        <v>162.5</v>
      </c>
      <c r="H481" s="421">
        <v>0</v>
      </c>
      <c r="I481" s="421">
        <v>162.5</v>
      </c>
    </row>
    <row r="482" spans="1:9" x14ac:dyDescent="0.3">
      <c r="A482" s="422">
        <v>474</v>
      </c>
      <c r="B482" s="423">
        <v>41085</v>
      </c>
      <c r="C482" s="148" t="s">
        <v>1488</v>
      </c>
      <c r="D482" s="429" t="s">
        <v>1489</v>
      </c>
      <c r="E482" s="420" t="s">
        <v>544</v>
      </c>
      <c r="F482" s="421">
        <v>162.5</v>
      </c>
      <c r="G482" s="421">
        <v>162.5</v>
      </c>
      <c r="H482" s="421">
        <v>0</v>
      </c>
      <c r="I482" s="421">
        <v>162.5</v>
      </c>
    </row>
    <row r="483" spans="1:9" x14ac:dyDescent="0.3">
      <c r="A483" s="415">
        <v>475</v>
      </c>
      <c r="B483" s="423">
        <v>41085</v>
      </c>
      <c r="C483" s="148" t="s">
        <v>1490</v>
      </c>
      <c r="D483" s="429" t="s">
        <v>1491</v>
      </c>
      <c r="E483" s="420" t="s">
        <v>544</v>
      </c>
      <c r="F483" s="421">
        <v>162.5</v>
      </c>
      <c r="G483" s="421">
        <v>162.5</v>
      </c>
      <c r="H483" s="421">
        <v>0</v>
      </c>
      <c r="I483" s="421">
        <v>162.5</v>
      </c>
    </row>
    <row r="484" spans="1:9" x14ac:dyDescent="0.3">
      <c r="A484" s="422">
        <v>476</v>
      </c>
      <c r="B484" s="423">
        <v>41085</v>
      </c>
      <c r="C484" s="148" t="s">
        <v>1492</v>
      </c>
      <c r="D484" s="429" t="s">
        <v>1493</v>
      </c>
      <c r="E484" s="420" t="s">
        <v>544</v>
      </c>
      <c r="F484" s="421">
        <v>162.5</v>
      </c>
      <c r="G484" s="421">
        <v>162.5</v>
      </c>
      <c r="H484" s="421">
        <v>0</v>
      </c>
      <c r="I484" s="421">
        <v>162.5</v>
      </c>
    </row>
    <row r="485" spans="1:9" x14ac:dyDescent="0.3">
      <c r="A485" s="415">
        <v>477</v>
      </c>
      <c r="B485" s="423">
        <v>41085</v>
      </c>
      <c r="C485" s="148" t="s">
        <v>1494</v>
      </c>
      <c r="D485" s="429" t="s">
        <v>1495</v>
      </c>
      <c r="E485" s="420" t="s">
        <v>544</v>
      </c>
      <c r="F485" s="421">
        <v>162.5</v>
      </c>
      <c r="G485" s="421">
        <v>162.5</v>
      </c>
      <c r="H485" s="421">
        <v>0</v>
      </c>
      <c r="I485" s="421">
        <v>162.5</v>
      </c>
    </row>
    <row r="486" spans="1:9" x14ac:dyDescent="0.3">
      <c r="A486" s="422">
        <v>478</v>
      </c>
      <c r="B486" s="423">
        <v>41085</v>
      </c>
      <c r="C486" s="148" t="s">
        <v>1496</v>
      </c>
      <c r="D486" s="429" t="s">
        <v>1497</v>
      </c>
      <c r="E486" s="420" t="s">
        <v>544</v>
      </c>
      <c r="F486" s="421">
        <v>162.5</v>
      </c>
      <c r="G486" s="421">
        <v>162.5</v>
      </c>
      <c r="H486" s="421">
        <v>0</v>
      </c>
      <c r="I486" s="421">
        <v>162.5</v>
      </c>
    </row>
    <row r="487" spans="1:9" x14ac:dyDescent="0.3">
      <c r="A487" s="415">
        <v>479</v>
      </c>
      <c r="B487" s="423">
        <v>41085</v>
      </c>
      <c r="C487" s="148" t="s">
        <v>1498</v>
      </c>
      <c r="D487" s="429" t="s">
        <v>1499</v>
      </c>
      <c r="E487" s="420" t="s">
        <v>544</v>
      </c>
      <c r="F487" s="421">
        <v>162.5</v>
      </c>
      <c r="G487" s="421">
        <v>162.5</v>
      </c>
      <c r="H487" s="421">
        <v>0</v>
      </c>
      <c r="I487" s="421">
        <v>162.5</v>
      </c>
    </row>
    <row r="488" spans="1:9" x14ac:dyDescent="0.3">
      <c r="A488" s="422">
        <v>480</v>
      </c>
      <c r="B488" s="423">
        <v>41085</v>
      </c>
      <c r="C488" s="148" t="s">
        <v>1500</v>
      </c>
      <c r="D488" s="429" t="s">
        <v>1501</v>
      </c>
      <c r="E488" s="420" t="s">
        <v>544</v>
      </c>
      <c r="F488" s="421">
        <v>162.5</v>
      </c>
      <c r="G488" s="421">
        <v>162.5</v>
      </c>
      <c r="H488" s="421">
        <v>0</v>
      </c>
      <c r="I488" s="421">
        <v>162.5</v>
      </c>
    </row>
    <row r="489" spans="1:9" x14ac:dyDescent="0.3">
      <c r="A489" s="415">
        <v>481</v>
      </c>
      <c r="B489" s="423">
        <v>41085</v>
      </c>
      <c r="C489" s="148" t="s">
        <v>1502</v>
      </c>
      <c r="D489" s="429" t="s">
        <v>1503</v>
      </c>
      <c r="E489" s="420" t="s">
        <v>544</v>
      </c>
      <c r="F489" s="421">
        <v>125</v>
      </c>
      <c r="G489" s="421">
        <v>125</v>
      </c>
      <c r="H489" s="421">
        <v>0</v>
      </c>
      <c r="I489" s="421">
        <v>125</v>
      </c>
    </row>
    <row r="490" spans="1:9" x14ac:dyDescent="0.3">
      <c r="A490" s="422">
        <v>482</v>
      </c>
      <c r="B490" s="423">
        <v>41085</v>
      </c>
      <c r="C490" s="148" t="s">
        <v>1504</v>
      </c>
      <c r="D490" s="429" t="s">
        <v>1505</v>
      </c>
      <c r="E490" s="420" t="s">
        <v>544</v>
      </c>
      <c r="F490" s="421">
        <v>125</v>
      </c>
      <c r="G490" s="421">
        <v>125</v>
      </c>
      <c r="H490" s="421">
        <v>0</v>
      </c>
      <c r="I490" s="421">
        <v>125</v>
      </c>
    </row>
    <row r="491" spans="1:9" x14ac:dyDescent="0.3">
      <c r="A491" s="415">
        <v>483</v>
      </c>
      <c r="B491" s="423">
        <v>41085</v>
      </c>
      <c r="C491" s="148" t="s">
        <v>1506</v>
      </c>
      <c r="D491" s="429" t="s">
        <v>1507</v>
      </c>
      <c r="E491" s="420" t="s">
        <v>544</v>
      </c>
      <c r="F491" s="421">
        <v>162.5</v>
      </c>
      <c r="G491" s="421">
        <v>162.5</v>
      </c>
      <c r="H491" s="421">
        <v>0</v>
      </c>
      <c r="I491" s="421">
        <v>162.5</v>
      </c>
    </row>
    <row r="492" spans="1:9" x14ac:dyDescent="0.3">
      <c r="A492" s="422">
        <v>484</v>
      </c>
      <c r="B492" s="423">
        <v>41085</v>
      </c>
      <c r="C492" s="148" t="s">
        <v>1508</v>
      </c>
      <c r="D492" s="429" t="s">
        <v>1509</v>
      </c>
      <c r="E492" s="420" t="s">
        <v>544</v>
      </c>
      <c r="F492" s="421">
        <v>162.5</v>
      </c>
      <c r="G492" s="421">
        <v>162.5</v>
      </c>
      <c r="H492" s="421">
        <v>0</v>
      </c>
      <c r="I492" s="421">
        <v>162.5</v>
      </c>
    </row>
    <row r="493" spans="1:9" x14ac:dyDescent="0.3">
      <c r="A493" s="415">
        <v>485</v>
      </c>
      <c r="B493" s="423">
        <v>41085</v>
      </c>
      <c r="C493" s="148" t="s">
        <v>1510</v>
      </c>
      <c r="D493" s="429" t="s">
        <v>1511</v>
      </c>
      <c r="E493" s="420" t="s">
        <v>544</v>
      </c>
      <c r="F493" s="421">
        <v>162.5</v>
      </c>
      <c r="G493" s="421">
        <v>162.5</v>
      </c>
      <c r="H493" s="421">
        <v>0</v>
      </c>
      <c r="I493" s="421">
        <v>162.5</v>
      </c>
    </row>
    <row r="494" spans="1:9" x14ac:dyDescent="0.3">
      <c r="A494" s="422">
        <v>486</v>
      </c>
      <c r="B494" s="423">
        <v>41085</v>
      </c>
      <c r="C494" s="148" t="s">
        <v>1512</v>
      </c>
      <c r="D494" s="429" t="s">
        <v>1513</v>
      </c>
      <c r="E494" s="420" t="s">
        <v>544</v>
      </c>
      <c r="F494" s="421">
        <v>162.5</v>
      </c>
      <c r="G494" s="421">
        <v>162.5</v>
      </c>
      <c r="H494" s="421">
        <v>0</v>
      </c>
      <c r="I494" s="421">
        <v>162.5</v>
      </c>
    </row>
    <row r="495" spans="1:9" x14ac:dyDescent="0.3">
      <c r="A495" s="415">
        <v>487</v>
      </c>
      <c r="B495" s="423">
        <v>41085</v>
      </c>
      <c r="C495" s="148" t="s">
        <v>1514</v>
      </c>
      <c r="D495" s="429" t="s">
        <v>1515</v>
      </c>
      <c r="E495" s="420" t="s">
        <v>544</v>
      </c>
      <c r="F495" s="421">
        <v>162.5</v>
      </c>
      <c r="G495" s="421">
        <v>162.5</v>
      </c>
      <c r="H495" s="421">
        <v>0</v>
      </c>
      <c r="I495" s="421">
        <v>162.5</v>
      </c>
    </row>
    <row r="496" spans="1:9" x14ac:dyDescent="0.3">
      <c r="A496" s="422">
        <v>488</v>
      </c>
      <c r="B496" s="423">
        <v>41085</v>
      </c>
      <c r="C496" s="148" t="s">
        <v>1516</v>
      </c>
      <c r="D496" s="429" t="s">
        <v>1517</v>
      </c>
      <c r="E496" s="420" t="s">
        <v>544</v>
      </c>
      <c r="F496" s="421">
        <v>162.5</v>
      </c>
      <c r="G496" s="421">
        <v>162.5</v>
      </c>
      <c r="H496" s="421">
        <v>0</v>
      </c>
      <c r="I496" s="421">
        <v>162.5</v>
      </c>
    </row>
    <row r="497" spans="1:9" x14ac:dyDescent="0.3">
      <c r="A497" s="415">
        <v>489</v>
      </c>
      <c r="B497" s="423">
        <v>41085</v>
      </c>
      <c r="C497" s="148" t="s">
        <v>1518</v>
      </c>
      <c r="D497" s="429" t="s">
        <v>1519</v>
      </c>
      <c r="E497" s="420" t="s">
        <v>544</v>
      </c>
      <c r="F497" s="421">
        <v>162.5</v>
      </c>
      <c r="G497" s="421">
        <v>162.5</v>
      </c>
      <c r="H497" s="421">
        <v>0</v>
      </c>
      <c r="I497" s="421">
        <v>162.5</v>
      </c>
    </row>
    <row r="498" spans="1:9" x14ac:dyDescent="0.3">
      <c r="A498" s="422">
        <v>490</v>
      </c>
      <c r="B498" s="423">
        <v>41085</v>
      </c>
      <c r="C498" s="148" t="s">
        <v>1520</v>
      </c>
      <c r="D498" s="429" t="s">
        <v>1521</v>
      </c>
      <c r="E498" s="420" t="s">
        <v>544</v>
      </c>
      <c r="F498" s="421">
        <v>162.5</v>
      </c>
      <c r="G498" s="421">
        <v>162.5</v>
      </c>
      <c r="H498" s="421">
        <v>0</v>
      </c>
      <c r="I498" s="421">
        <v>162.5</v>
      </c>
    </row>
    <row r="499" spans="1:9" x14ac:dyDescent="0.3">
      <c r="A499" s="415">
        <v>491</v>
      </c>
      <c r="B499" s="423">
        <v>41085</v>
      </c>
      <c r="C499" s="148" t="s">
        <v>1522</v>
      </c>
      <c r="D499" s="429" t="s">
        <v>1523</v>
      </c>
      <c r="E499" s="420" t="s">
        <v>544</v>
      </c>
      <c r="F499" s="421">
        <v>162.5</v>
      </c>
      <c r="G499" s="421">
        <v>162.5</v>
      </c>
      <c r="H499" s="421">
        <v>0</v>
      </c>
      <c r="I499" s="421">
        <v>162.5</v>
      </c>
    </row>
    <row r="500" spans="1:9" x14ac:dyDescent="0.3">
      <c r="A500" s="422">
        <v>492</v>
      </c>
      <c r="B500" s="423">
        <v>41085</v>
      </c>
      <c r="C500" s="148" t="s">
        <v>1524</v>
      </c>
      <c r="D500" s="429" t="s">
        <v>1525</v>
      </c>
      <c r="E500" s="420" t="s">
        <v>544</v>
      </c>
      <c r="F500" s="421">
        <v>125</v>
      </c>
      <c r="G500" s="421">
        <v>125</v>
      </c>
      <c r="H500" s="421">
        <v>0</v>
      </c>
      <c r="I500" s="421">
        <v>125</v>
      </c>
    </row>
    <row r="501" spans="1:9" x14ac:dyDescent="0.3">
      <c r="A501" s="415">
        <v>493</v>
      </c>
      <c r="B501" s="423">
        <v>41085</v>
      </c>
      <c r="C501" s="148" t="s">
        <v>1526</v>
      </c>
      <c r="D501" s="429" t="s">
        <v>1527</v>
      </c>
      <c r="E501" s="420" t="s">
        <v>544</v>
      </c>
      <c r="F501" s="421">
        <v>162.5</v>
      </c>
      <c r="G501" s="421">
        <v>162.5</v>
      </c>
      <c r="H501" s="421">
        <v>0</v>
      </c>
      <c r="I501" s="421">
        <v>162.5</v>
      </c>
    </row>
    <row r="502" spans="1:9" x14ac:dyDescent="0.3">
      <c r="A502" s="422">
        <v>494</v>
      </c>
      <c r="B502" s="423">
        <v>41085</v>
      </c>
      <c r="C502" s="148" t="s">
        <v>1528</v>
      </c>
      <c r="D502" s="429" t="s">
        <v>1529</v>
      </c>
      <c r="E502" s="420" t="s">
        <v>544</v>
      </c>
      <c r="F502" s="421">
        <v>162.5</v>
      </c>
      <c r="G502" s="421">
        <v>162.5</v>
      </c>
      <c r="H502" s="421">
        <v>0</v>
      </c>
      <c r="I502" s="421">
        <v>162.5</v>
      </c>
    </row>
    <row r="503" spans="1:9" x14ac:dyDescent="0.3">
      <c r="A503" s="415">
        <v>495</v>
      </c>
      <c r="B503" s="423">
        <v>41085</v>
      </c>
      <c r="C503" s="148" t="s">
        <v>1530</v>
      </c>
      <c r="D503" s="429" t="s">
        <v>1531</v>
      </c>
      <c r="E503" s="420" t="s">
        <v>544</v>
      </c>
      <c r="F503" s="421">
        <v>162.5</v>
      </c>
      <c r="G503" s="421">
        <v>162.5</v>
      </c>
      <c r="H503" s="421">
        <v>0</v>
      </c>
      <c r="I503" s="421">
        <v>162.5</v>
      </c>
    </row>
    <row r="504" spans="1:9" x14ac:dyDescent="0.3">
      <c r="A504" s="422">
        <v>496</v>
      </c>
      <c r="B504" s="423">
        <v>41085</v>
      </c>
      <c r="C504" s="148" t="s">
        <v>1532</v>
      </c>
      <c r="D504" s="429" t="s">
        <v>1533</v>
      </c>
      <c r="E504" s="420" t="s">
        <v>544</v>
      </c>
      <c r="F504" s="421">
        <v>162.5</v>
      </c>
      <c r="G504" s="421">
        <v>162.5</v>
      </c>
      <c r="H504" s="421">
        <v>0</v>
      </c>
      <c r="I504" s="421">
        <v>162.5</v>
      </c>
    </row>
    <row r="505" spans="1:9" x14ac:dyDescent="0.3">
      <c r="A505" s="415">
        <v>497</v>
      </c>
      <c r="B505" s="423">
        <v>41085</v>
      </c>
      <c r="C505" s="148" t="s">
        <v>1534</v>
      </c>
      <c r="D505" s="429" t="s">
        <v>1535</v>
      </c>
      <c r="E505" s="420" t="s">
        <v>544</v>
      </c>
      <c r="F505" s="421">
        <v>125</v>
      </c>
      <c r="G505" s="421">
        <v>125</v>
      </c>
      <c r="H505" s="421">
        <v>0</v>
      </c>
      <c r="I505" s="421">
        <v>125</v>
      </c>
    </row>
    <row r="506" spans="1:9" x14ac:dyDescent="0.3">
      <c r="A506" s="422">
        <v>498</v>
      </c>
      <c r="B506" s="423">
        <v>41085</v>
      </c>
      <c r="C506" s="148" t="s">
        <v>1536</v>
      </c>
      <c r="D506" s="429" t="s">
        <v>1537</v>
      </c>
      <c r="E506" s="420" t="s">
        <v>544</v>
      </c>
      <c r="F506" s="421">
        <v>125</v>
      </c>
      <c r="G506" s="421">
        <v>125</v>
      </c>
      <c r="H506" s="421">
        <v>0</v>
      </c>
      <c r="I506" s="421">
        <v>125</v>
      </c>
    </row>
    <row r="507" spans="1:9" x14ac:dyDescent="0.3">
      <c r="A507" s="415">
        <v>499</v>
      </c>
      <c r="B507" s="423">
        <v>41085</v>
      </c>
      <c r="C507" s="148" t="s">
        <v>1538</v>
      </c>
      <c r="D507" s="429" t="s">
        <v>1539</v>
      </c>
      <c r="E507" s="420" t="s">
        <v>544</v>
      </c>
      <c r="F507" s="421">
        <v>162.5</v>
      </c>
      <c r="G507" s="421">
        <v>162.5</v>
      </c>
      <c r="H507" s="421">
        <v>0</v>
      </c>
      <c r="I507" s="421">
        <v>162.5</v>
      </c>
    </row>
    <row r="508" spans="1:9" x14ac:dyDescent="0.3">
      <c r="A508" s="422">
        <v>500</v>
      </c>
      <c r="B508" s="423">
        <v>41085</v>
      </c>
      <c r="C508" s="148" t="s">
        <v>1540</v>
      </c>
      <c r="D508" s="429" t="s">
        <v>1541</v>
      </c>
      <c r="E508" s="420" t="s">
        <v>544</v>
      </c>
      <c r="F508" s="421">
        <v>162.5</v>
      </c>
      <c r="G508" s="421">
        <v>162.5</v>
      </c>
      <c r="H508" s="421">
        <v>0</v>
      </c>
      <c r="I508" s="421">
        <v>162.5</v>
      </c>
    </row>
    <row r="509" spans="1:9" x14ac:dyDescent="0.3">
      <c r="A509" s="415">
        <v>501</v>
      </c>
      <c r="B509" s="423">
        <v>41085</v>
      </c>
      <c r="C509" s="148" t="s">
        <v>1542</v>
      </c>
      <c r="D509" s="429" t="s">
        <v>1543</v>
      </c>
      <c r="E509" s="420" t="s">
        <v>544</v>
      </c>
      <c r="F509" s="421">
        <v>162.5</v>
      </c>
      <c r="G509" s="421">
        <v>162.5</v>
      </c>
      <c r="H509" s="421">
        <v>0</v>
      </c>
      <c r="I509" s="421">
        <v>162.5</v>
      </c>
    </row>
    <row r="510" spans="1:9" x14ac:dyDescent="0.3">
      <c r="A510" s="422">
        <v>502</v>
      </c>
      <c r="B510" s="423">
        <v>41085</v>
      </c>
      <c r="C510" s="148" t="s">
        <v>1544</v>
      </c>
      <c r="D510" s="429" t="s">
        <v>1545</v>
      </c>
      <c r="E510" s="420" t="s">
        <v>544</v>
      </c>
      <c r="F510" s="421">
        <v>162.5</v>
      </c>
      <c r="G510" s="421">
        <v>162.5</v>
      </c>
      <c r="H510" s="421">
        <v>0</v>
      </c>
      <c r="I510" s="421">
        <v>162.5</v>
      </c>
    </row>
    <row r="511" spans="1:9" x14ac:dyDescent="0.3">
      <c r="A511" s="415">
        <v>503</v>
      </c>
      <c r="B511" s="423">
        <v>41085</v>
      </c>
      <c r="C511" s="148" t="s">
        <v>1546</v>
      </c>
      <c r="D511" s="429" t="s">
        <v>1547</v>
      </c>
      <c r="E511" s="420" t="s">
        <v>544</v>
      </c>
      <c r="F511" s="421">
        <v>162.5</v>
      </c>
      <c r="G511" s="421">
        <v>162.5</v>
      </c>
      <c r="H511" s="421">
        <v>0</v>
      </c>
      <c r="I511" s="421">
        <v>162.5</v>
      </c>
    </row>
    <row r="512" spans="1:9" x14ac:dyDescent="0.3">
      <c r="A512" s="422">
        <v>504</v>
      </c>
      <c r="B512" s="423">
        <v>41085</v>
      </c>
      <c r="C512" s="148" t="s">
        <v>1548</v>
      </c>
      <c r="D512" s="429" t="s">
        <v>1549</v>
      </c>
      <c r="E512" s="420" t="s">
        <v>544</v>
      </c>
      <c r="F512" s="421">
        <v>125</v>
      </c>
      <c r="G512" s="421">
        <v>125</v>
      </c>
      <c r="H512" s="421">
        <v>0</v>
      </c>
      <c r="I512" s="421">
        <v>125</v>
      </c>
    </row>
    <row r="513" spans="1:9" x14ac:dyDescent="0.3">
      <c r="A513" s="415">
        <v>505</v>
      </c>
      <c r="B513" s="423">
        <v>41085</v>
      </c>
      <c r="C513" s="148" t="s">
        <v>1550</v>
      </c>
      <c r="D513" s="429" t="s">
        <v>1551</v>
      </c>
      <c r="E513" s="420" t="s">
        <v>544</v>
      </c>
      <c r="F513" s="421">
        <v>125</v>
      </c>
      <c r="G513" s="421">
        <v>125</v>
      </c>
      <c r="H513" s="421">
        <v>0</v>
      </c>
      <c r="I513" s="421">
        <v>125</v>
      </c>
    </row>
    <row r="514" spans="1:9" x14ac:dyDescent="0.3">
      <c r="A514" s="422">
        <v>506</v>
      </c>
      <c r="B514" s="423">
        <v>41085</v>
      </c>
      <c r="C514" s="148" t="s">
        <v>1552</v>
      </c>
      <c r="D514" s="429" t="s">
        <v>1553</v>
      </c>
      <c r="E514" s="420" t="s">
        <v>544</v>
      </c>
      <c r="F514" s="421">
        <v>125</v>
      </c>
      <c r="G514" s="421">
        <v>125</v>
      </c>
      <c r="H514" s="421">
        <v>0</v>
      </c>
      <c r="I514" s="421">
        <v>125</v>
      </c>
    </row>
    <row r="515" spans="1:9" x14ac:dyDescent="0.3">
      <c r="A515" s="415">
        <v>507</v>
      </c>
      <c r="B515" s="423">
        <v>41085</v>
      </c>
      <c r="C515" s="148" t="s">
        <v>1554</v>
      </c>
      <c r="D515" s="429" t="s">
        <v>1555</v>
      </c>
      <c r="E515" s="420" t="s">
        <v>544</v>
      </c>
      <c r="F515" s="421">
        <v>125</v>
      </c>
      <c r="G515" s="421">
        <v>125</v>
      </c>
      <c r="H515" s="421">
        <v>0</v>
      </c>
      <c r="I515" s="421">
        <v>125</v>
      </c>
    </row>
    <row r="516" spans="1:9" x14ac:dyDescent="0.3">
      <c r="A516" s="422">
        <v>508</v>
      </c>
      <c r="B516" s="423">
        <v>41085</v>
      </c>
      <c r="C516" s="148" t="s">
        <v>1556</v>
      </c>
      <c r="D516" s="429" t="s">
        <v>1557</v>
      </c>
      <c r="E516" s="420" t="s">
        <v>544</v>
      </c>
      <c r="F516" s="421">
        <v>162.5</v>
      </c>
      <c r="G516" s="421">
        <v>162.5</v>
      </c>
      <c r="H516" s="421">
        <v>0</v>
      </c>
      <c r="I516" s="421">
        <v>162.5</v>
      </c>
    </row>
    <row r="517" spans="1:9" x14ac:dyDescent="0.3">
      <c r="A517" s="415">
        <v>509</v>
      </c>
      <c r="B517" s="423">
        <v>41085</v>
      </c>
      <c r="C517" s="148" t="s">
        <v>1558</v>
      </c>
      <c r="D517" s="429" t="s">
        <v>1559</v>
      </c>
      <c r="E517" s="420" t="s">
        <v>544</v>
      </c>
      <c r="F517" s="421">
        <v>162.5</v>
      </c>
      <c r="G517" s="421">
        <v>162.5</v>
      </c>
      <c r="H517" s="421">
        <v>0</v>
      </c>
      <c r="I517" s="421">
        <v>162.5</v>
      </c>
    </row>
    <row r="518" spans="1:9" x14ac:dyDescent="0.3">
      <c r="A518" s="422">
        <v>510</v>
      </c>
      <c r="B518" s="423">
        <v>41085</v>
      </c>
      <c r="C518" s="148" t="s">
        <v>1560</v>
      </c>
      <c r="D518" s="429" t="s">
        <v>1561</v>
      </c>
      <c r="E518" s="420" t="s">
        <v>544</v>
      </c>
      <c r="F518" s="421">
        <v>125</v>
      </c>
      <c r="G518" s="421">
        <v>125</v>
      </c>
      <c r="H518" s="421">
        <v>0</v>
      </c>
      <c r="I518" s="421">
        <v>125</v>
      </c>
    </row>
    <row r="519" spans="1:9" x14ac:dyDescent="0.3">
      <c r="A519" s="415">
        <v>511</v>
      </c>
      <c r="B519" s="423">
        <v>41085</v>
      </c>
      <c r="C519" s="148" t="s">
        <v>685</v>
      </c>
      <c r="D519" s="429" t="s">
        <v>686</v>
      </c>
      <c r="E519" s="420" t="s">
        <v>544</v>
      </c>
      <c r="F519" s="421">
        <v>162.5</v>
      </c>
      <c r="G519" s="421">
        <v>162.5</v>
      </c>
      <c r="H519" s="421">
        <v>0</v>
      </c>
      <c r="I519" s="421">
        <v>162.5</v>
      </c>
    </row>
    <row r="520" spans="1:9" x14ac:dyDescent="0.3">
      <c r="A520" s="422">
        <v>512</v>
      </c>
      <c r="B520" s="423">
        <v>41085</v>
      </c>
      <c r="C520" s="148" t="s">
        <v>1562</v>
      </c>
      <c r="D520" s="429" t="s">
        <v>1563</v>
      </c>
      <c r="E520" s="420" t="s">
        <v>544</v>
      </c>
      <c r="F520" s="421">
        <v>162.5</v>
      </c>
      <c r="G520" s="421">
        <v>162.5</v>
      </c>
      <c r="H520" s="421">
        <v>0</v>
      </c>
      <c r="I520" s="421">
        <v>162.5</v>
      </c>
    </row>
    <row r="521" spans="1:9" x14ac:dyDescent="0.3">
      <c r="A521" s="415">
        <v>513</v>
      </c>
      <c r="B521" s="423">
        <v>41085</v>
      </c>
      <c r="C521" s="148" t="s">
        <v>1564</v>
      </c>
      <c r="D521" s="429" t="s">
        <v>1565</v>
      </c>
      <c r="E521" s="420" t="s">
        <v>544</v>
      </c>
      <c r="F521" s="421">
        <v>125</v>
      </c>
      <c r="G521" s="421">
        <v>125</v>
      </c>
      <c r="H521" s="421">
        <v>0</v>
      </c>
      <c r="I521" s="421">
        <v>125</v>
      </c>
    </row>
    <row r="522" spans="1:9" x14ac:dyDescent="0.3">
      <c r="A522" s="422">
        <v>514</v>
      </c>
      <c r="B522" s="423">
        <v>41085</v>
      </c>
      <c r="C522" s="148" t="s">
        <v>1566</v>
      </c>
      <c r="D522" s="429" t="s">
        <v>1567</v>
      </c>
      <c r="E522" s="420" t="s">
        <v>544</v>
      </c>
      <c r="F522" s="421">
        <v>125</v>
      </c>
      <c r="G522" s="421">
        <v>125</v>
      </c>
      <c r="H522" s="421">
        <v>0</v>
      </c>
      <c r="I522" s="421">
        <v>125</v>
      </c>
    </row>
    <row r="523" spans="1:9" x14ac:dyDescent="0.3">
      <c r="A523" s="415">
        <v>515</v>
      </c>
      <c r="B523" s="423">
        <v>41085</v>
      </c>
      <c r="C523" s="148" t="s">
        <v>1568</v>
      </c>
      <c r="D523" s="429" t="s">
        <v>1569</v>
      </c>
      <c r="E523" s="420" t="s">
        <v>544</v>
      </c>
      <c r="F523" s="421">
        <v>162.5</v>
      </c>
      <c r="G523" s="421">
        <v>162.5</v>
      </c>
      <c r="H523" s="421">
        <v>0</v>
      </c>
      <c r="I523" s="421">
        <v>162.5</v>
      </c>
    </row>
    <row r="524" spans="1:9" x14ac:dyDescent="0.3">
      <c r="A524" s="422">
        <v>516</v>
      </c>
      <c r="B524" s="423">
        <v>41085</v>
      </c>
      <c r="C524" s="148" t="s">
        <v>1570</v>
      </c>
      <c r="D524" s="429" t="s">
        <v>700</v>
      </c>
      <c r="E524" s="420" t="s">
        <v>544</v>
      </c>
      <c r="F524" s="421">
        <v>162.5</v>
      </c>
      <c r="G524" s="421">
        <v>162.5</v>
      </c>
      <c r="H524" s="421">
        <v>0</v>
      </c>
      <c r="I524" s="421">
        <v>162.5</v>
      </c>
    </row>
    <row r="525" spans="1:9" x14ac:dyDescent="0.3">
      <c r="A525" s="415">
        <v>517</v>
      </c>
      <c r="B525" s="423">
        <v>41084</v>
      </c>
      <c r="C525" s="148" t="s">
        <v>1571</v>
      </c>
      <c r="D525" s="429" t="s">
        <v>1572</v>
      </c>
      <c r="E525" s="420" t="s">
        <v>544</v>
      </c>
      <c r="F525" s="421">
        <v>125</v>
      </c>
      <c r="G525" s="421">
        <v>125</v>
      </c>
      <c r="H525" s="421">
        <v>0</v>
      </c>
      <c r="I525" s="421">
        <v>125</v>
      </c>
    </row>
    <row r="526" spans="1:9" x14ac:dyDescent="0.3">
      <c r="A526" s="422">
        <v>518</v>
      </c>
      <c r="B526" s="423">
        <v>41084</v>
      </c>
      <c r="C526" s="148" t="s">
        <v>1573</v>
      </c>
      <c r="D526" s="429" t="s">
        <v>1574</v>
      </c>
      <c r="E526" s="420" t="s">
        <v>544</v>
      </c>
      <c r="F526" s="421">
        <v>162.5</v>
      </c>
      <c r="G526" s="421">
        <v>162.5</v>
      </c>
      <c r="H526" s="421">
        <v>0</v>
      </c>
      <c r="I526" s="421">
        <v>162.5</v>
      </c>
    </row>
    <row r="527" spans="1:9" x14ac:dyDescent="0.3">
      <c r="A527" s="415">
        <v>519</v>
      </c>
      <c r="B527" s="423">
        <v>41083</v>
      </c>
      <c r="C527" s="148" t="s">
        <v>1575</v>
      </c>
      <c r="D527" s="429" t="s">
        <v>1576</v>
      </c>
      <c r="E527" s="420" t="s">
        <v>544</v>
      </c>
      <c r="F527" s="421">
        <v>125</v>
      </c>
      <c r="G527" s="421">
        <v>125</v>
      </c>
      <c r="H527" s="421">
        <v>0</v>
      </c>
      <c r="I527" s="421">
        <v>125</v>
      </c>
    </row>
    <row r="528" spans="1:9" x14ac:dyDescent="0.3">
      <c r="A528" s="422">
        <v>520</v>
      </c>
      <c r="B528" s="423">
        <v>41083</v>
      </c>
      <c r="C528" s="148" t="s">
        <v>1577</v>
      </c>
      <c r="D528" s="429" t="s">
        <v>1578</v>
      </c>
      <c r="E528" s="420" t="s">
        <v>544</v>
      </c>
      <c r="F528" s="421">
        <v>162.5</v>
      </c>
      <c r="G528" s="421">
        <v>162.5</v>
      </c>
      <c r="H528" s="421">
        <v>0</v>
      </c>
      <c r="I528" s="421">
        <v>162.5</v>
      </c>
    </row>
    <row r="529" spans="1:9" x14ac:dyDescent="0.3">
      <c r="A529" s="415">
        <v>521</v>
      </c>
      <c r="B529" s="423">
        <v>41084</v>
      </c>
      <c r="C529" s="148" t="s">
        <v>1579</v>
      </c>
      <c r="D529" s="429" t="s">
        <v>1580</v>
      </c>
      <c r="E529" s="420" t="s">
        <v>544</v>
      </c>
      <c r="F529" s="421">
        <v>162.5</v>
      </c>
      <c r="G529" s="421">
        <v>162.5</v>
      </c>
      <c r="H529" s="421">
        <v>0</v>
      </c>
      <c r="I529" s="421">
        <v>162.5</v>
      </c>
    </row>
    <row r="530" spans="1:9" x14ac:dyDescent="0.3">
      <c r="A530" s="422">
        <v>522</v>
      </c>
      <c r="B530" s="423">
        <v>41090</v>
      </c>
      <c r="C530" s="148" t="s">
        <v>1581</v>
      </c>
      <c r="D530" s="429" t="s">
        <v>1582</v>
      </c>
      <c r="E530" s="420" t="s">
        <v>544</v>
      </c>
      <c r="F530" s="421">
        <v>325</v>
      </c>
      <c r="G530" s="421">
        <v>325</v>
      </c>
      <c r="H530" s="421">
        <v>0</v>
      </c>
      <c r="I530" s="421">
        <v>325</v>
      </c>
    </row>
    <row r="531" spans="1:9" x14ac:dyDescent="0.3">
      <c r="A531" s="415">
        <v>523</v>
      </c>
      <c r="B531" s="423">
        <v>41086</v>
      </c>
      <c r="C531" s="148" t="s">
        <v>1583</v>
      </c>
      <c r="D531" s="429" t="s">
        <v>1584</v>
      </c>
      <c r="E531" s="420" t="s">
        <v>544</v>
      </c>
      <c r="F531" s="421">
        <v>162.5</v>
      </c>
      <c r="G531" s="421">
        <v>162.5</v>
      </c>
      <c r="H531" s="421">
        <v>0</v>
      </c>
      <c r="I531" s="421">
        <v>162.5</v>
      </c>
    </row>
    <row r="532" spans="1:9" x14ac:dyDescent="0.3">
      <c r="A532" s="422">
        <v>524</v>
      </c>
      <c r="B532" s="423">
        <v>41084</v>
      </c>
      <c r="C532" s="148" t="s">
        <v>1585</v>
      </c>
      <c r="D532" s="429" t="s">
        <v>1586</v>
      </c>
      <c r="E532" s="420" t="s">
        <v>544</v>
      </c>
      <c r="F532" s="421">
        <v>162.5</v>
      </c>
      <c r="G532" s="421">
        <v>162.5</v>
      </c>
      <c r="H532" s="421">
        <v>0</v>
      </c>
      <c r="I532" s="421">
        <v>162.5</v>
      </c>
    </row>
    <row r="533" spans="1:9" x14ac:dyDescent="0.3">
      <c r="A533" s="415">
        <v>525</v>
      </c>
      <c r="B533" s="423">
        <v>41090</v>
      </c>
      <c r="C533" s="148" t="s">
        <v>1587</v>
      </c>
      <c r="D533" s="429" t="s">
        <v>1588</v>
      </c>
      <c r="E533" s="420" t="s">
        <v>544</v>
      </c>
      <c r="F533" s="421">
        <v>125</v>
      </c>
      <c r="G533" s="421">
        <v>125</v>
      </c>
      <c r="H533" s="421">
        <v>0</v>
      </c>
      <c r="I533" s="421">
        <v>125</v>
      </c>
    </row>
    <row r="534" spans="1:9" x14ac:dyDescent="0.3">
      <c r="A534" s="422">
        <v>526</v>
      </c>
      <c r="B534" s="423">
        <v>41090</v>
      </c>
      <c r="C534" s="148" t="s">
        <v>1589</v>
      </c>
      <c r="D534" s="429" t="s">
        <v>1590</v>
      </c>
      <c r="E534" s="420" t="s">
        <v>544</v>
      </c>
      <c r="F534" s="421">
        <v>162.5</v>
      </c>
      <c r="G534" s="421">
        <v>162.5</v>
      </c>
      <c r="H534" s="421">
        <v>0</v>
      </c>
      <c r="I534" s="421">
        <v>162.5</v>
      </c>
    </row>
    <row r="535" spans="1:9" x14ac:dyDescent="0.3">
      <c r="A535" s="415">
        <v>527</v>
      </c>
      <c r="B535" s="423">
        <v>41086</v>
      </c>
      <c r="C535" s="148" t="s">
        <v>1591</v>
      </c>
      <c r="D535" s="429" t="s">
        <v>1592</v>
      </c>
      <c r="E535" s="420" t="s">
        <v>544</v>
      </c>
      <c r="F535" s="421">
        <v>162.5</v>
      </c>
      <c r="G535" s="421">
        <v>162.5</v>
      </c>
      <c r="H535" s="421">
        <v>0</v>
      </c>
      <c r="I535" s="421">
        <v>162.5</v>
      </c>
    </row>
    <row r="536" spans="1:9" x14ac:dyDescent="0.3">
      <c r="A536" s="422">
        <v>528</v>
      </c>
      <c r="B536" s="423">
        <v>41086</v>
      </c>
      <c r="C536" s="148" t="s">
        <v>1593</v>
      </c>
      <c r="D536" s="429" t="s">
        <v>1594</v>
      </c>
      <c r="E536" s="420" t="s">
        <v>544</v>
      </c>
      <c r="F536" s="421">
        <v>162.5</v>
      </c>
      <c r="G536" s="421">
        <v>162.5</v>
      </c>
      <c r="H536" s="421">
        <v>0</v>
      </c>
      <c r="I536" s="421">
        <v>162.5</v>
      </c>
    </row>
    <row r="537" spans="1:9" x14ac:dyDescent="0.3">
      <c r="A537" s="415">
        <v>529</v>
      </c>
      <c r="B537" s="423">
        <v>41083</v>
      </c>
      <c r="C537" s="148" t="s">
        <v>1595</v>
      </c>
      <c r="D537" s="429" t="s">
        <v>1596</v>
      </c>
      <c r="E537" s="420" t="s">
        <v>544</v>
      </c>
      <c r="F537" s="421">
        <v>125</v>
      </c>
      <c r="G537" s="421">
        <v>125</v>
      </c>
      <c r="H537" s="421">
        <v>0</v>
      </c>
      <c r="I537" s="421">
        <v>125</v>
      </c>
    </row>
    <row r="538" spans="1:9" x14ac:dyDescent="0.3">
      <c r="A538" s="422">
        <v>530</v>
      </c>
      <c r="B538" s="423">
        <v>41083</v>
      </c>
      <c r="C538" s="148" t="s">
        <v>1597</v>
      </c>
      <c r="D538" s="429" t="s">
        <v>1598</v>
      </c>
      <c r="E538" s="420" t="s">
        <v>544</v>
      </c>
      <c r="F538" s="421">
        <v>125</v>
      </c>
      <c r="G538" s="421">
        <v>125</v>
      </c>
      <c r="H538" s="421">
        <v>0</v>
      </c>
      <c r="I538" s="421">
        <v>125</v>
      </c>
    </row>
    <row r="539" spans="1:9" x14ac:dyDescent="0.3">
      <c r="A539" s="415">
        <v>531</v>
      </c>
      <c r="B539" s="423">
        <v>41083</v>
      </c>
      <c r="C539" s="148" t="s">
        <v>1599</v>
      </c>
      <c r="D539" s="429" t="s">
        <v>1600</v>
      </c>
      <c r="E539" s="420" t="s">
        <v>544</v>
      </c>
      <c r="F539" s="421">
        <v>125</v>
      </c>
      <c r="G539" s="421">
        <v>125</v>
      </c>
      <c r="H539" s="421">
        <v>0</v>
      </c>
      <c r="I539" s="421">
        <v>125</v>
      </c>
    </row>
    <row r="540" spans="1:9" x14ac:dyDescent="0.3">
      <c r="A540" s="422">
        <v>532</v>
      </c>
      <c r="B540" s="423">
        <v>41083</v>
      </c>
      <c r="C540" s="148" t="s">
        <v>1601</v>
      </c>
      <c r="D540" s="429" t="s">
        <v>1602</v>
      </c>
      <c r="E540" s="420" t="s">
        <v>544</v>
      </c>
      <c r="F540" s="421">
        <v>125</v>
      </c>
      <c r="G540" s="421">
        <v>125</v>
      </c>
      <c r="H540" s="421">
        <v>0</v>
      </c>
      <c r="I540" s="421">
        <v>125</v>
      </c>
    </row>
    <row r="541" spans="1:9" x14ac:dyDescent="0.3">
      <c r="A541" s="415">
        <v>533</v>
      </c>
      <c r="B541" s="423">
        <v>41083</v>
      </c>
      <c r="C541" s="148" t="s">
        <v>1603</v>
      </c>
      <c r="D541" s="429" t="s">
        <v>1604</v>
      </c>
      <c r="E541" s="420" t="s">
        <v>544</v>
      </c>
      <c r="F541" s="421">
        <v>125</v>
      </c>
      <c r="G541" s="421">
        <v>125</v>
      </c>
      <c r="H541" s="421">
        <v>0</v>
      </c>
      <c r="I541" s="421">
        <v>125</v>
      </c>
    </row>
    <row r="542" spans="1:9" x14ac:dyDescent="0.3">
      <c r="A542" s="422">
        <v>534</v>
      </c>
      <c r="B542" s="423">
        <v>41083</v>
      </c>
      <c r="C542" s="148" t="s">
        <v>1605</v>
      </c>
      <c r="D542" s="429" t="s">
        <v>1606</v>
      </c>
      <c r="E542" s="420" t="s">
        <v>544</v>
      </c>
      <c r="F542" s="421">
        <v>125</v>
      </c>
      <c r="G542" s="421">
        <v>125</v>
      </c>
      <c r="H542" s="421">
        <v>0</v>
      </c>
      <c r="I542" s="421">
        <v>125</v>
      </c>
    </row>
    <row r="543" spans="1:9" x14ac:dyDescent="0.3">
      <c r="A543" s="415">
        <v>535</v>
      </c>
      <c r="B543" s="423">
        <v>41083</v>
      </c>
      <c r="C543" s="148" t="s">
        <v>1607</v>
      </c>
      <c r="D543" s="429" t="s">
        <v>1608</v>
      </c>
      <c r="E543" s="420" t="s">
        <v>544</v>
      </c>
      <c r="F543" s="421">
        <v>125</v>
      </c>
      <c r="G543" s="421">
        <v>125</v>
      </c>
      <c r="H543" s="421">
        <v>0</v>
      </c>
      <c r="I543" s="421">
        <v>125</v>
      </c>
    </row>
    <row r="544" spans="1:9" x14ac:dyDescent="0.3">
      <c r="A544" s="422">
        <v>536</v>
      </c>
      <c r="B544" s="423">
        <v>41083</v>
      </c>
      <c r="C544" s="148" t="s">
        <v>1609</v>
      </c>
      <c r="D544" s="429" t="s">
        <v>1610</v>
      </c>
      <c r="E544" s="420" t="s">
        <v>544</v>
      </c>
      <c r="F544" s="421">
        <v>125</v>
      </c>
      <c r="G544" s="421">
        <v>125</v>
      </c>
      <c r="H544" s="421">
        <v>0</v>
      </c>
      <c r="I544" s="421">
        <v>125</v>
      </c>
    </row>
    <row r="545" spans="1:9" x14ac:dyDescent="0.3">
      <c r="A545" s="415">
        <v>537</v>
      </c>
      <c r="B545" s="423">
        <v>41083</v>
      </c>
      <c r="C545" s="148" t="s">
        <v>1611</v>
      </c>
      <c r="D545" s="429" t="s">
        <v>1612</v>
      </c>
      <c r="E545" s="420" t="s">
        <v>544</v>
      </c>
      <c r="F545" s="421">
        <v>125</v>
      </c>
      <c r="G545" s="421">
        <v>125</v>
      </c>
      <c r="H545" s="421">
        <v>0</v>
      </c>
      <c r="I545" s="421">
        <v>125</v>
      </c>
    </row>
    <row r="546" spans="1:9" x14ac:dyDescent="0.3">
      <c r="A546" s="422">
        <v>538</v>
      </c>
      <c r="B546" s="423">
        <v>41083</v>
      </c>
      <c r="C546" s="148" t="s">
        <v>1613</v>
      </c>
      <c r="D546" s="429" t="s">
        <v>1614</v>
      </c>
      <c r="E546" s="420" t="s">
        <v>544</v>
      </c>
      <c r="F546" s="421">
        <v>125</v>
      </c>
      <c r="G546" s="421">
        <v>125</v>
      </c>
      <c r="H546" s="421">
        <v>0</v>
      </c>
      <c r="I546" s="421">
        <v>125</v>
      </c>
    </row>
    <row r="547" spans="1:9" x14ac:dyDescent="0.3">
      <c r="A547" s="415">
        <v>539</v>
      </c>
      <c r="B547" s="423">
        <v>41083</v>
      </c>
      <c r="C547" s="148" t="s">
        <v>1615</v>
      </c>
      <c r="D547" s="429" t="s">
        <v>1616</v>
      </c>
      <c r="E547" s="420" t="s">
        <v>544</v>
      </c>
      <c r="F547" s="421">
        <v>125</v>
      </c>
      <c r="G547" s="421">
        <v>125</v>
      </c>
      <c r="H547" s="421">
        <v>0</v>
      </c>
      <c r="I547" s="421">
        <v>125</v>
      </c>
    </row>
    <row r="548" spans="1:9" x14ac:dyDescent="0.3">
      <c r="A548" s="422">
        <v>540</v>
      </c>
      <c r="B548" s="423">
        <v>41083</v>
      </c>
      <c r="C548" s="148" t="s">
        <v>1617</v>
      </c>
      <c r="D548" s="429" t="s">
        <v>1618</v>
      </c>
      <c r="E548" s="420" t="s">
        <v>544</v>
      </c>
      <c r="F548" s="421">
        <v>125</v>
      </c>
      <c r="G548" s="421">
        <v>125</v>
      </c>
      <c r="H548" s="421">
        <v>0</v>
      </c>
      <c r="I548" s="421">
        <v>125</v>
      </c>
    </row>
    <row r="549" spans="1:9" x14ac:dyDescent="0.3">
      <c r="A549" s="415">
        <v>541</v>
      </c>
      <c r="B549" s="423">
        <v>41083</v>
      </c>
      <c r="C549" s="148" t="s">
        <v>1619</v>
      </c>
      <c r="D549" s="429" t="s">
        <v>1620</v>
      </c>
      <c r="E549" s="420" t="s">
        <v>544</v>
      </c>
      <c r="F549" s="421">
        <v>125</v>
      </c>
      <c r="G549" s="421">
        <v>125</v>
      </c>
      <c r="H549" s="421">
        <v>0</v>
      </c>
      <c r="I549" s="421">
        <v>125</v>
      </c>
    </row>
    <row r="550" spans="1:9" x14ac:dyDescent="0.3">
      <c r="A550" s="422">
        <v>542</v>
      </c>
      <c r="B550" s="423">
        <v>41083</v>
      </c>
      <c r="C550" s="148" t="s">
        <v>1621</v>
      </c>
      <c r="D550" s="429" t="s">
        <v>1622</v>
      </c>
      <c r="E550" s="420" t="s">
        <v>544</v>
      </c>
      <c r="F550" s="421">
        <v>125</v>
      </c>
      <c r="G550" s="421">
        <v>125</v>
      </c>
      <c r="H550" s="421">
        <v>0</v>
      </c>
      <c r="I550" s="421">
        <v>125</v>
      </c>
    </row>
    <row r="551" spans="1:9" x14ac:dyDescent="0.3">
      <c r="A551" s="415">
        <v>543</v>
      </c>
      <c r="B551" s="423">
        <v>41083</v>
      </c>
      <c r="C551" s="148" t="s">
        <v>1623</v>
      </c>
      <c r="D551" s="429" t="s">
        <v>1624</v>
      </c>
      <c r="E551" s="420" t="s">
        <v>544</v>
      </c>
      <c r="F551" s="421">
        <v>125</v>
      </c>
      <c r="G551" s="421">
        <v>125</v>
      </c>
      <c r="H551" s="421">
        <v>0</v>
      </c>
      <c r="I551" s="421">
        <v>125</v>
      </c>
    </row>
    <row r="552" spans="1:9" x14ac:dyDescent="0.3">
      <c r="A552" s="422">
        <v>544</v>
      </c>
      <c r="B552" s="423">
        <v>41083</v>
      </c>
      <c r="C552" s="148" t="s">
        <v>1625</v>
      </c>
      <c r="D552" s="429" t="s">
        <v>1626</v>
      </c>
      <c r="E552" s="420" t="s">
        <v>544</v>
      </c>
      <c r="F552" s="421">
        <v>125</v>
      </c>
      <c r="G552" s="421">
        <v>125</v>
      </c>
      <c r="H552" s="421">
        <v>0</v>
      </c>
      <c r="I552" s="421">
        <v>125</v>
      </c>
    </row>
    <row r="553" spans="1:9" x14ac:dyDescent="0.3">
      <c r="A553" s="415">
        <v>545</v>
      </c>
      <c r="B553" s="423">
        <v>41083</v>
      </c>
      <c r="C553" s="148" t="s">
        <v>1627</v>
      </c>
      <c r="D553" s="429" t="s">
        <v>1628</v>
      </c>
      <c r="E553" s="420" t="s">
        <v>544</v>
      </c>
      <c r="F553" s="421">
        <v>125</v>
      </c>
      <c r="G553" s="421">
        <v>125</v>
      </c>
      <c r="H553" s="421">
        <v>0</v>
      </c>
      <c r="I553" s="421">
        <v>125</v>
      </c>
    </row>
    <row r="554" spans="1:9" x14ac:dyDescent="0.3">
      <c r="A554" s="422">
        <v>546</v>
      </c>
      <c r="B554" s="423">
        <v>41083</v>
      </c>
      <c r="C554" s="148" t="s">
        <v>1629</v>
      </c>
      <c r="D554" s="429" t="s">
        <v>1630</v>
      </c>
      <c r="E554" s="420" t="s">
        <v>544</v>
      </c>
      <c r="F554" s="421">
        <v>125</v>
      </c>
      <c r="G554" s="421">
        <v>125</v>
      </c>
      <c r="H554" s="421">
        <v>0</v>
      </c>
      <c r="I554" s="421">
        <v>125</v>
      </c>
    </row>
    <row r="555" spans="1:9" x14ac:dyDescent="0.3">
      <c r="A555" s="415">
        <v>547</v>
      </c>
      <c r="B555" s="423">
        <v>41083</v>
      </c>
      <c r="C555" s="148" t="s">
        <v>1631</v>
      </c>
      <c r="D555" s="429" t="s">
        <v>1632</v>
      </c>
      <c r="E555" s="420" t="s">
        <v>544</v>
      </c>
      <c r="F555" s="421">
        <v>125</v>
      </c>
      <c r="G555" s="421">
        <v>125</v>
      </c>
      <c r="H555" s="421">
        <v>0</v>
      </c>
      <c r="I555" s="421">
        <v>125</v>
      </c>
    </row>
    <row r="556" spans="1:9" x14ac:dyDescent="0.3">
      <c r="A556" s="422">
        <v>548</v>
      </c>
      <c r="B556" s="423">
        <v>41083</v>
      </c>
      <c r="C556" s="148" t="s">
        <v>1633</v>
      </c>
      <c r="D556" s="429" t="s">
        <v>1634</v>
      </c>
      <c r="E556" s="420" t="s">
        <v>544</v>
      </c>
      <c r="F556" s="421">
        <v>125</v>
      </c>
      <c r="G556" s="421">
        <v>125</v>
      </c>
      <c r="H556" s="421">
        <v>0</v>
      </c>
      <c r="I556" s="421">
        <v>125</v>
      </c>
    </row>
    <row r="557" spans="1:9" x14ac:dyDescent="0.3">
      <c r="A557" s="415">
        <v>549</v>
      </c>
      <c r="B557" s="423">
        <v>41083</v>
      </c>
      <c r="C557" s="148" t="s">
        <v>1635</v>
      </c>
      <c r="D557" s="429" t="s">
        <v>1636</v>
      </c>
      <c r="E557" s="420" t="s">
        <v>544</v>
      </c>
      <c r="F557" s="421">
        <v>125</v>
      </c>
      <c r="G557" s="421">
        <v>125</v>
      </c>
      <c r="H557" s="421">
        <v>0</v>
      </c>
      <c r="I557" s="421">
        <v>125</v>
      </c>
    </row>
    <row r="558" spans="1:9" x14ac:dyDescent="0.3">
      <c r="A558" s="422">
        <v>550</v>
      </c>
      <c r="B558" s="423">
        <v>41083</v>
      </c>
      <c r="C558" s="148" t="s">
        <v>1637</v>
      </c>
      <c r="D558" s="429" t="s">
        <v>1638</v>
      </c>
      <c r="E558" s="420" t="s">
        <v>544</v>
      </c>
      <c r="F558" s="421">
        <v>125</v>
      </c>
      <c r="G558" s="421">
        <v>125</v>
      </c>
      <c r="H558" s="421">
        <v>0</v>
      </c>
      <c r="I558" s="421">
        <v>125</v>
      </c>
    </row>
    <row r="559" spans="1:9" x14ac:dyDescent="0.3">
      <c r="A559" s="415">
        <v>551</v>
      </c>
      <c r="B559" s="423">
        <v>41083</v>
      </c>
      <c r="C559" s="148" t="s">
        <v>1639</v>
      </c>
      <c r="D559" s="429" t="s">
        <v>1640</v>
      </c>
      <c r="E559" s="420" t="s">
        <v>544</v>
      </c>
      <c r="F559" s="421">
        <v>125</v>
      </c>
      <c r="G559" s="421">
        <v>125</v>
      </c>
      <c r="H559" s="421">
        <v>0</v>
      </c>
      <c r="I559" s="421">
        <v>125</v>
      </c>
    </row>
    <row r="560" spans="1:9" x14ac:dyDescent="0.3">
      <c r="A560" s="422">
        <v>552</v>
      </c>
      <c r="B560" s="423">
        <v>41083</v>
      </c>
      <c r="C560" s="148" t="s">
        <v>1641</v>
      </c>
      <c r="D560" s="429" t="s">
        <v>1642</v>
      </c>
      <c r="E560" s="420" t="s">
        <v>544</v>
      </c>
      <c r="F560" s="421">
        <v>125</v>
      </c>
      <c r="G560" s="421">
        <v>125</v>
      </c>
      <c r="H560" s="421">
        <v>0</v>
      </c>
      <c r="I560" s="421">
        <v>125</v>
      </c>
    </row>
    <row r="561" spans="1:9" x14ac:dyDescent="0.3">
      <c r="A561" s="415">
        <v>553</v>
      </c>
      <c r="B561" s="423">
        <v>41083</v>
      </c>
      <c r="C561" s="148" t="s">
        <v>1643</v>
      </c>
      <c r="D561" s="429" t="s">
        <v>1644</v>
      </c>
      <c r="E561" s="420" t="s">
        <v>544</v>
      </c>
      <c r="F561" s="421">
        <v>125</v>
      </c>
      <c r="G561" s="421">
        <v>125</v>
      </c>
      <c r="H561" s="421">
        <v>0</v>
      </c>
      <c r="I561" s="421">
        <v>125</v>
      </c>
    </row>
    <row r="562" spans="1:9" x14ac:dyDescent="0.3">
      <c r="A562" s="422">
        <v>554</v>
      </c>
      <c r="B562" s="423">
        <v>41083</v>
      </c>
      <c r="C562" s="148" t="s">
        <v>1645</v>
      </c>
      <c r="D562" s="429" t="s">
        <v>1646</v>
      </c>
      <c r="E562" s="420" t="s">
        <v>544</v>
      </c>
      <c r="F562" s="421">
        <v>125</v>
      </c>
      <c r="G562" s="421">
        <v>125</v>
      </c>
      <c r="H562" s="421">
        <v>0</v>
      </c>
      <c r="I562" s="421">
        <v>125</v>
      </c>
    </row>
    <row r="563" spans="1:9" x14ac:dyDescent="0.3">
      <c r="A563" s="415">
        <v>555</v>
      </c>
      <c r="B563" s="423">
        <v>41083</v>
      </c>
      <c r="C563" s="148" t="s">
        <v>1647</v>
      </c>
      <c r="D563" s="429" t="s">
        <v>1648</v>
      </c>
      <c r="E563" s="420" t="s">
        <v>544</v>
      </c>
      <c r="F563" s="421">
        <v>100</v>
      </c>
      <c r="G563" s="421">
        <v>100</v>
      </c>
      <c r="H563" s="421">
        <v>0</v>
      </c>
      <c r="I563" s="421">
        <v>100</v>
      </c>
    </row>
    <row r="564" spans="1:9" x14ac:dyDescent="0.3">
      <c r="A564" s="422">
        <v>556</v>
      </c>
      <c r="B564" s="423">
        <v>41083</v>
      </c>
      <c r="C564" s="148" t="s">
        <v>1649</v>
      </c>
      <c r="D564" s="429" t="s">
        <v>1650</v>
      </c>
      <c r="E564" s="420" t="s">
        <v>544</v>
      </c>
      <c r="F564" s="421">
        <v>100</v>
      </c>
      <c r="G564" s="421">
        <v>100</v>
      </c>
      <c r="H564" s="421">
        <v>0</v>
      </c>
      <c r="I564" s="421">
        <v>100</v>
      </c>
    </row>
    <row r="565" spans="1:9" x14ac:dyDescent="0.3">
      <c r="A565" s="415">
        <v>557</v>
      </c>
      <c r="B565" s="423">
        <v>41083</v>
      </c>
      <c r="C565" s="148" t="s">
        <v>1651</v>
      </c>
      <c r="D565" s="429" t="s">
        <v>1652</v>
      </c>
      <c r="E565" s="420" t="s">
        <v>544</v>
      </c>
      <c r="F565" s="421">
        <v>100</v>
      </c>
      <c r="G565" s="421">
        <v>100</v>
      </c>
      <c r="H565" s="421">
        <v>0</v>
      </c>
      <c r="I565" s="421">
        <v>100</v>
      </c>
    </row>
    <row r="566" spans="1:9" x14ac:dyDescent="0.3">
      <c r="A566" s="422">
        <v>558</v>
      </c>
      <c r="B566" s="423">
        <v>41083</v>
      </c>
      <c r="C566" s="148" t="s">
        <v>1653</v>
      </c>
      <c r="D566" s="429" t="s">
        <v>1654</v>
      </c>
      <c r="E566" s="420" t="s">
        <v>544</v>
      </c>
      <c r="F566" s="421">
        <v>100</v>
      </c>
      <c r="G566" s="421">
        <v>100</v>
      </c>
      <c r="H566" s="421">
        <v>0</v>
      </c>
      <c r="I566" s="421">
        <v>100</v>
      </c>
    </row>
    <row r="567" spans="1:9" x14ac:dyDescent="0.3">
      <c r="A567" s="415">
        <v>559</v>
      </c>
      <c r="B567" s="423">
        <v>41083</v>
      </c>
      <c r="C567" s="148" t="s">
        <v>1655</v>
      </c>
      <c r="D567" s="429" t="s">
        <v>1656</v>
      </c>
      <c r="E567" s="420" t="s">
        <v>544</v>
      </c>
      <c r="F567" s="421">
        <v>100</v>
      </c>
      <c r="G567" s="421">
        <v>100</v>
      </c>
      <c r="H567" s="421">
        <v>0</v>
      </c>
      <c r="I567" s="421">
        <v>100</v>
      </c>
    </row>
    <row r="568" spans="1:9" x14ac:dyDescent="0.3">
      <c r="A568" s="422">
        <v>560</v>
      </c>
      <c r="B568" s="423">
        <v>41083</v>
      </c>
      <c r="C568" s="148" t="s">
        <v>1657</v>
      </c>
      <c r="D568" s="429" t="s">
        <v>1658</v>
      </c>
      <c r="E568" s="420" t="s">
        <v>544</v>
      </c>
      <c r="F568" s="421">
        <v>162.5</v>
      </c>
      <c r="G568" s="421">
        <v>162.5</v>
      </c>
      <c r="H568" s="421">
        <v>0</v>
      </c>
      <c r="I568" s="421">
        <v>162.5</v>
      </c>
    </row>
    <row r="569" spans="1:9" x14ac:dyDescent="0.3">
      <c r="A569" s="415">
        <v>561</v>
      </c>
      <c r="B569" s="423">
        <v>41083</v>
      </c>
      <c r="C569" s="148" t="s">
        <v>1659</v>
      </c>
      <c r="D569" s="429" t="s">
        <v>1660</v>
      </c>
      <c r="E569" s="420" t="s">
        <v>544</v>
      </c>
      <c r="F569" s="421">
        <v>162.5</v>
      </c>
      <c r="G569" s="421">
        <v>162.5</v>
      </c>
      <c r="H569" s="421">
        <v>0</v>
      </c>
      <c r="I569" s="421">
        <v>162.5</v>
      </c>
    </row>
    <row r="570" spans="1:9" x14ac:dyDescent="0.3">
      <c r="A570" s="422">
        <v>562</v>
      </c>
      <c r="B570" s="423">
        <v>41083</v>
      </c>
      <c r="C570" s="148" t="s">
        <v>1661</v>
      </c>
      <c r="D570" s="429" t="s">
        <v>1662</v>
      </c>
      <c r="E570" s="420" t="s">
        <v>544</v>
      </c>
      <c r="F570" s="421">
        <v>162.5</v>
      </c>
      <c r="G570" s="421">
        <v>162.5</v>
      </c>
      <c r="H570" s="421">
        <v>0</v>
      </c>
      <c r="I570" s="421">
        <v>162.5</v>
      </c>
    </row>
    <row r="571" spans="1:9" x14ac:dyDescent="0.3">
      <c r="A571" s="415">
        <v>563</v>
      </c>
      <c r="B571" s="423">
        <v>41083</v>
      </c>
      <c r="C571" s="148" t="s">
        <v>1663</v>
      </c>
      <c r="D571" s="429" t="s">
        <v>1664</v>
      </c>
      <c r="E571" s="420" t="s">
        <v>544</v>
      </c>
      <c r="F571" s="421">
        <v>125</v>
      </c>
      <c r="G571" s="421">
        <v>125</v>
      </c>
      <c r="H571" s="421">
        <v>0</v>
      </c>
      <c r="I571" s="421">
        <v>125</v>
      </c>
    </row>
    <row r="572" spans="1:9" x14ac:dyDescent="0.3">
      <c r="A572" s="422">
        <v>564</v>
      </c>
      <c r="B572" s="423">
        <v>41083</v>
      </c>
      <c r="C572" s="148" t="s">
        <v>1665</v>
      </c>
      <c r="D572" s="429" t="s">
        <v>1666</v>
      </c>
      <c r="E572" s="420" t="s">
        <v>544</v>
      </c>
      <c r="F572" s="421">
        <v>162.5</v>
      </c>
      <c r="G572" s="421">
        <v>162.5</v>
      </c>
      <c r="H572" s="421">
        <v>0</v>
      </c>
      <c r="I572" s="421">
        <v>162.5</v>
      </c>
    </row>
    <row r="573" spans="1:9" x14ac:dyDescent="0.3">
      <c r="A573" s="415">
        <v>565</v>
      </c>
      <c r="B573" s="423">
        <v>41083</v>
      </c>
      <c r="C573" s="148" t="s">
        <v>1344</v>
      </c>
      <c r="D573" s="429" t="s">
        <v>1667</v>
      </c>
      <c r="E573" s="420" t="s">
        <v>544</v>
      </c>
      <c r="F573" s="421">
        <v>125</v>
      </c>
      <c r="G573" s="421">
        <v>125</v>
      </c>
      <c r="H573" s="421">
        <v>0</v>
      </c>
      <c r="I573" s="421">
        <v>125</v>
      </c>
    </row>
    <row r="574" spans="1:9" x14ac:dyDescent="0.3">
      <c r="A574" s="422">
        <v>566</v>
      </c>
      <c r="B574" s="423">
        <v>41083</v>
      </c>
      <c r="C574" s="148" t="s">
        <v>1668</v>
      </c>
      <c r="D574" s="429" t="s">
        <v>1669</v>
      </c>
      <c r="E574" s="420" t="s">
        <v>544</v>
      </c>
      <c r="F574" s="421">
        <v>125</v>
      </c>
      <c r="G574" s="421">
        <v>125</v>
      </c>
      <c r="H574" s="421">
        <v>0</v>
      </c>
      <c r="I574" s="421">
        <v>125</v>
      </c>
    </row>
    <row r="575" spans="1:9" x14ac:dyDescent="0.3">
      <c r="A575" s="415">
        <v>567</v>
      </c>
      <c r="B575" s="423">
        <v>41083</v>
      </c>
      <c r="C575" s="148" t="s">
        <v>1670</v>
      </c>
      <c r="D575" s="429" t="s">
        <v>1671</v>
      </c>
      <c r="E575" s="420" t="s">
        <v>544</v>
      </c>
      <c r="F575" s="421">
        <v>125</v>
      </c>
      <c r="G575" s="421">
        <v>125</v>
      </c>
      <c r="H575" s="421">
        <v>0</v>
      </c>
      <c r="I575" s="421">
        <v>125</v>
      </c>
    </row>
    <row r="576" spans="1:9" x14ac:dyDescent="0.3">
      <c r="A576" s="422">
        <v>568</v>
      </c>
      <c r="B576" s="423">
        <v>41083</v>
      </c>
      <c r="C576" s="148" t="s">
        <v>1672</v>
      </c>
      <c r="D576" s="429" t="s">
        <v>1673</v>
      </c>
      <c r="E576" s="420" t="s">
        <v>544</v>
      </c>
      <c r="F576" s="421">
        <v>162.5</v>
      </c>
      <c r="G576" s="421">
        <v>162.5</v>
      </c>
      <c r="H576" s="421">
        <v>0</v>
      </c>
      <c r="I576" s="421">
        <v>162.5</v>
      </c>
    </row>
    <row r="577" spans="1:9" x14ac:dyDescent="0.3">
      <c r="A577" s="415">
        <v>569</v>
      </c>
      <c r="B577" s="423">
        <v>41083</v>
      </c>
      <c r="C577" s="148" t="s">
        <v>1674</v>
      </c>
      <c r="D577" s="429" t="s">
        <v>1675</v>
      </c>
      <c r="E577" s="420" t="s">
        <v>544</v>
      </c>
      <c r="F577" s="421">
        <v>162.5</v>
      </c>
      <c r="G577" s="421">
        <v>162.5</v>
      </c>
      <c r="H577" s="421">
        <v>0</v>
      </c>
      <c r="I577" s="421">
        <v>162.5</v>
      </c>
    </row>
    <row r="578" spans="1:9" x14ac:dyDescent="0.3">
      <c r="A578" s="422">
        <v>570</v>
      </c>
      <c r="B578" s="423">
        <v>41083</v>
      </c>
      <c r="C578" s="148" t="s">
        <v>1676</v>
      </c>
      <c r="D578" s="429" t="s">
        <v>1677</v>
      </c>
      <c r="E578" s="420" t="s">
        <v>544</v>
      </c>
      <c r="F578" s="421">
        <v>125</v>
      </c>
      <c r="G578" s="421">
        <v>125</v>
      </c>
      <c r="H578" s="421">
        <v>0</v>
      </c>
      <c r="I578" s="421">
        <v>125</v>
      </c>
    </row>
    <row r="579" spans="1:9" x14ac:dyDescent="0.3">
      <c r="A579" s="415">
        <v>571</v>
      </c>
      <c r="B579" s="423">
        <v>41083</v>
      </c>
      <c r="C579" s="148" t="s">
        <v>1678</v>
      </c>
      <c r="D579" s="429" t="s">
        <v>1679</v>
      </c>
      <c r="E579" s="420" t="s">
        <v>544</v>
      </c>
      <c r="F579" s="421">
        <v>125</v>
      </c>
      <c r="G579" s="421">
        <v>125</v>
      </c>
      <c r="H579" s="421">
        <v>0</v>
      </c>
      <c r="I579" s="421">
        <v>125</v>
      </c>
    </row>
    <row r="580" spans="1:9" x14ac:dyDescent="0.3">
      <c r="A580" s="422">
        <v>572</v>
      </c>
      <c r="B580" s="423">
        <v>41083</v>
      </c>
      <c r="C580" s="148" t="s">
        <v>1680</v>
      </c>
      <c r="D580" s="429" t="s">
        <v>1681</v>
      </c>
      <c r="E580" s="420" t="s">
        <v>544</v>
      </c>
      <c r="F580" s="421">
        <v>100</v>
      </c>
      <c r="G580" s="421">
        <v>100</v>
      </c>
      <c r="H580" s="421">
        <v>0</v>
      </c>
      <c r="I580" s="421">
        <v>100</v>
      </c>
    </row>
    <row r="581" spans="1:9" x14ac:dyDescent="0.3">
      <c r="A581" s="415">
        <v>573</v>
      </c>
      <c r="B581" s="423">
        <v>41083</v>
      </c>
      <c r="C581" s="148" t="s">
        <v>1682</v>
      </c>
      <c r="D581" s="429" t="s">
        <v>1683</v>
      </c>
      <c r="E581" s="420" t="s">
        <v>544</v>
      </c>
      <c r="F581" s="421">
        <v>100</v>
      </c>
      <c r="G581" s="421">
        <v>100</v>
      </c>
      <c r="H581" s="421">
        <v>0</v>
      </c>
      <c r="I581" s="421">
        <v>100</v>
      </c>
    </row>
    <row r="582" spans="1:9" x14ac:dyDescent="0.3">
      <c r="A582" s="422">
        <v>574</v>
      </c>
      <c r="B582" s="423">
        <v>41083</v>
      </c>
      <c r="C582" s="148" t="s">
        <v>1684</v>
      </c>
      <c r="D582" s="429" t="s">
        <v>1685</v>
      </c>
      <c r="E582" s="420" t="s">
        <v>544</v>
      </c>
      <c r="F582" s="421">
        <v>125</v>
      </c>
      <c r="G582" s="421">
        <v>125</v>
      </c>
      <c r="H582" s="421">
        <v>0</v>
      </c>
      <c r="I582" s="421">
        <v>125</v>
      </c>
    </row>
    <row r="583" spans="1:9" x14ac:dyDescent="0.3">
      <c r="A583" s="415">
        <v>575</v>
      </c>
      <c r="B583" s="423">
        <v>41083</v>
      </c>
      <c r="C583" s="148" t="s">
        <v>1686</v>
      </c>
      <c r="D583" s="429" t="s">
        <v>1687</v>
      </c>
      <c r="E583" s="420" t="s">
        <v>544</v>
      </c>
      <c r="F583" s="421">
        <v>125</v>
      </c>
      <c r="G583" s="421">
        <v>125</v>
      </c>
      <c r="H583" s="421">
        <v>0</v>
      </c>
      <c r="I583" s="421">
        <v>125</v>
      </c>
    </row>
    <row r="584" spans="1:9" x14ac:dyDescent="0.3">
      <c r="A584" s="422">
        <v>576</v>
      </c>
      <c r="B584" s="423">
        <v>41083</v>
      </c>
      <c r="C584" s="148" t="s">
        <v>1105</v>
      </c>
      <c r="D584" s="429" t="s">
        <v>1688</v>
      </c>
      <c r="E584" s="420" t="s">
        <v>544</v>
      </c>
      <c r="F584" s="421">
        <v>125</v>
      </c>
      <c r="G584" s="421">
        <v>125</v>
      </c>
      <c r="H584" s="421">
        <v>0</v>
      </c>
      <c r="I584" s="421">
        <v>125</v>
      </c>
    </row>
    <row r="585" spans="1:9" x14ac:dyDescent="0.3">
      <c r="A585" s="415">
        <v>577</v>
      </c>
      <c r="B585" s="423">
        <v>41083</v>
      </c>
      <c r="C585" s="148" t="s">
        <v>1689</v>
      </c>
      <c r="D585" s="429" t="s">
        <v>1690</v>
      </c>
      <c r="E585" s="420" t="s">
        <v>544</v>
      </c>
      <c r="F585" s="421">
        <v>125</v>
      </c>
      <c r="G585" s="421">
        <v>125</v>
      </c>
      <c r="H585" s="421">
        <v>0</v>
      </c>
      <c r="I585" s="421">
        <v>125</v>
      </c>
    </row>
    <row r="586" spans="1:9" x14ac:dyDescent="0.3">
      <c r="A586" s="422">
        <v>578</v>
      </c>
      <c r="B586" s="423">
        <v>41083</v>
      </c>
      <c r="C586" s="148" t="s">
        <v>1691</v>
      </c>
      <c r="D586" s="429" t="s">
        <v>1692</v>
      </c>
      <c r="E586" s="420" t="s">
        <v>544</v>
      </c>
      <c r="F586" s="421">
        <v>162.5</v>
      </c>
      <c r="G586" s="421">
        <v>162.5</v>
      </c>
      <c r="H586" s="421">
        <v>0</v>
      </c>
      <c r="I586" s="421">
        <v>162.5</v>
      </c>
    </row>
    <row r="587" spans="1:9" x14ac:dyDescent="0.3">
      <c r="A587" s="415">
        <v>579</v>
      </c>
      <c r="B587" s="423">
        <v>41083</v>
      </c>
      <c r="C587" s="148" t="s">
        <v>1693</v>
      </c>
      <c r="D587" s="429" t="s">
        <v>1694</v>
      </c>
      <c r="E587" s="420" t="s">
        <v>544</v>
      </c>
      <c r="F587" s="421">
        <v>125</v>
      </c>
      <c r="G587" s="421">
        <v>125</v>
      </c>
      <c r="H587" s="421">
        <v>0</v>
      </c>
      <c r="I587" s="421">
        <v>125</v>
      </c>
    </row>
    <row r="588" spans="1:9" x14ac:dyDescent="0.3">
      <c r="A588" s="422">
        <v>580</v>
      </c>
      <c r="B588" s="423">
        <v>41083</v>
      </c>
      <c r="C588" s="148" t="s">
        <v>1695</v>
      </c>
      <c r="D588" s="429" t="s">
        <v>1696</v>
      </c>
      <c r="E588" s="420" t="s">
        <v>544</v>
      </c>
      <c r="F588" s="421">
        <v>162.5</v>
      </c>
      <c r="G588" s="421">
        <v>162.5</v>
      </c>
      <c r="H588" s="421">
        <v>0</v>
      </c>
      <c r="I588" s="421">
        <v>162.5</v>
      </c>
    </row>
    <row r="589" spans="1:9" x14ac:dyDescent="0.3">
      <c r="A589" s="415">
        <v>581</v>
      </c>
      <c r="B589" s="423">
        <v>41083</v>
      </c>
      <c r="C589" s="148" t="s">
        <v>1697</v>
      </c>
      <c r="D589" s="429" t="s">
        <v>1698</v>
      </c>
      <c r="E589" s="420" t="s">
        <v>544</v>
      </c>
      <c r="F589" s="421">
        <v>162.5</v>
      </c>
      <c r="G589" s="421">
        <v>162.5</v>
      </c>
      <c r="H589" s="421">
        <v>0</v>
      </c>
      <c r="I589" s="421">
        <v>162.5</v>
      </c>
    </row>
    <row r="590" spans="1:9" x14ac:dyDescent="0.3">
      <c r="A590" s="422">
        <v>582</v>
      </c>
      <c r="B590" s="423">
        <v>41083</v>
      </c>
      <c r="C590" s="148" t="s">
        <v>1699</v>
      </c>
      <c r="D590" s="429" t="s">
        <v>1700</v>
      </c>
      <c r="E590" s="420" t="s">
        <v>544</v>
      </c>
      <c r="F590" s="421">
        <v>162.5</v>
      </c>
      <c r="G590" s="421">
        <v>162.5</v>
      </c>
      <c r="H590" s="421">
        <v>0</v>
      </c>
      <c r="I590" s="421">
        <v>162.5</v>
      </c>
    </row>
    <row r="591" spans="1:9" x14ac:dyDescent="0.3">
      <c r="A591" s="415">
        <v>583</v>
      </c>
      <c r="B591" s="423">
        <v>41083</v>
      </c>
      <c r="C591" s="148" t="s">
        <v>1701</v>
      </c>
      <c r="D591" s="429" t="s">
        <v>1702</v>
      </c>
      <c r="E591" s="420" t="s">
        <v>544</v>
      </c>
      <c r="F591" s="421">
        <v>162.5</v>
      </c>
      <c r="G591" s="421">
        <v>162.5</v>
      </c>
      <c r="H591" s="421">
        <v>0</v>
      </c>
      <c r="I591" s="421">
        <v>162.5</v>
      </c>
    </row>
    <row r="592" spans="1:9" x14ac:dyDescent="0.3">
      <c r="A592" s="422">
        <v>584</v>
      </c>
      <c r="B592" s="423">
        <v>41083</v>
      </c>
      <c r="C592" s="148" t="s">
        <v>1703</v>
      </c>
      <c r="D592" s="429" t="s">
        <v>1704</v>
      </c>
      <c r="E592" s="420" t="s">
        <v>544</v>
      </c>
      <c r="F592" s="421">
        <v>125</v>
      </c>
      <c r="G592" s="421">
        <v>125</v>
      </c>
      <c r="H592" s="421">
        <v>0</v>
      </c>
      <c r="I592" s="421">
        <v>125</v>
      </c>
    </row>
    <row r="593" spans="1:9" x14ac:dyDescent="0.3">
      <c r="A593" s="415">
        <v>585</v>
      </c>
      <c r="B593" s="423">
        <v>41083</v>
      </c>
      <c r="C593" s="148" t="s">
        <v>1705</v>
      </c>
      <c r="D593" s="429" t="s">
        <v>1706</v>
      </c>
      <c r="E593" s="420" t="s">
        <v>544</v>
      </c>
      <c r="F593" s="421">
        <v>125</v>
      </c>
      <c r="G593" s="421">
        <v>125</v>
      </c>
      <c r="H593" s="421">
        <v>0</v>
      </c>
      <c r="I593" s="421">
        <v>125</v>
      </c>
    </row>
    <row r="594" spans="1:9" x14ac:dyDescent="0.3">
      <c r="A594" s="422">
        <v>586</v>
      </c>
      <c r="B594" s="423">
        <v>41083</v>
      </c>
      <c r="C594" s="148" t="s">
        <v>1707</v>
      </c>
      <c r="D594" s="429" t="s">
        <v>1708</v>
      </c>
      <c r="E594" s="420" t="s">
        <v>544</v>
      </c>
      <c r="F594" s="421">
        <v>125</v>
      </c>
      <c r="G594" s="421">
        <v>125</v>
      </c>
      <c r="H594" s="421">
        <v>0</v>
      </c>
      <c r="I594" s="421">
        <v>125</v>
      </c>
    </row>
    <row r="595" spans="1:9" x14ac:dyDescent="0.3">
      <c r="A595" s="415">
        <v>587</v>
      </c>
      <c r="B595" s="423">
        <v>41083</v>
      </c>
      <c r="C595" s="148" t="s">
        <v>1709</v>
      </c>
      <c r="D595" s="429" t="s">
        <v>1710</v>
      </c>
      <c r="E595" s="420" t="s">
        <v>544</v>
      </c>
      <c r="F595" s="421">
        <v>100</v>
      </c>
      <c r="G595" s="421">
        <v>100</v>
      </c>
      <c r="H595" s="421">
        <v>0</v>
      </c>
      <c r="I595" s="421">
        <v>100</v>
      </c>
    </row>
    <row r="596" spans="1:9" x14ac:dyDescent="0.3">
      <c r="A596" s="422">
        <v>588</v>
      </c>
      <c r="B596" s="423">
        <v>41083</v>
      </c>
      <c r="C596" s="148" t="s">
        <v>1711</v>
      </c>
      <c r="D596" s="429" t="s">
        <v>1712</v>
      </c>
      <c r="E596" s="420" t="s">
        <v>544</v>
      </c>
      <c r="F596" s="421">
        <v>100</v>
      </c>
      <c r="G596" s="421">
        <v>100</v>
      </c>
      <c r="H596" s="421">
        <v>0</v>
      </c>
      <c r="I596" s="421">
        <v>100</v>
      </c>
    </row>
    <row r="597" spans="1:9" x14ac:dyDescent="0.3">
      <c r="A597" s="415">
        <v>589</v>
      </c>
      <c r="B597" s="423">
        <v>41083</v>
      </c>
      <c r="C597" s="148" t="s">
        <v>1713</v>
      </c>
      <c r="D597" s="429" t="s">
        <v>1714</v>
      </c>
      <c r="E597" s="420" t="s">
        <v>544</v>
      </c>
      <c r="F597" s="421">
        <v>162.5</v>
      </c>
      <c r="G597" s="421">
        <v>162.5</v>
      </c>
      <c r="H597" s="421">
        <v>0</v>
      </c>
      <c r="I597" s="421">
        <v>162.5</v>
      </c>
    </row>
    <row r="598" spans="1:9" x14ac:dyDescent="0.3">
      <c r="A598" s="422">
        <v>590</v>
      </c>
      <c r="B598" s="423">
        <v>41083</v>
      </c>
      <c r="C598" s="148" t="s">
        <v>1715</v>
      </c>
      <c r="D598" s="429" t="s">
        <v>1716</v>
      </c>
      <c r="E598" s="420" t="s">
        <v>544</v>
      </c>
      <c r="F598" s="421">
        <v>125</v>
      </c>
      <c r="G598" s="421">
        <v>125</v>
      </c>
      <c r="H598" s="421">
        <v>0</v>
      </c>
      <c r="I598" s="421">
        <v>125</v>
      </c>
    </row>
    <row r="599" spans="1:9" x14ac:dyDescent="0.3">
      <c r="A599" s="415">
        <v>591</v>
      </c>
      <c r="B599" s="423">
        <v>41083</v>
      </c>
      <c r="C599" s="148" t="s">
        <v>1717</v>
      </c>
      <c r="D599" s="429" t="s">
        <v>1718</v>
      </c>
      <c r="E599" s="420" t="s">
        <v>544</v>
      </c>
      <c r="F599" s="421">
        <v>125</v>
      </c>
      <c r="G599" s="421">
        <v>125</v>
      </c>
      <c r="H599" s="421">
        <v>0</v>
      </c>
      <c r="I599" s="421">
        <v>125</v>
      </c>
    </row>
    <row r="600" spans="1:9" x14ac:dyDescent="0.3">
      <c r="A600" s="422">
        <v>592</v>
      </c>
      <c r="B600" s="423">
        <v>41083</v>
      </c>
      <c r="C600" s="148" t="s">
        <v>1676</v>
      </c>
      <c r="D600" s="429" t="s">
        <v>1719</v>
      </c>
      <c r="E600" s="420" t="s">
        <v>544</v>
      </c>
      <c r="F600" s="421">
        <v>162.5</v>
      </c>
      <c r="G600" s="421">
        <v>162.5</v>
      </c>
      <c r="H600" s="421">
        <v>0</v>
      </c>
      <c r="I600" s="421">
        <v>162.5</v>
      </c>
    </row>
    <row r="601" spans="1:9" x14ac:dyDescent="0.3">
      <c r="A601" s="415">
        <v>593</v>
      </c>
      <c r="B601" s="423">
        <v>41083</v>
      </c>
      <c r="C601" s="148" t="s">
        <v>1720</v>
      </c>
      <c r="D601" s="429" t="s">
        <v>1721</v>
      </c>
      <c r="E601" s="420" t="s">
        <v>544</v>
      </c>
      <c r="F601" s="421">
        <v>162.5</v>
      </c>
      <c r="G601" s="421">
        <v>162.5</v>
      </c>
      <c r="H601" s="421">
        <v>0</v>
      </c>
      <c r="I601" s="421">
        <v>162.5</v>
      </c>
    </row>
    <row r="602" spans="1:9" x14ac:dyDescent="0.3">
      <c r="A602" s="422">
        <v>594</v>
      </c>
      <c r="B602" s="423">
        <v>41083</v>
      </c>
      <c r="C602" s="148" t="s">
        <v>1722</v>
      </c>
      <c r="D602" s="429" t="s">
        <v>1723</v>
      </c>
      <c r="E602" s="420" t="s">
        <v>544</v>
      </c>
      <c r="F602" s="421">
        <v>162.5</v>
      </c>
      <c r="G602" s="421">
        <v>162.5</v>
      </c>
      <c r="H602" s="421">
        <v>0</v>
      </c>
      <c r="I602" s="421">
        <v>162.5</v>
      </c>
    </row>
    <row r="603" spans="1:9" x14ac:dyDescent="0.3">
      <c r="A603" s="415">
        <v>595</v>
      </c>
      <c r="B603" s="423">
        <v>41083</v>
      </c>
      <c r="C603" s="148" t="s">
        <v>1724</v>
      </c>
      <c r="D603" s="429" t="s">
        <v>1725</v>
      </c>
      <c r="E603" s="420" t="s">
        <v>544</v>
      </c>
      <c r="F603" s="421">
        <v>125</v>
      </c>
      <c r="G603" s="421">
        <v>125</v>
      </c>
      <c r="H603" s="421">
        <v>0</v>
      </c>
      <c r="I603" s="421">
        <v>125</v>
      </c>
    </row>
    <row r="604" spans="1:9" x14ac:dyDescent="0.3">
      <c r="A604" s="422">
        <v>596</v>
      </c>
      <c r="B604" s="423">
        <v>41083</v>
      </c>
      <c r="C604" s="148" t="s">
        <v>1726</v>
      </c>
      <c r="D604" s="429" t="s">
        <v>1727</v>
      </c>
      <c r="E604" s="420" t="s">
        <v>544</v>
      </c>
      <c r="F604" s="421">
        <v>125</v>
      </c>
      <c r="G604" s="421">
        <v>125</v>
      </c>
      <c r="H604" s="421">
        <v>0</v>
      </c>
      <c r="I604" s="421">
        <v>125</v>
      </c>
    </row>
    <row r="605" spans="1:9" x14ac:dyDescent="0.3">
      <c r="A605" s="415">
        <v>597</v>
      </c>
      <c r="B605" s="423">
        <v>41083</v>
      </c>
      <c r="C605" s="148" t="s">
        <v>1728</v>
      </c>
      <c r="D605" s="429" t="s">
        <v>1729</v>
      </c>
      <c r="E605" s="420" t="s">
        <v>544</v>
      </c>
      <c r="F605" s="421">
        <v>125</v>
      </c>
      <c r="G605" s="421">
        <v>125</v>
      </c>
      <c r="H605" s="421">
        <v>0</v>
      </c>
      <c r="I605" s="421">
        <v>125</v>
      </c>
    </row>
    <row r="606" spans="1:9" x14ac:dyDescent="0.3">
      <c r="A606" s="422">
        <v>598</v>
      </c>
      <c r="B606" s="423">
        <v>41083</v>
      </c>
      <c r="C606" s="148" t="s">
        <v>1730</v>
      </c>
      <c r="D606" s="429" t="s">
        <v>1731</v>
      </c>
      <c r="E606" s="420" t="s">
        <v>544</v>
      </c>
      <c r="F606" s="421">
        <v>125</v>
      </c>
      <c r="G606" s="421">
        <v>125</v>
      </c>
      <c r="H606" s="421">
        <v>0</v>
      </c>
      <c r="I606" s="421">
        <v>125</v>
      </c>
    </row>
    <row r="607" spans="1:9" x14ac:dyDescent="0.3">
      <c r="A607" s="415">
        <v>599</v>
      </c>
      <c r="B607" s="423">
        <v>41083</v>
      </c>
      <c r="C607" s="148" t="s">
        <v>1732</v>
      </c>
      <c r="D607" s="429" t="s">
        <v>1733</v>
      </c>
      <c r="E607" s="420" t="s">
        <v>544</v>
      </c>
      <c r="F607" s="421">
        <v>125</v>
      </c>
      <c r="G607" s="421">
        <v>125</v>
      </c>
      <c r="H607" s="421">
        <v>0</v>
      </c>
      <c r="I607" s="421">
        <v>125</v>
      </c>
    </row>
    <row r="608" spans="1:9" x14ac:dyDescent="0.3">
      <c r="A608" s="422">
        <v>600</v>
      </c>
      <c r="B608" s="423">
        <v>41083</v>
      </c>
      <c r="C608" s="148" t="s">
        <v>1734</v>
      </c>
      <c r="D608" s="429" t="s">
        <v>1735</v>
      </c>
      <c r="E608" s="420" t="s">
        <v>544</v>
      </c>
      <c r="F608" s="421">
        <v>162.5</v>
      </c>
      <c r="G608" s="421">
        <v>162.5</v>
      </c>
      <c r="H608" s="421">
        <v>0</v>
      </c>
      <c r="I608" s="421">
        <v>162.5</v>
      </c>
    </row>
    <row r="609" spans="1:9" x14ac:dyDescent="0.3">
      <c r="A609" s="415">
        <v>601</v>
      </c>
      <c r="B609" s="423">
        <v>41083</v>
      </c>
      <c r="C609" s="148" t="s">
        <v>1736</v>
      </c>
      <c r="D609" s="429" t="s">
        <v>1737</v>
      </c>
      <c r="E609" s="420" t="s">
        <v>544</v>
      </c>
      <c r="F609" s="421">
        <v>162.5</v>
      </c>
      <c r="G609" s="421">
        <v>162.5</v>
      </c>
      <c r="H609" s="421">
        <v>0</v>
      </c>
      <c r="I609" s="421">
        <v>162.5</v>
      </c>
    </row>
    <row r="610" spans="1:9" x14ac:dyDescent="0.3">
      <c r="A610" s="422">
        <v>602</v>
      </c>
      <c r="B610" s="423">
        <v>41083</v>
      </c>
      <c r="C610" s="148" t="s">
        <v>1738</v>
      </c>
      <c r="D610" s="429" t="s">
        <v>1739</v>
      </c>
      <c r="E610" s="420" t="s">
        <v>544</v>
      </c>
      <c r="F610" s="421">
        <v>125</v>
      </c>
      <c r="G610" s="421">
        <v>125</v>
      </c>
      <c r="H610" s="421">
        <v>0</v>
      </c>
      <c r="I610" s="421">
        <v>125</v>
      </c>
    </row>
    <row r="611" spans="1:9" x14ac:dyDescent="0.3">
      <c r="A611" s="415">
        <v>603</v>
      </c>
      <c r="B611" s="423">
        <v>41083</v>
      </c>
      <c r="C611" s="148" t="s">
        <v>1740</v>
      </c>
      <c r="D611" s="429" t="s">
        <v>1741</v>
      </c>
      <c r="E611" s="420" t="s">
        <v>544</v>
      </c>
      <c r="F611" s="421">
        <v>125</v>
      </c>
      <c r="G611" s="421">
        <v>125</v>
      </c>
      <c r="H611" s="421">
        <v>0</v>
      </c>
      <c r="I611" s="421">
        <v>125</v>
      </c>
    </row>
    <row r="612" spans="1:9" x14ac:dyDescent="0.3">
      <c r="A612" s="422">
        <v>604</v>
      </c>
      <c r="B612" s="423">
        <v>41083</v>
      </c>
      <c r="C612" s="148" t="s">
        <v>1742</v>
      </c>
      <c r="D612" s="429" t="s">
        <v>1743</v>
      </c>
      <c r="E612" s="420" t="s">
        <v>544</v>
      </c>
      <c r="F612" s="421">
        <v>162.5</v>
      </c>
      <c r="G612" s="421">
        <v>162.5</v>
      </c>
      <c r="H612" s="421">
        <v>0</v>
      </c>
      <c r="I612" s="421">
        <v>162.5</v>
      </c>
    </row>
    <row r="613" spans="1:9" x14ac:dyDescent="0.3">
      <c r="A613" s="415">
        <v>605</v>
      </c>
      <c r="B613" s="423">
        <v>41083</v>
      </c>
      <c r="C613" s="148" t="s">
        <v>1744</v>
      </c>
      <c r="D613" s="429" t="s">
        <v>1745</v>
      </c>
      <c r="E613" s="420" t="s">
        <v>544</v>
      </c>
      <c r="F613" s="421">
        <v>162.5</v>
      </c>
      <c r="G613" s="421">
        <v>162.5</v>
      </c>
      <c r="H613" s="421">
        <v>0</v>
      </c>
      <c r="I613" s="421">
        <v>162.5</v>
      </c>
    </row>
    <row r="614" spans="1:9" x14ac:dyDescent="0.3">
      <c r="A614" s="422">
        <v>606</v>
      </c>
      <c r="B614" s="423">
        <v>41083</v>
      </c>
      <c r="C614" s="148" t="s">
        <v>1746</v>
      </c>
      <c r="D614" s="429" t="s">
        <v>1747</v>
      </c>
      <c r="E614" s="420" t="s">
        <v>544</v>
      </c>
      <c r="F614" s="421">
        <v>162.5</v>
      </c>
      <c r="G614" s="421">
        <v>162.5</v>
      </c>
      <c r="H614" s="421">
        <v>0</v>
      </c>
      <c r="I614" s="421">
        <v>162.5</v>
      </c>
    </row>
    <row r="615" spans="1:9" x14ac:dyDescent="0.3">
      <c r="A615" s="415">
        <v>607</v>
      </c>
      <c r="B615" s="423">
        <v>41083</v>
      </c>
      <c r="C615" s="148" t="s">
        <v>583</v>
      </c>
      <c r="D615" s="429" t="s">
        <v>584</v>
      </c>
      <c r="E615" s="420" t="s">
        <v>544</v>
      </c>
      <c r="F615" s="421">
        <v>100</v>
      </c>
      <c r="G615" s="421">
        <v>100</v>
      </c>
      <c r="H615" s="421">
        <v>0</v>
      </c>
      <c r="I615" s="421">
        <v>100</v>
      </c>
    </row>
    <row r="616" spans="1:9" x14ac:dyDescent="0.3">
      <c r="A616" s="422">
        <v>608</v>
      </c>
      <c r="B616" s="423">
        <v>41083</v>
      </c>
      <c r="C616" s="148" t="s">
        <v>1748</v>
      </c>
      <c r="D616" s="429" t="s">
        <v>558</v>
      </c>
      <c r="E616" s="420" t="s">
        <v>544</v>
      </c>
      <c r="F616" s="421">
        <v>162.5</v>
      </c>
      <c r="G616" s="421">
        <v>162.5</v>
      </c>
      <c r="H616" s="421">
        <v>0</v>
      </c>
      <c r="I616" s="421">
        <v>162.5</v>
      </c>
    </row>
    <row r="617" spans="1:9" x14ac:dyDescent="0.3">
      <c r="A617" s="415">
        <v>609</v>
      </c>
      <c r="B617" s="423">
        <v>41083</v>
      </c>
      <c r="C617" s="148" t="s">
        <v>1749</v>
      </c>
      <c r="D617" s="429" t="s">
        <v>1750</v>
      </c>
      <c r="E617" s="420" t="s">
        <v>544</v>
      </c>
      <c r="F617" s="421">
        <v>162.5</v>
      </c>
      <c r="G617" s="421">
        <v>162.5</v>
      </c>
      <c r="H617" s="421">
        <v>0</v>
      </c>
      <c r="I617" s="421">
        <v>162.5</v>
      </c>
    </row>
    <row r="618" spans="1:9" x14ac:dyDescent="0.3">
      <c r="A618" s="422">
        <v>610</v>
      </c>
      <c r="B618" s="423">
        <v>41083</v>
      </c>
      <c r="C618" s="148" t="s">
        <v>575</v>
      </c>
      <c r="D618" s="429" t="s">
        <v>576</v>
      </c>
      <c r="E618" s="420" t="s">
        <v>544</v>
      </c>
      <c r="F618" s="421">
        <v>100</v>
      </c>
      <c r="G618" s="421">
        <v>100</v>
      </c>
      <c r="H618" s="421">
        <v>0</v>
      </c>
      <c r="I618" s="421">
        <v>100</v>
      </c>
    </row>
    <row r="619" spans="1:9" x14ac:dyDescent="0.3">
      <c r="A619" s="415">
        <v>611</v>
      </c>
      <c r="B619" s="423">
        <v>41083</v>
      </c>
      <c r="C619" s="148" t="s">
        <v>1751</v>
      </c>
      <c r="D619" s="429" t="s">
        <v>1752</v>
      </c>
      <c r="E619" s="420" t="s">
        <v>544</v>
      </c>
      <c r="F619" s="421">
        <v>100</v>
      </c>
      <c r="G619" s="421">
        <v>100</v>
      </c>
      <c r="H619" s="421">
        <v>0</v>
      </c>
      <c r="I619" s="421">
        <v>100</v>
      </c>
    </row>
    <row r="620" spans="1:9" x14ac:dyDescent="0.3">
      <c r="A620" s="422">
        <v>612</v>
      </c>
      <c r="B620" s="423">
        <v>41083</v>
      </c>
      <c r="C620" s="148" t="s">
        <v>1753</v>
      </c>
      <c r="D620" s="429" t="s">
        <v>1754</v>
      </c>
      <c r="E620" s="420" t="s">
        <v>544</v>
      </c>
      <c r="F620" s="421">
        <v>162.5</v>
      </c>
      <c r="G620" s="421">
        <v>162.5</v>
      </c>
      <c r="H620" s="421">
        <v>0</v>
      </c>
      <c r="I620" s="421">
        <v>162.5</v>
      </c>
    </row>
    <row r="621" spans="1:9" x14ac:dyDescent="0.3">
      <c r="A621" s="415">
        <v>613</v>
      </c>
      <c r="B621" s="423">
        <v>41083</v>
      </c>
      <c r="C621" s="148" t="s">
        <v>1755</v>
      </c>
      <c r="D621" s="429" t="s">
        <v>586</v>
      </c>
      <c r="E621" s="420" t="s">
        <v>544</v>
      </c>
      <c r="F621" s="421">
        <v>100</v>
      </c>
      <c r="G621" s="421">
        <v>100</v>
      </c>
      <c r="H621" s="421">
        <v>0</v>
      </c>
      <c r="I621" s="421">
        <v>100</v>
      </c>
    </row>
    <row r="622" spans="1:9" x14ac:dyDescent="0.3">
      <c r="A622" s="422">
        <v>614</v>
      </c>
      <c r="B622" s="423">
        <v>41083</v>
      </c>
      <c r="C622" s="148" t="s">
        <v>1756</v>
      </c>
      <c r="D622" s="429" t="s">
        <v>1757</v>
      </c>
      <c r="E622" s="420" t="s">
        <v>544</v>
      </c>
      <c r="F622" s="421">
        <v>162.5</v>
      </c>
      <c r="G622" s="421">
        <v>162.5</v>
      </c>
      <c r="H622" s="421">
        <v>0</v>
      </c>
      <c r="I622" s="421">
        <v>162.5</v>
      </c>
    </row>
    <row r="623" spans="1:9" x14ac:dyDescent="0.3">
      <c r="A623" s="415">
        <v>615</v>
      </c>
      <c r="B623" s="423">
        <v>41083</v>
      </c>
      <c r="C623" s="148" t="s">
        <v>1758</v>
      </c>
      <c r="D623" s="429" t="s">
        <v>1759</v>
      </c>
      <c r="E623" s="420" t="s">
        <v>544</v>
      </c>
      <c r="F623" s="421">
        <v>162.5</v>
      </c>
      <c r="G623" s="421">
        <v>162.5</v>
      </c>
      <c r="H623" s="421">
        <v>0</v>
      </c>
      <c r="I623" s="421">
        <v>162.5</v>
      </c>
    </row>
    <row r="624" spans="1:9" x14ac:dyDescent="0.3">
      <c r="A624" s="422">
        <v>616</v>
      </c>
      <c r="B624" s="423">
        <v>41083</v>
      </c>
      <c r="C624" s="148" t="s">
        <v>1760</v>
      </c>
      <c r="D624" s="429" t="s">
        <v>1761</v>
      </c>
      <c r="E624" s="420" t="s">
        <v>544</v>
      </c>
      <c r="F624" s="421">
        <v>100</v>
      </c>
      <c r="G624" s="421">
        <v>100</v>
      </c>
      <c r="H624" s="421">
        <v>0</v>
      </c>
      <c r="I624" s="421">
        <v>100</v>
      </c>
    </row>
    <row r="625" spans="1:9" x14ac:dyDescent="0.3">
      <c r="A625" s="415">
        <v>617</v>
      </c>
      <c r="B625" s="423">
        <v>41083</v>
      </c>
      <c r="C625" s="148" t="s">
        <v>1762</v>
      </c>
      <c r="D625" s="429" t="s">
        <v>1763</v>
      </c>
      <c r="E625" s="420" t="s">
        <v>544</v>
      </c>
      <c r="F625" s="421">
        <v>100</v>
      </c>
      <c r="G625" s="421">
        <v>100</v>
      </c>
      <c r="H625" s="421">
        <v>0</v>
      </c>
      <c r="I625" s="421">
        <v>100</v>
      </c>
    </row>
    <row r="626" spans="1:9" x14ac:dyDescent="0.3">
      <c r="A626" s="422">
        <v>618</v>
      </c>
      <c r="B626" s="423">
        <v>41083</v>
      </c>
      <c r="C626" s="148" t="s">
        <v>1764</v>
      </c>
      <c r="D626" s="429" t="s">
        <v>1765</v>
      </c>
      <c r="E626" s="420" t="s">
        <v>544</v>
      </c>
      <c r="F626" s="421">
        <v>100</v>
      </c>
      <c r="G626" s="421">
        <v>100</v>
      </c>
      <c r="H626" s="421">
        <v>0</v>
      </c>
      <c r="I626" s="421">
        <v>100</v>
      </c>
    </row>
    <row r="627" spans="1:9" x14ac:dyDescent="0.3">
      <c r="A627" s="415">
        <v>619</v>
      </c>
      <c r="B627" s="423">
        <v>41083</v>
      </c>
      <c r="C627" s="148" t="s">
        <v>1766</v>
      </c>
      <c r="D627" s="429" t="s">
        <v>1767</v>
      </c>
      <c r="E627" s="420" t="s">
        <v>544</v>
      </c>
      <c r="F627" s="421">
        <v>100</v>
      </c>
      <c r="G627" s="421">
        <v>100</v>
      </c>
      <c r="H627" s="421">
        <v>0</v>
      </c>
      <c r="I627" s="421">
        <v>100</v>
      </c>
    </row>
    <row r="628" spans="1:9" x14ac:dyDescent="0.3">
      <c r="A628" s="422">
        <v>620</v>
      </c>
      <c r="B628" s="423">
        <v>41083</v>
      </c>
      <c r="C628" s="148" t="s">
        <v>1768</v>
      </c>
      <c r="D628" s="429" t="s">
        <v>1769</v>
      </c>
      <c r="E628" s="420" t="s">
        <v>544</v>
      </c>
      <c r="F628" s="421">
        <v>100</v>
      </c>
      <c r="G628" s="421">
        <v>100</v>
      </c>
      <c r="H628" s="421">
        <v>0</v>
      </c>
      <c r="I628" s="421">
        <v>100</v>
      </c>
    </row>
    <row r="629" spans="1:9" x14ac:dyDescent="0.3">
      <c r="A629" s="415">
        <v>621</v>
      </c>
      <c r="B629" s="423">
        <v>41083</v>
      </c>
      <c r="C629" s="148" t="s">
        <v>1770</v>
      </c>
      <c r="D629" s="429" t="s">
        <v>1771</v>
      </c>
      <c r="E629" s="420" t="s">
        <v>544</v>
      </c>
      <c r="F629" s="421">
        <v>100</v>
      </c>
      <c r="G629" s="421">
        <v>100</v>
      </c>
      <c r="H629" s="421">
        <v>0</v>
      </c>
      <c r="I629" s="421">
        <v>100</v>
      </c>
    </row>
    <row r="630" spans="1:9" x14ac:dyDescent="0.3">
      <c r="A630" s="422">
        <v>622</v>
      </c>
      <c r="B630" s="423">
        <v>41083</v>
      </c>
      <c r="C630" s="148" t="s">
        <v>1772</v>
      </c>
      <c r="D630" s="429" t="s">
        <v>1773</v>
      </c>
      <c r="E630" s="420" t="s">
        <v>544</v>
      </c>
      <c r="F630" s="421">
        <v>100</v>
      </c>
      <c r="G630" s="421">
        <v>100</v>
      </c>
      <c r="H630" s="421">
        <v>0</v>
      </c>
      <c r="I630" s="421">
        <v>100</v>
      </c>
    </row>
    <row r="631" spans="1:9" x14ac:dyDescent="0.3">
      <c r="A631" s="415">
        <v>623</v>
      </c>
      <c r="B631" s="423">
        <v>41083</v>
      </c>
      <c r="C631" s="148" t="s">
        <v>1774</v>
      </c>
      <c r="D631" s="429" t="s">
        <v>1775</v>
      </c>
      <c r="E631" s="420" t="s">
        <v>544</v>
      </c>
      <c r="F631" s="421">
        <v>100</v>
      </c>
      <c r="G631" s="421">
        <v>100</v>
      </c>
      <c r="H631" s="421">
        <v>0</v>
      </c>
      <c r="I631" s="421">
        <v>100</v>
      </c>
    </row>
    <row r="632" spans="1:9" x14ac:dyDescent="0.3">
      <c r="A632" s="422">
        <v>624</v>
      </c>
      <c r="B632" s="423">
        <v>41083</v>
      </c>
      <c r="C632" s="148" t="s">
        <v>1776</v>
      </c>
      <c r="D632" s="429" t="s">
        <v>1777</v>
      </c>
      <c r="E632" s="420" t="s">
        <v>544</v>
      </c>
      <c r="F632" s="421">
        <v>100</v>
      </c>
      <c r="G632" s="421">
        <v>100</v>
      </c>
      <c r="H632" s="421">
        <v>0</v>
      </c>
      <c r="I632" s="421">
        <v>100</v>
      </c>
    </row>
    <row r="633" spans="1:9" x14ac:dyDescent="0.3">
      <c r="A633" s="415">
        <v>625</v>
      </c>
      <c r="B633" s="423">
        <v>41083</v>
      </c>
      <c r="C633" s="148" t="s">
        <v>1778</v>
      </c>
      <c r="D633" s="429" t="s">
        <v>1779</v>
      </c>
      <c r="E633" s="420" t="s">
        <v>544</v>
      </c>
      <c r="F633" s="421">
        <v>100</v>
      </c>
      <c r="G633" s="421">
        <v>100</v>
      </c>
      <c r="H633" s="421">
        <v>0</v>
      </c>
      <c r="I633" s="421">
        <v>100</v>
      </c>
    </row>
    <row r="634" spans="1:9" x14ac:dyDescent="0.3">
      <c r="A634" s="422">
        <v>626</v>
      </c>
      <c r="B634" s="423">
        <v>41083</v>
      </c>
      <c r="C634" s="148" t="s">
        <v>1780</v>
      </c>
      <c r="D634" s="429" t="s">
        <v>1781</v>
      </c>
      <c r="E634" s="420" t="s">
        <v>544</v>
      </c>
      <c r="F634" s="421">
        <v>100</v>
      </c>
      <c r="G634" s="421">
        <v>100</v>
      </c>
      <c r="H634" s="421">
        <v>0</v>
      </c>
      <c r="I634" s="421">
        <v>100</v>
      </c>
    </row>
    <row r="635" spans="1:9" x14ac:dyDescent="0.3">
      <c r="A635" s="415">
        <v>627</v>
      </c>
      <c r="B635" s="423">
        <v>41083</v>
      </c>
      <c r="C635" s="148" t="s">
        <v>1782</v>
      </c>
      <c r="D635" s="429" t="s">
        <v>1783</v>
      </c>
      <c r="E635" s="420" t="s">
        <v>544</v>
      </c>
      <c r="F635" s="421">
        <v>100</v>
      </c>
      <c r="G635" s="421">
        <v>100</v>
      </c>
      <c r="H635" s="421">
        <v>0</v>
      </c>
      <c r="I635" s="421">
        <v>100</v>
      </c>
    </row>
    <row r="636" spans="1:9" x14ac:dyDescent="0.3">
      <c r="A636" s="422">
        <v>628</v>
      </c>
      <c r="B636" s="423">
        <v>41083</v>
      </c>
      <c r="C636" s="148" t="s">
        <v>1784</v>
      </c>
      <c r="D636" s="429" t="s">
        <v>1785</v>
      </c>
      <c r="E636" s="420" t="s">
        <v>544</v>
      </c>
      <c r="F636" s="421">
        <v>125</v>
      </c>
      <c r="G636" s="421">
        <v>125</v>
      </c>
      <c r="H636" s="421">
        <v>0</v>
      </c>
      <c r="I636" s="421">
        <v>125</v>
      </c>
    </row>
    <row r="637" spans="1:9" x14ac:dyDescent="0.3">
      <c r="A637" s="415">
        <v>629</v>
      </c>
      <c r="B637" s="423">
        <v>41083</v>
      </c>
      <c r="C637" s="148" t="s">
        <v>1786</v>
      </c>
      <c r="D637" s="429" t="s">
        <v>1787</v>
      </c>
      <c r="E637" s="420" t="s">
        <v>544</v>
      </c>
      <c r="F637" s="421">
        <v>125</v>
      </c>
      <c r="G637" s="421">
        <v>125</v>
      </c>
      <c r="H637" s="421">
        <v>0</v>
      </c>
      <c r="I637" s="421">
        <v>125</v>
      </c>
    </row>
    <row r="638" spans="1:9" x14ac:dyDescent="0.3">
      <c r="A638" s="422">
        <v>630</v>
      </c>
      <c r="B638" s="423">
        <v>41083</v>
      </c>
      <c r="C638" s="148" t="s">
        <v>1788</v>
      </c>
      <c r="D638" s="429" t="s">
        <v>1789</v>
      </c>
      <c r="E638" s="420" t="s">
        <v>544</v>
      </c>
      <c r="F638" s="421">
        <v>125</v>
      </c>
      <c r="G638" s="421">
        <v>125</v>
      </c>
      <c r="H638" s="421">
        <v>0</v>
      </c>
      <c r="I638" s="421">
        <v>125</v>
      </c>
    </row>
    <row r="639" spans="1:9" x14ac:dyDescent="0.3">
      <c r="A639" s="415">
        <v>631</v>
      </c>
      <c r="B639" s="423">
        <v>41083</v>
      </c>
      <c r="C639" s="148" t="s">
        <v>1790</v>
      </c>
      <c r="D639" s="429" t="s">
        <v>1791</v>
      </c>
      <c r="E639" s="420" t="s">
        <v>544</v>
      </c>
      <c r="F639" s="421">
        <v>125</v>
      </c>
      <c r="G639" s="421">
        <v>125</v>
      </c>
      <c r="H639" s="421">
        <v>0</v>
      </c>
      <c r="I639" s="421">
        <v>125</v>
      </c>
    </row>
    <row r="640" spans="1:9" x14ac:dyDescent="0.3">
      <c r="A640" s="422">
        <v>632</v>
      </c>
      <c r="B640" s="423">
        <v>41083</v>
      </c>
      <c r="C640" s="148" t="s">
        <v>1792</v>
      </c>
      <c r="D640" s="429" t="s">
        <v>1793</v>
      </c>
      <c r="E640" s="420" t="s">
        <v>544</v>
      </c>
      <c r="F640" s="421">
        <v>100</v>
      </c>
      <c r="G640" s="421">
        <v>100</v>
      </c>
      <c r="H640" s="421">
        <v>0</v>
      </c>
      <c r="I640" s="421">
        <v>100</v>
      </c>
    </row>
    <row r="641" spans="1:9" x14ac:dyDescent="0.3">
      <c r="A641" s="415">
        <v>633</v>
      </c>
      <c r="B641" s="423">
        <v>41083</v>
      </c>
      <c r="C641" s="148" t="s">
        <v>1794</v>
      </c>
      <c r="D641" s="429" t="s">
        <v>1795</v>
      </c>
      <c r="E641" s="420" t="s">
        <v>544</v>
      </c>
      <c r="F641" s="421">
        <v>100</v>
      </c>
      <c r="G641" s="421">
        <v>100</v>
      </c>
      <c r="H641" s="421">
        <v>0</v>
      </c>
      <c r="I641" s="421">
        <v>100</v>
      </c>
    </row>
    <row r="642" spans="1:9" x14ac:dyDescent="0.3">
      <c r="A642" s="422">
        <v>634</v>
      </c>
      <c r="B642" s="423">
        <v>41083</v>
      </c>
      <c r="C642" s="148" t="s">
        <v>1796</v>
      </c>
      <c r="D642" s="429" t="s">
        <v>1797</v>
      </c>
      <c r="E642" s="420" t="s">
        <v>544</v>
      </c>
      <c r="F642" s="421">
        <v>100</v>
      </c>
      <c r="G642" s="421">
        <v>100</v>
      </c>
      <c r="H642" s="421">
        <v>0</v>
      </c>
      <c r="I642" s="421">
        <v>100</v>
      </c>
    </row>
    <row r="643" spans="1:9" x14ac:dyDescent="0.3">
      <c r="A643" s="415">
        <v>635</v>
      </c>
      <c r="B643" s="423">
        <v>41083</v>
      </c>
      <c r="C643" s="148" t="s">
        <v>1798</v>
      </c>
      <c r="D643" s="429" t="s">
        <v>1799</v>
      </c>
      <c r="E643" s="420" t="s">
        <v>544</v>
      </c>
      <c r="F643" s="421">
        <v>100</v>
      </c>
      <c r="G643" s="421">
        <v>100</v>
      </c>
      <c r="H643" s="421">
        <v>0</v>
      </c>
      <c r="I643" s="421">
        <v>100</v>
      </c>
    </row>
    <row r="644" spans="1:9" x14ac:dyDescent="0.3">
      <c r="A644" s="422">
        <v>636</v>
      </c>
      <c r="B644" s="423">
        <v>41083</v>
      </c>
      <c r="C644" s="148" t="s">
        <v>1800</v>
      </c>
      <c r="D644" s="429" t="s">
        <v>1801</v>
      </c>
      <c r="E644" s="420" t="s">
        <v>544</v>
      </c>
      <c r="F644" s="421">
        <v>125</v>
      </c>
      <c r="G644" s="421">
        <v>125</v>
      </c>
      <c r="H644" s="421">
        <v>0</v>
      </c>
      <c r="I644" s="421">
        <v>125</v>
      </c>
    </row>
    <row r="645" spans="1:9" x14ac:dyDescent="0.3">
      <c r="A645" s="415">
        <v>637</v>
      </c>
      <c r="B645" s="423">
        <v>41083</v>
      </c>
      <c r="C645" s="148" t="s">
        <v>1802</v>
      </c>
      <c r="D645" s="429" t="s">
        <v>1803</v>
      </c>
      <c r="E645" s="420" t="s">
        <v>544</v>
      </c>
      <c r="F645" s="421">
        <v>125</v>
      </c>
      <c r="G645" s="421">
        <v>125</v>
      </c>
      <c r="H645" s="421">
        <v>0</v>
      </c>
      <c r="I645" s="421">
        <v>125</v>
      </c>
    </row>
    <row r="646" spans="1:9" x14ac:dyDescent="0.3">
      <c r="A646" s="422">
        <v>638</v>
      </c>
      <c r="B646" s="423">
        <v>41083</v>
      </c>
      <c r="C646" s="148" t="s">
        <v>1804</v>
      </c>
      <c r="D646" s="429" t="s">
        <v>1805</v>
      </c>
      <c r="E646" s="420" t="s">
        <v>544</v>
      </c>
      <c r="F646" s="421">
        <v>100</v>
      </c>
      <c r="G646" s="421">
        <v>100</v>
      </c>
      <c r="H646" s="421">
        <v>0</v>
      </c>
      <c r="I646" s="421">
        <v>100</v>
      </c>
    </row>
    <row r="647" spans="1:9" x14ac:dyDescent="0.3">
      <c r="A647" s="415">
        <v>639</v>
      </c>
      <c r="B647" s="423">
        <v>41083</v>
      </c>
      <c r="C647" s="148" t="s">
        <v>1806</v>
      </c>
      <c r="D647" s="429" t="s">
        <v>1807</v>
      </c>
      <c r="E647" s="420" t="s">
        <v>544</v>
      </c>
      <c r="F647" s="421">
        <v>100</v>
      </c>
      <c r="G647" s="421">
        <v>100</v>
      </c>
      <c r="H647" s="421">
        <v>0</v>
      </c>
      <c r="I647" s="421">
        <v>100</v>
      </c>
    </row>
    <row r="648" spans="1:9" x14ac:dyDescent="0.3">
      <c r="A648" s="422">
        <v>640</v>
      </c>
      <c r="B648" s="423">
        <v>41083</v>
      </c>
      <c r="C648" s="148" t="s">
        <v>1808</v>
      </c>
      <c r="D648" s="429" t="s">
        <v>1809</v>
      </c>
      <c r="E648" s="420" t="s">
        <v>544</v>
      </c>
      <c r="F648" s="421">
        <v>100</v>
      </c>
      <c r="G648" s="421">
        <v>100</v>
      </c>
      <c r="H648" s="421">
        <v>0</v>
      </c>
      <c r="I648" s="421">
        <v>100</v>
      </c>
    </row>
    <row r="649" spans="1:9" x14ac:dyDescent="0.3">
      <c r="A649" s="415">
        <v>641</v>
      </c>
      <c r="B649" s="423">
        <v>41083</v>
      </c>
      <c r="C649" s="148" t="s">
        <v>1810</v>
      </c>
      <c r="D649" s="429" t="s">
        <v>1811</v>
      </c>
      <c r="E649" s="420" t="s">
        <v>544</v>
      </c>
      <c r="F649" s="421">
        <v>100</v>
      </c>
      <c r="G649" s="421">
        <v>100</v>
      </c>
      <c r="H649" s="421">
        <v>0</v>
      </c>
      <c r="I649" s="421">
        <v>100</v>
      </c>
    </row>
    <row r="650" spans="1:9" x14ac:dyDescent="0.3">
      <c r="A650" s="422">
        <v>642</v>
      </c>
      <c r="B650" s="423">
        <v>41083</v>
      </c>
      <c r="C650" s="148" t="s">
        <v>1812</v>
      </c>
      <c r="D650" s="429" t="s">
        <v>1813</v>
      </c>
      <c r="E650" s="420" t="s">
        <v>544</v>
      </c>
      <c r="F650" s="421">
        <v>125</v>
      </c>
      <c r="G650" s="421">
        <v>125</v>
      </c>
      <c r="H650" s="421">
        <v>0</v>
      </c>
      <c r="I650" s="421">
        <v>125</v>
      </c>
    </row>
    <row r="651" spans="1:9" x14ac:dyDescent="0.3">
      <c r="A651" s="415">
        <v>643</v>
      </c>
      <c r="B651" s="423">
        <v>41083</v>
      </c>
      <c r="C651" s="148" t="s">
        <v>1814</v>
      </c>
      <c r="D651" s="429" t="s">
        <v>1815</v>
      </c>
      <c r="E651" s="420" t="s">
        <v>544</v>
      </c>
      <c r="F651" s="421">
        <v>125</v>
      </c>
      <c r="G651" s="421">
        <v>125</v>
      </c>
      <c r="H651" s="421">
        <v>0</v>
      </c>
      <c r="I651" s="421">
        <v>125</v>
      </c>
    </row>
    <row r="652" spans="1:9" x14ac:dyDescent="0.3">
      <c r="A652" s="422">
        <v>644</v>
      </c>
      <c r="B652" s="423">
        <v>41083</v>
      </c>
      <c r="C652" s="148" t="s">
        <v>1816</v>
      </c>
      <c r="D652" s="429" t="s">
        <v>1817</v>
      </c>
      <c r="E652" s="420" t="s">
        <v>544</v>
      </c>
      <c r="F652" s="421">
        <v>100</v>
      </c>
      <c r="G652" s="421">
        <v>100</v>
      </c>
      <c r="H652" s="421">
        <v>0</v>
      </c>
      <c r="I652" s="421">
        <v>100</v>
      </c>
    </row>
    <row r="653" spans="1:9" x14ac:dyDescent="0.3">
      <c r="A653" s="415">
        <v>645</v>
      </c>
      <c r="B653" s="423">
        <v>41083</v>
      </c>
      <c r="C653" s="148" t="s">
        <v>1818</v>
      </c>
      <c r="D653" s="429" t="s">
        <v>1819</v>
      </c>
      <c r="E653" s="420" t="s">
        <v>544</v>
      </c>
      <c r="F653" s="421">
        <v>100</v>
      </c>
      <c r="G653" s="421">
        <v>100</v>
      </c>
      <c r="H653" s="421">
        <v>0</v>
      </c>
      <c r="I653" s="421">
        <v>100</v>
      </c>
    </row>
    <row r="654" spans="1:9" x14ac:dyDescent="0.3">
      <c r="A654" s="422">
        <v>646</v>
      </c>
      <c r="B654" s="423">
        <v>41083</v>
      </c>
      <c r="C654" s="148" t="s">
        <v>1820</v>
      </c>
      <c r="D654" s="429" t="s">
        <v>1821</v>
      </c>
      <c r="E654" s="420" t="s">
        <v>544</v>
      </c>
      <c r="F654" s="421">
        <v>125</v>
      </c>
      <c r="G654" s="421">
        <v>125</v>
      </c>
      <c r="H654" s="421">
        <v>0</v>
      </c>
      <c r="I654" s="421">
        <v>125</v>
      </c>
    </row>
    <row r="655" spans="1:9" x14ac:dyDescent="0.3">
      <c r="A655" s="415">
        <v>647</v>
      </c>
      <c r="B655" s="423">
        <v>41083</v>
      </c>
      <c r="C655" s="148" t="s">
        <v>1822</v>
      </c>
      <c r="D655" s="429" t="s">
        <v>1823</v>
      </c>
      <c r="E655" s="420" t="s">
        <v>544</v>
      </c>
      <c r="F655" s="421">
        <v>125</v>
      </c>
      <c r="G655" s="421">
        <v>125</v>
      </c>
      <c r="H655" s="421">
        <v>0</v>
      </c>
      <c r="I655" s="421">
        <v>125</v>
      </c>
    </row>
    <row r="656" spans="1:9" x14ac:dyDescent="0.3">
      <c r="A656" s="422">
        <v>648</v>
      </c>
      <c r="B656" s="423">
        <v>41083</v>
      </c>
      <c r="C656" s="148" t="s">
        <v>1824</v>
      </c>
      <c r="D656" s="429" t="s">
        <v>1825</v>
      </c>
      <c r="E656" s="420" t="s">
        <v>544</v>
      </c>
      <c r="F656" s="421">
        <v>125</v>
      </c>
      <c r="G656" s="421">
        <v>125</v>
      </c>
      <c r="H656" s="421">
        <v>0</v>
      </c>
      <c r="I656" s="421">
        <v>125</v>
      </c>
    </row>
    <row r="657" spans="1:9" x14ac:dyDescent="0.3">
      <c r="A657" s="415">
        <v>649</v>
      </c>
      <c r="B657" s="423">
        <v>41083</v>
      </c>
      <c r="C657" s="148" t="s">
        <v>1826</v>
      </c>
      <c r="D657" s="429" t="s">
        <v>1827</v>
      </c>
      <c r="E657" s="420" t="s">
        <v>544</v>
      </c>
      <c r="F657" s="421">
        <v>125</v>
      </c>
      <c r="G657" s="421">
        <v>125</v>
      </c>
      <c r="H657" s="421">
        <v>0</v>
      </c>
      <c r="I657" s="421">
        <v>125</v>
      </c>
    </row>
    <row r="658" spans="1:9" x14ac:dyDescent="0.3">
      <c r="A658" s="422">
        <v>650</v>
      </c>
      <c r="B658" s="423">
        <v>41083</v>
      </c>
      <c r="C658" s="148" t="s">
        <v>1828</v>
      </c>
      <c r="D658" s="429" t="s">
        <v>1829</v>
      </c>
      <c r="E658" s="420" t="s">
        <v>544</v>
      </c>
      <c r="F658" s="421">
        <v>125</v>
      </c>
      <c r="G658" s="421">
        <v>125</v>
      </c>
      <c r="H658" s="421">
        <v>0</v>
      </c>
      <c r="I658" s="421">
        <v>125</v>
      </c>
    </row>
    <row r="659" spans="1:9" x14ac:dyDescent="0.3">
      <c r="A659" s="415">
        <v>651</v>
      </c>
      <c r="B659" s="423">
        <v>41083</v>
      </c>
      <c r="C659" s="148" t="s">
        <v>1830</v>
      </c>
      <c r="D659" s="429" t="s">
        <v>1831</v>
      </c>
      <c r="E659" s="420" t="s">
        <v>544</v>
      </c>
      <c r="F659" s="421">
        <v>125</v>
      </c>
      <c r="G659" s="421">
        <v>125</v>
      </c>
      <c r="H659" s="421">
        <v>0</v>
      </c>
      <c r="I659" s="421">
        <v>125</v>
      </c>
    </row>
    <row r="660" spans="1:9" x14ac:dyDescent="0.3">
      <c r="A660" s="422">
        <v>652</v>
      </c>
      <c r="B660" s="423">
        <v>41083</v>
      </c>
      <c r="C660" s="148" t="s">
        <v>1832</v>
      </c>
      <c r="D660" s="429" t="s">
        <v>1833</v>
      </c>
      <c r="E660" s="420" t="s">
        <v>544</v>
      </c>
      <c r="F660" s="421">
        <v>125</v>
      </c>
      <c r="G660" s="421">
        <v>125</v>
      </c>
      <c r="H660" s="421">
        <v>0</v>
      </c>
      <c r="I660" s="421">
        <v>125</v>
      </c>
    </row>
    <row r="661" spans="1:9" x14ac:dyDescent="0.3">
      <c r="A661" s="415">
        <v>653</v>
      </c>
      <c r="B661" s="423">
        <v>41083</v>
      </c>
      <c r="C661" s="148" t="s">
        <v>1834</v>
      </c>
      <c r="D661" s="429" t="s">
        <v>1835</v>
      </c>
      <c r="E661" s="420" t="s">
        <v>544</v>
      </c>
      <c r="F661" s="421">
        <v>125</v>
      </c>
      <c r="G661" s="421">
        <v>125</v>
      </c>
      <c r="H661" s="421">
        <v>0</v>
      </c>
      <c r="I661" s="421">
        <v>125</v>
      </c>
    </row>
    <row r="662" spans="1:9" x14ac:dyDescent="0.3">
      <c r="A662" s="422">
        <v>654</v>
      </c>
      <c r="B662" s="423">
        <v>41083</v>
      </c>
      <c r="C662" s="148" t="s">
        <v>1836</v>
      </c>
      <c r="D662" s="429" t="s">
        <v>1837</v>
      </c>
      <c r="E662" s="420" t="s">
        <v>544</v>
      </c>
      <c r="F662" s="421">
        <v>100</v>
      </c>
      <c r="G662" s="421">
        <v>100</v>
      </c>
      <c r="H662" s="421">
        <v>0</v>
      </c>
      <c r="I662" s="421">
        <v>100</v>
      </c>
    </row>
    <row r="663" spans="1:9" x14ac:dyDescent="0.3">
      <c r="A663" s="415">
        <v>655</v>
      </c>
      <c r="B663" s="423">
        <v>41083</v>
      </c>
      <c r="C663" s="148" t="s">
        <v>1838</v>
      </c>
      <c r="D663" s="429" t="s">
        <v>1839</v>
      </c>
      <c r="E663" s="420" t="s">
        <v>544</v>
      </c>
      <c r="F663" s="421">
        <v>100</v>
      </c>
      <c r="G663" s="421">
        <v>100</v>
      </c>
      <c r="H663" s="421">
        <v>0</v>
      </c>
      <c r="I663" s="421">
        <v>100</v>
      </c>
    </row>
    <row r="664" spans="1:9" x14ac:dyDescent="0.3">
      <c r="A664" s="422">
        <v>656</v>
      </c>
      <c r="B664" s="423">
        <v>41085</v>
      </c>
      <c r="C664" s="148" t="s">
        <v>1840</v>
      </c>
      <c r="D664" s="429" t="s">
        <v>1841</v>
      </c>
      <c r="E664" s="420" t="s">
        <v>544</v>
      </c>
      <c r="F664" s="421">
        <v>100</v>
      </c>
      <c r="G664" s="421">
        <v>100</v>
      </c>
      <c r="H664" s="421">
        <v>0</v>
      </c>
      <c r="I664" s="421">
        <v>100</v>
      </c>
    </row>
    <row r="665" spans="1:9" x14ac:dyDescent="0.3">
      <c r="A665" s="415">
        <v>657</v>
      </c>
      <c r="B665" s="423">
        <v>41085</v>
      </c>
      <c r="C665" s="148" t="s">
        <v>1198</v>
      </c>
      <c r="D665" s="429" t="s">
        <v>1842</v>
      </c>
      <c r="E665" s="420" t="s">
        <v>544</v>
      </c>
      <c r="F665" s="421">
        <v>100</v>
      </c>
      <c r="G665" s="421">
        <v>100</v>
      </c>
      <c r="H665" s="421">
        <v>0</v>
      </c>
      <c r="I665" s="421">
        <v>100</v>
      </c>
    </row>
    <row r="666" spans="1:9" x14ac:dyDescent="0.3">
      <c r="A666" s="422">
        <v>658</v>
      </c>
      <c r="B666" s="423">
        <v>41085</v>
      </c>
      <c r="C666" s="148" t="s">
        <v>1843</v>
      </c>
      <c r="D666" s="429" t="s">
        <v>1844</v>
      </c>
      <c r="E666" s="420" t="s">
        <v>544</v>
      </c>
      <c r="F666" s="421">
        <v>100</v>
      </c>
      <c r="G666" s="421">
        <v>100</v>
      </c>
      <c r="H666" s="421">
        <v>0</v>
      </c>
      <c r="I666" s="421">
        <v>100</v>
      </c>
    </row>
    <row r="667" spans="1:9" x14ac:dyDescent="0.3">
      <c r="A667" s="415">
        <v>659</v>
      </c>
      <c r="B667" s="423">
        <v>41085</v>
      </c>
      <c r="C667" s="148" t="s">
        <v>1845</v>
      </c>
      <c r="D667" s="429" t="s">
        <v>1846</v>
      </c>
      <c r="E667" s="420" t="s">
        <v>544</v>
      </c>
      <c r="F667" s="421">
        <v>125</v>
      </c>
      <c r="G667" s="421">
        <v>125</v>
      </c>
      <c r="H667" s="421">
        <v>0</v>
      </c>
      <c r="I667" s="421">
        <v>125</v>
      </c>
    </row>
    <row r="668" spans="1:9" x14ac:dyDescent="0.3">
      <c r="A668" s="422">
        <v>660</v>
      </c>
      <c r="B668" s="423">
        <v>41085</v>
      </c>
      <c r="C668" s="148" t="s">
        <v>1218</v>
      </c>
      <c r="D668" s="429" t="s">
        <v>1219</v>
      </c>
      <c r="E668" s="420" t="s">
        <v>544</v>
      </c>
      <c r="F668" s="421">
        <v>125</v>
      </c>
      <c r="G668" s="421">
        <v>125</v>
      </c>
      <c r="H668" s="421">
        <v>0</v>
      </c>
      <c r="I668" s="421">
        <v>125</v>
      </c>
    </row>
    <row r="669" spans="1:9" x14ac:dyDescent="0.3">
      <c r="A669" s="415">
        <v>661</v>
      </c>
      <c r="B669" s="423">
        <v>41085</v>
      </c>
      <c r="C669" s="148" t="s">
        <v>1847</v>
      </c>
      <c r="D669" s="429" t="s">
        <v>1848</v>
      </c>
      <c r="E669" s="420" t="s">
        <v>544</v>
      </c>
      <c r="F669" s="421">
        <v>100</v>
      </c>
      <c r="G669" s="421">
        <v>100</v>
      </c>
      <c r="H669" s="421">
        <v>0</v>
      </c>
      <c r="I669" s="421">
        <v>100</v>
      </c>
    </row>
    <row r="670" spans="1:9" x14ac:dyDescent="0.3">
      <c r="A670" s="422">
        <v>662</v>
      </c>
      <c r="B670" s="423">
        <v>41085</v>
      </c>
      <c r="C670" s="148" t="s">
        <v>1849</v>
      </c>
      <c r="D670" s="429" t="s">
        <v>1850</v>
      </c>
      <c r="E670" s="420" t="s">
        <v>544</v>
      </c>
      <c r="F670" s="421">
        <v>100</v>
      </c>
      <c r="G670" s="421">
        <v>100</v>
      </c>
      <c r="H670" s="421">
        <v>0</v>
      </c>
      <c r="I670" s="421">
        <v>100</v>
      </c>
    </row>
    <row r="671" spans="1:9" x14ac:dyDescent="0.3">
      <c r="A671" s="415">
        <v>663</v>
      </c>
      <c r="B671" s="423">
        <v>41085</v>
      </c>
      <c r="C671" s="148" t="s">
        <v>1851</v>
      </c>
      <c r="D671" s="429" t="s">
        <v>1852</v>
      </c>
      <c r="E671" s="420" t="s">
        <v>544</v>
      </c>
      <c r="F671" s="421">
        <v>100</v>
      </c>
      <c r="G671" s="421">
        <v>100</v>
      </c>
      <c r="H671" s="421">
        <v>0</v>
      </c>
      <c r="I671" s="421">
        <v>100</v>
      </c>
    </row>
    <row r="672" spans="1:9" x14ac:dyDescent="0.3">
      <c r="A672" s="422">
        <v>664</v>
      </c>
      <c r="B672" s="423">
        <v>41085</v>
      </c>
      <c r="C672" s="148" t="s">
        <v>1853</v>
      </c>
      <c r="D672" s="429" t="s">
        <v>1854</v>
      </c>
      <c r="E672" s="420" t="s">
        <v>544</v>
      </c>
      <c r="F672" s="421">
        <v>100</v>
      </c>
      <c r="G672" s="421">
        <v>100</v>
      </c>
      <c r="H672" s="421">
        <v>0</v>
      </c>
      <c r="I672" s="421">
        <v>100</v>
      </c>
    </row>
    <row r="673" spans="1:9" x14ac:dyDescent="0.3">
      <c r="A673" s="415">
        <v>665</v>
      </c>
      <c r="B673" s="423">
        <v>41085</v>
      </c>
      <c r="C673" s="148" t="s">
        <v>1855</v>
      </c>
      <c r="D673" s="429" t="s">
        <v>1856</v>
      </c>
      <c r="E673" s="420" t="s">
        <v>544</v>
      </c>
      <c r="F673" s="421">
        <v>100</v>
      </c>
      <c r="G673" s="421">
        <v>100</v>
      </c>
      <c r="H673" s="421">
        <v>0</v>
      </c>
      <c r="I673" s="421">
        <v>100</v>
      </c>
    </row>
    <row r="674" spans="1:9" x14ac:dyDescent="0.3">
      <c r="A674" s="422">
        <v>666</v>
      </c>
      <c r="B674" s="423">
        <v>41085</v>
      </c>
      <c r="C674" s="148" t="s">
        <v>1857</v>
      </c>
      <c r="D674" s="429" t="s">
        <v>1858</v>
      </c>
      <c r="E674" s="420" t="s">
        <v>544</v>
      </c>
      <c r="F674" s="421">
        <v>125</v>
      </c>
      <c r="G674" s="421">
        <v>125</v>
      </c>
      <c r="H674" s="421">
        <v>0</v>
      </c>
      <c r="I674" s="421">
        <v>125</v>
      </c>
    </row>
    <row r="675" spans="1:9" x14ac:dyDescent="0.3">
      <c r="A675" s="415">
        <v>667</v>
      </c>
      <c r="B675" s="423">
        <v>41085</v>
      </c>
      <c r="C675" s="148" t="s">
        <v>1859</v>
      </c>
      <c r="D675" s="429" t="s">
        <v>1860</v>
      </c>
      <c r="E675" s="420" t="s">
        <v>544</v>
      </c>
      <c r="F675" s="421">
        <v>125</v>
      </c>
      <c r="G675" s="421">
        <v>125</v>
      </c>
      <c r="H675" s="421">
        <v>0</v>
      </c>
      <c r="I675" s="421">
        <v>125</v>
      </c>
    </row>
    <row r="676" spans="1:9" x14ac:dyDescent="0.3">
      <c r="A676" s="422">
        <v>668</v>
      </c>
      <c r="B676" s="423">
        <v>41085</v>
      </c>
      <c r="C676" s="148" t="s">
        <v>651</v>
      </c>
      <c r="D676" s="429" t="s">
        <v>652</v>
      </c>
      <c r="E676" s="420" t="s">
        <v>544</v>
      </c>
      <c r="F676" s="421">
        <v>162.5</v>
      </c>
      <c r="G676" s="421">
        <v>162.5</v>
      </c>
      <c r="H676" s="421">
        <v>0</v>
      </c>
      <c r="I676" s="421">
        <v>162.5</v>
      </c>
    </row>
    <row r="677" spans="1:9" x14ac:dyDescent="0.3">
      <c r="A677" s="415">
        <v>669</v>
      </c>
      <c r="B677" s="423">
        <v>41085</v>
      </c>
      <c r="C677" s="148" t="s">
        <v>1861</v>
      </c>
      <c r="D677" s="429" t="s">
        <v>1862</v>
      </c>
      <c r="E677" s="420" t="s">
        <v>544</v>
      </c>
      <c r="F677" s="421">
        <v>125</v>
      </c>
      <c r="G677" s="421">
        <v>125</v>
      </c>
      <c r="H677" s="421">
        <v>0</v>
      </c>
      <c r="I677" s="421">
        <v>125</v>
      </c>
    </row>
    <row r="678" spans="1:9" x14ac:dyDescent="0.3">
      <c r="A678" s="422">
        <v>670</v>
      </c>
      <c r="B678" s="423">
        <v>41085</v>
      </c>
      <c r="C678" s="148" t="s">
        <v>1863</v>
      </c>
      <c r="D678" s="429" t="s">
        <v>1864</v>
      </c>
      <c r="E678" s="420" t="s">
        <v>544</v>
      </c>
      <c r="F678" s="421">
        <v>125</v>
      </c>
      <c r="G678" s="421">
        <v>125</v>
      </c>
      <c r="H678" s="421">
        <v>0</v>
      </c>
      <c r="I678" s="421">
        <v>125</v>
      </c>
    </row>
    <row r="679" spans="1:9" x14ac:dyDescent="0.3">
      <c r="A679" s="415">
        <v>671</v>
      </c>
      <c r="B679" s="423">
        <v>41085</v>
      </c>
      <c r="C679" s="148" t="s">
        <v>1865</v>
      </c>
      <c r="D679" s="429" t="s">
        <v>1866</v>
      </c>
      <c r="E679" s="420" t="s">
        <v>544</v>
      </c>
      <c r="F679" s="421">
        <v>125</v>
      </c>
      <c r="G679" s="421">
        <v>125</v>
      </c>
      <c r="H679" s="421">
        <v>0</v>
      </c>
      <c r="I679" s="421">
        <v>125</v>
      </c>
    </row>
    <row r="680" spans="1:9" x14ac:dyDescent="0.3">
      <c r="A680" s="422">
        <v>672</v>
      </c>
      <c r="B680" s="423">
        <v>41085</v>
      </c>
      <c r="C680" s="148" t="s">
        <v>1867</v>
      </c>
      <c r="D680" s="429" t="s">
        <v>1868</v>
      </c>
      <c r="E680" s="420" t="s">
        <v>544</v>
      </c>
      <c r="F680" s="421">
        <v>125</v>
      </c>
      <c r="G680" s="421">
        <v>125</v>
      </c>
      <c r="H680" s="421">
        <v>0</v>
      </c>
      <c r="I680" s="421">
        <v>125</v>
      </c>
    </row>
    <row r="681" spans="1:9" x14ac:dyDescent="0.3">
      <c r="A681" s="415">
        <v>673</v>
      </c>
      <c r="B681" s="423">
        <v>41085</v>
      </c>
      <c r="C681" s="148" t="s">
        <v>1869</v>
      </c>
      <c r="D681" s="429" t="s">
        <v>1870</v>
      </c>
      <c r="E681" s="420" t="s">
        <v>544</v>
      </c>
      <c r="F681" s="421">
        <v>125</v>
      </c>
      <c r="G681" s="421">
        <v>125</v>
      </c>
      <c r="H681" s="421">
        <v>0</v>
      </c>
      <c r="I681" s="421">
        <v>125</v>
      </c>
    </row>
    <row r="682" spans="1:9" x14ac:dyDescent="0.3">
      <c r="A682" s="422">
        <v>674</v>
      </c>
      <c r="B682" s="423">
        <v>41085</v>
      </c>
      <c r="C682" s="148" t="s">
        <v>1871</v>
      </c>
      <c r="D682" s="429" t="s">
        <v>1872</v>
      </c>
      <c r="E682" s="420" t="s">
        <v>544</v>
      </c>
      <c r="F682" s="421">
        <v>100</v>
      </c>
      <c r="G682" s="421">
        <v>100</v>
      </c>
      <c r="H682" s="421">
        <v>0</v>
      </c>
      <c r="I682" s="421">
        <v>100</v>
      </c>
    </row>
    <row r="683" spans="1:9" x14ac:dyDescent="0.3">
      <c r="A683" s="415">
        <v>675</v>
      </c>
      <c r="B683" s="423">
        <v>41085</v>
      </c>
      <c r="C683" s="148" t="s">
        <v>645</v>
      </c>
      <c r="D683" s="429" t="s">
        <v>646</v>
      </c>
      <c r="E683" s="420" t="s">
        <v>544</v>
      </c>
      <c r="F683" s="421">
        <v>100</v>
      </c>
      <c r="G683" s="421">
        <v>100</v>
      </c>
      <c r="H683" s="421">
        <v>0</v>
      </c>
      <c r="I683" s="421">
        <v>100</v>
      </c>
    </row>
    <row r="684" spans="1:9" x14ac:dyDescent="0.3">
      <c r="A684" s="422">
        <v>676</v>
      </c>
      <c r="B684" s="423">
        <v>41085</v>
      </c>
      <c r="C684" s="148" t="s">
        <v>1873</v>
      </c>
      <c r="D684" s="429" t="s">
        <v>1874</v>
      </c>
      <c r="E684" s="420" t="s">
        <v>544</v>
      </c>
      <c r="F684" s="421">
        <v>100</v>
      </c>
      <c r="G684" s="421">
        <v>100</v>
      </c>
      <c r="H684" s="421">
        <v>0</v>
      </c>
      <c r="I684" s="421">
        <v>100</v>
      </c>
    </row>
    <row r="685" spans="1:9" x14ac:dyDescent="0.3">
      <c r="A685" s="415">
        <v>677</v>
      </c>
      <c r="B685" s="423">
        <v>41085</v>
      </c>
      <c r="C685" s="148" t="s">
        <v>1875</v>
      </c>
      <c r="D685" s="429" t="s">
        <v>1876</v>
      </c>
      <c r="E685" s="420" t="s">
        <v>544</v>
      </c>
      <c r="F685" s="421">
        <v>100</v>
      </c>
      <c r="G685" s="421">
        <v>100</v>
      </c>
      <c r="H685" s="421">
        <v>0</v>
      </c>
      <c r="I685" s="421">
        <v>100</v>
      </c>
    </row>
    <row r="686" spans="1:9" x14ac:dyDescent="0.3">
      <c r="A686" s="422">
        <v>678</v>
      </c>
      <c r="B686" s="423">
        <v>41085</v>
      </c>
      <c r="C686" s="148" t="s">
        <v>1877</v>
      </c>
      <c r="D686" s="429" t="s">
        <v>1878</v>
      </c>
      <c r="E686" s="420" t="s">
        <v>544</v>
      </c>
      <c r="F686" s="421">
        <v>100</v>
      </c>
      <c r="G686" s="421">
        <v>100</v>
      </c>
      <c r="H686" s="421">
        <v>0</v>
      </c>
      <c r="I686" s="421">
        <v>100</v>
      </c>
    </row>
    <row r="687" spans="1:9" x14ac:dyDescent="0.3">
      <c r="A687" s="415">
        <v>679</v>
      </c>
      <c r="B687" s="423">
        <v>41085</v>
      </c>
      <c r="C687" s="148" t="s">
        <v>671</v>
      </c>
      <c r="D687" s="429" t="s">
        <v>1879</v>
      </c>
      <c r="E687" s="420" t="s">
        <v>544</v>
      </c>
      <c r="F687" s="421">
        <v>100</v>
      </c>
      <c r="G687" s="421">
        <v>100</v>
      </c>
      <c r="H687" s="421">
        <v>0</v>
      </c>
      <c r="I687" s="421">
        <v>100</v>
      </c>
    </row>
    <row r="688" spans="1:9" x14ac:dyDescent="0.3">
      <c r="A688" s="422">
        <v>680</v>
      </c>
      <c r="B688" s="423">
        <v>41085</v>
      </c>
      <c r="C688" s="148" t="s">
        <v>1880</v>
      </c>
      <c r="D688" s="429" t="s">
        <v>642</v>
      </c>
      <c r="E688" s="420" t="s">
        <v>544</v>
      </c>
      <c r="F688" s="421">
        <v>125</v>
      </c>
      <c r="G688" s="421">
        <v>125</v>
      </c>
      <c r="H688" s="421">
        <v>0</v>
      </c>
      <c r="I688" s="421">
        <v>125</v>
      </c>
    </row>
    <row r="689" spans="1:9" x14ac:dyDescent="0.3">
      <c r="A689" s="415">
        <v>681</v>
      </c>
      <c r="B689" s="423">
        <v>41085</v>
      </c>
      <c r="C689" s="148" t="s">
        <v>1881</v>
      </c>
      <c r="D689" s="429" t="s">
        <v>1882</v>
      </c>
      <c r="E689" s="420" t="s">
        <v>544</v>
      </c>
      <c r="F689" s="421">
        <v>100</v>
      </c>
      <c r="G689" s="421">
        <v>100</v>
      </c>
      <c r="H689" s="421">
        <v>0</v>
      </c>
      <c r="I689" s="421">
        <v>100</v>
      </c>
    </row>
    <row r="690" spans="1:9" x14ac:dyDescent="0.3">
      <c r="A690" s="422">
        <v>682</v>
      </c>
      <c r="B690" s="423">
        <v>41085</v>
      </c>
      <c r="C690" s="148" t="s">
        <v>1883</v>
      </c>
      <c r="D690" s="429" t="s">
        <v>1884</v>
      </c>
      <c r="E690" s="420" t="s">
        <v>544</v>
      </c>
      <c r="F690" s="421">
        <v>100</v>
      </c>
      <c r="G690" s="421">
        <v>100</v>
      </c>
      <c r="H690" s="421">
        <v>0</v>
      </c>
      <c r="I690" s="421">
        <v>100</v>
      </c>
    </row>
    <row r="691" spans="1:9" x14ac:dyDescent="0.3">
      <c r="A691" s="415">
        <v>683</v>
      </c>
      <c r="B691" s="423">
        <v>41085</v>
      </c>
      <c r="C691" s="148" t="s">
        <v>1885</v>
      </c>
      <c r="D691" s="429" t="s">
        <v>1886</v>
      </c>
      <c r="E691" s="420" t="s">
        <v>544</v>
      </c>
      <c r="F691" s="421">
        <v>100</v>
      </c>
      <c r="G691" s="421">
        <v>100</v>
      </c>
      <c r="H691" s="421">
        <v>0</v>
      </c>
      <c r="I691" s="421">
        <v>100</v>
      </c>
    </row>
    <row r="692" spans="1:9" x14ac:dyDescent="0.3">
      <c r="A692" s="422">
        <v>684</v>
      </c>
      <c r="B692" s="423">
        <v>41085</v>
      </c>
      <c r="C692" s="148" t="s">
        <v>1887</v>
      </c>
      <c r="D692" s="429" t="s">
        <v>1888</v>
      </c>
      <c r="E692" s="420" t="s">
        <v>544</v>
      </c>
      <c r="F692" s="421">
        <v>125</v>
      </c>
      <c r="G692" s="421">
        <v>125</v>
      </c>
      <c r="H692" s="421">
        <v>0</v>
      </c>
      <c r="I692" s="421">
        <v>125</v>
      </c>
    </row>
    <row r="693" spans="1:9" x14ac:dyDescent="0.3">
      <c r="A693" s="415">
        <v>685</v>
      </c>
      <c r="B693" s="423">
        <v>41085</v>
      </c>
      <c r="C693" s="148" t="s">
        <v>1889</v>
      </c>
      <c r="D693" s="429" t="s">
        <v>1890</v>
      </c>
      <c r="E693" s="420" t="s">
        <v>544</v>
      </c>
      <c r="F693" s="421">
        <v>100</v>
      </c>
      <c r="G693" s="421">
        <v>100</v>
      </c>
      <c r="H693" s="421">
        <v>0</v>
      </c>
      <c r="I693" s="421">
        <v>100</v>
      </c>
    </row>
    <row r="694" spans="1:9" x14ac:dyDescent="0.3">
      <c r="A694" s="422">
        <v>686</v>
      </c>
      <c r="B694" s="423">
        <v>41085</v>
      </c>
      <c r="C694" s="148" t="s">
        <v>1891</v>
      </c>
      <c r="D694" s="429" t="s">
        <v>1892</v>
      </c>
      <c r="E694" s="420" t="s">
        <v>544</v>
      </c>
      <c r="F694" s="421">
        <v>100</v>
      </c>
      <c r="G694" s="421">
        <v>100</v>
      </c>
      <c r="H694" s="421">
        <v>0</v>
      </c>
      <c r="I694" s="421">
        <v>100</v>
      </c>
    </row>
    <row r="695" spans="1:9" x14ac:dyDescent="0.3">
      <c r="A695" s="415">
        <v>687</v>
      </c>
      <c r="B695" s="423">
        <v>41085</v>
      </c>
      <c r="C695" s="148" t="s">
        <v>669</v>
      </c>
      <c r="D695" s="429" t="s">
        <v>670</v>
      </c>
      <c r="E695" s="420" t="s">
        <v>544</v>
      </c>
      <c r="F695" s="421">
        <v>162.5</v>
      </c>
      <c r="G695" s="421">
        <v>162.5</v>
      </c>
      <c r="H695" s="421">
        <v>0</v>
      </c>
      <c r="I695" s="421">
        <v>162.5</v>
      </c>
    </row>
    <row r="696" spans="1:9" x14ac:dyDescent="0.3">
      <c r="A696" s="422">
        <v>688</v>
      </c>
      <c r="B696" s="423">
        <v>41085</v>
      </c>
      <c r="C696" s="148" t="s">
        <v>677</v>
      </c>
      <c r="D696" s="429" t="s">
        <v>678</v>
      </c>
      <c r="E696" s="420" t="s">
        <v>544</v>
      </c>
      <c r="F696" s="421">
        <v>100</v>
      </c>
      <c r="G696" s="421">
        <v>100</v>
      </c>
      <c r="H696" s="421">
        <v>0</v>
      </c>
      <c r="I696" s="421">
        <v>100</v>
      </c>
    </row>
    <row r="697" spans="1:9" x14ac:dyDescent="0.3">
      <c r="A697" s="415">
        <v>689</v>
      </c>
      <c r="B697" s="423">
        <v>41085</v>
      </c>
      <c r="C697" s="148" t="s">
        <v>1893</v>
      </c>
      <c r="D697" s="429" t="s">
        <v>1894</v>
      </c>
      <c r="E697" s="420" t="s">
        <v>544</v>
      </c>
      <c r="F697" s="421">
        <v>100</v>
      </c>
      <c r="G697" s="421">
        <v>100</v>
      </c>
      <c r="H697" s="421">
        <v>0</v>
      </c>
      <c r="I697" s="421">
        <v>100</v>
      </c>
    </row>
    <row r="698" spans="1:9" x14ac:dyDescent="0.3">
      <c r="A698" s="422">
        <v>690</v>
      </c>
      <c r="B698" s="423">
        <v>41085</v>
      </c>
      <c r="C698" s="148" t="s">
        <v>1895</v>
      </c>
      <c r="D698" s="429" t="s">
        <v>1896</v>
      </c>
      <c r="E698" s="420" t="s">
        <v>544</v>
      </c>
      <c r="F698" s="421">
        <v>125</v>
      </c>
      <c r="G698" s="421">
        <v>125</v>
      </c>
      <c r="H698" s="421">
        <v>0</v>
      </c>
      <c r="I698" s="421">
        <v>125</v>
      </c>
    </row>
    <row r="699" spans="1:9" x14ac:dyDescent="0.3">
      <c r="A699" s="415">
        <v>691</v>
      </c>
      <c r="B699" s="423">
        <v>41085</v>
      </c>
      <c r="C699" s="148" t="s">
        <v>1897</v>
      </c>
      <c r="D699" s="429" t="s">
        <v>1898</v>
      </c>
      <c r="E699" s="420" t="s">
        <v>544</v>
      </c>
      <c r="F699" s="421">
        <v>100</v>
      </c>
      <c r="G699" s="421">
        <v>100</v>
      </c>
      <c r="H699" s="421">
        <v>0</v>
      </c>
      <c r="I699" s="421">
        <v>100</v>
      </c>
    </row>
    <row r="700" spans="1:9" x14ac:dyDescent="0.3">
      <c r="A700" s="422">
        <v>692</v>
      </c>
      <c r="B700" s="423">
        <v>41085</v>
      </c>
      <c r="C700" s="148" t="s">
        <v>1899</v>
      </c>
      <c r="D700" s="429" t="s">
        <v>1900</v>
      </c>
      <c r="E700" s="420" t="s">
        <v>544</v>
      </c>
      <c r="F700" s="421">
        <v>100</v>
      </c>
      <c r="G700" s="421">
        <v>100</v>
      </c>
      <c r="H700" s="421">
        <v>0</v>
      </c>
      <c r="I700" s="421">
        <v>100</v>
      </c>
    </row>
    <row r="701" spans="1:9" x14ac:dyDescent="0.3">
      <c r="A701" s="415">
        <v>693</v>
      </c>
      <c r="B701" s="423">
        <v>41085</v>
      </c>
      <c r="C701" s="148" t="s">
        <v>1901</v>
      </c>
      <c r="D701" s="429" t="s">
        <v>1902</v>
      </c>
      <c r="E701" s="420" t="s">
        <v>544</v>
      </c>
      <c r="F701" s="421">
        <v>125</v>
      </c>
      <c r="G701" s="421">
        <v>125</v>
      </c>
      <c r="H701" s="421">
        <v>0</v>
      </c>
      <c r="I701" s="421">
        <v>125</v>
      </c>
    </row>
    <row r="702" spans="1:9" x14ac:dyDescent="0.3">
      <c r="A702" s="422">
        <v>694</v>
      </c>
      <c r="B702" s="423">
        <v>41085</v>
      </c>
      <c r="C702" s="148" t="s">
        <v>1903</v>
      </c>
      <c r="D702" s="429" t="s">
        <v>1904</v>
      </c>
      <c r="E702" s="420" t="s">
        <v>544</v>
      </c>
      <c r="F702" s="421">
        <v>100</v>
      </c>
      <c r="G702" s="421">
        <v>100</v>
      </c>
      <c r="H702" s="421">
        <v>0</v>
      </c>
      <c r="I702" s="421">
        <v>100</v>
      </c>
    </row>
    <row r="703" spans="1:9" x14ac:dyDescent="0.3">
      <c r="A703" s="415">
        <v>695</v>
      </c>
      <c r="B703" s="423">
        <v>41085</v>
      </c>
      <c r="C703" s="148" t="s">
        <v>1905</v>
      </c>
      <c r="D703" s="429" t="s">
        <v>1906</v>
      </c>
      <c r="E703" s="420" t="s">
        <v>544</v>
      </c>
      <c r="F703" s="421">
        <v>100</v>
      </c>
      <c r="G703" s="421">
        <v>100</v>
      </c>
      <c r="H703" s="421">
        <v>0</v>
      </c>
      <c r="I703" s="421">
        <v>100</v>
      </c>
    </row>
    <row r="704" spans="1:9" x14ac:dyDescent="0.3">
      <c r="A704" s="422">
        <v>696</v>
      </c>
      <c r="B704" s="423">
        <v>41085</v>
      </c>
      <c r="C704" s="148" t="s">
        <v>1907</v>
      </c>
      <c r="D704" s="429" t="s">
        <v>1908</v>
      </c>
      <c r="E704" s="420" t="s">
        <v>544</v>
      </c>
      <c r="F704" s="421">
        <v>125</v>
      </c>
      <c r="G704" s="421">
        <v>125</v>
      </c>
      <c r="H704" s="421">
        <v>0</v>
      </c>
      <c r="I704" s="421">
        <v>125</v>
      </c>
    </row>
    <row r="705" spans="1:9" x14ac:dyDescent="0.3">
      <c r="A705" s="415">
        <v>697</v>
      </c>
      <c r="B705" s="423">
        <v>41085</v>
      </c>
      <c r="C705" s="148" t="s">
        <v>1909</v>
      </c>
      <c r="D705" s="429" t="s">
        <v>1910</v>
      </c>
      <c r="E705" s="420" t="s">
        <v>544</v>
      </c>
      <c r="F705" s="421">
        <v>162.5</v>
      </c>
      <c r="G705" s="421">
        <v>162.5</v>
      </c>
      <c r="H705" s="421">
        <v>0</v>
      </c>
      <c r="I705" s="421">
        <v>162.5</v>
      </c>
    </row>
    <row r="706" spans="1:9" x14ac:dyDescent="0.3">
      <c r="A706" s="422">
        <v>698</v>
      </c>
      <c r="B706" s="423">
        <v>41085</v>
      </c>
      <c r="C706" s="148" t="s">
        <v>1911</v>
      </c>
      <c r="D706" s="429" t="s">
        <v>1912</v>
      </c>
      <c r="E706" s="420" t="s">
        <v>544</v>
      </c>
      <c r="F706" s="421">
        <v>162.5</v>
      </c>
      <c r="G706" s="421">
        <v>162.5</v>
      </c>
      <c r="H706" s="421">
        <v>0</v>
      </c>
      <c r="I706" s="421">
        <v>162.5</v>
      </c>
    </row>
    <row r="707" spans="1:9" x14ac:dyDescent="0.3">
      <c r="A707" s="415">
        <v>699</v>
      </c>
      <c r="B707" s="423">
        <v>41085</v>
      </c>
      <c r="C707" s="148" t="s">
        <v>1913</v>
      </c>
      <c r="D707" s="429" t="s">
        <v>1914</v>
      </c>
      <c r="E707" s="420" t="s">
        <v>544</v>
      </c>
      <c r="F707" s="421">
        <v>162.5</v>
      </c>
      <c r="G707" s="421">
        <v>162.5</v>
      </c>
      <c r="H707" s="421">
        <v>0</v>
      </c>
      <c r="I707" s="421">
        <v>162.5</v>
      </c>
    </row>
    <row r="708" spans="1:9" x14ac:dyDescent="0.3">
      <c r="A708" s="422">
        <v>700</v>
      </c>
      <c r="B708" s="423">
        <v>41085</v>
      </c>
      <c r="C708" s="148" t="s">
        <v>1915</v>
      </c>
      <c r="D708" s="429" t="s">
        <v>1916</v>
      </c>
      <c r="E708" s="420" t="s">
        <v>544</v>
      </c>
      <c r="F708" s="421">
        <v>125</v>
      </c>
      <c r="G708" s="421">
        <v>125</v>
      </c>
      <c r="H708" s="421">
        <v>0</v>
      </c>
      <c r="I708" s="421">
        <v>125</v>
      </c>
    </row>
    <row r="709" spans="1:9" x14ac:dyDescent="0.3">
      <c r="A709" s="415">
        <v>701</v>
      </c>
      <c r="B709" s="423">
        <v>41085</v>
      </c>
      <c r="C709" s="148" t="s">
        <v>1917</v>
      </c>
      <c r="D709" s="429" t="s">
        <v>1918</v>
      </c>
      <c r="E709" s="420" t="s">
        <v>544</v>
      </c>
      <c r="F709" s="421">
        <v>162.5</v>
      </c>
      <c r="G709" s="421">
        <v>162.5</v>
      </c>
      <c r="H709" s="421">
        <v>0</v>
      </c>
      <c r="I709" s="421">
        <v>162.5</v>
      </c>
    </row>
    <row r="710" spans="1:9" x14ac:dyDescent="0.3">
      <c r="A710" s="422">
        <v>702</v>
      </c>
      <c r="B710" s="423">
        <v>41085</v>
      </c>
      <c r="C710" s="148" t="s">
        <v>1919</v>
      </c>
      <c r="D710" s="429" t="s">
        <v>1920</v>
      </c>
      <c r="E710" s="420" t="s">
        <v>544</v>
      </c>
      <c r="F710" s="421">
        <v>162.5</v>
      </c>
      <c r="G710" s="421">
        <v>162.5</v>
      </c>
      <c r="H710" s="421">
        <v>0</v>
      </c>
      <c r="I710" s="421">
        <v>162.5</v>
      </c>
    </row>
    <row r="711" spans="1:9" x14ac:dyDescent="0.3">
      <c r="A711" s="415">
        <v>703</v>
      </c>
      <c r="B711" s="423">
        <v>41085</v>
      </c>
      <c r="C711" s="148" t="s">
        <v>1921</v>
      </c>
      <c r="D711" s="429" t="s">
        <v>1922</v>
      </c>
      <c r="E711" s="420" t="s">
        <v>544</v>
      </c>
      <c r="F711" s="421">
        <v>125</v>
      </c>
      <c r="G711" s="421">
        <v>125</v>
      </c>
      <c r="H711" s="421">
        <v>0</v>
      </c>
      <c r="I711" s="421">
        <v>125</v>
      </c>
    </row>
    <row r="712" spans="1:9" x14ac:dyDescent="0.3">
      <c r="A712" s="422">
        <v>704</v>
      </c>
      <c r="B712" s="423">
        <v>41085</v>
      </c>
      <c r="C712" s="148" t="s">
        <v>1923</v>
      </c>
      <c r="D712" s="429" t="s">
        <v>1924</v>
      </c>
      <c r="E712" s="420" t="s">
        <v>544</v>
      </c>
      <c r="F712" s="421">
        <v>162.5</v>
      </c>
      <c r="G712" s="421">
        <v>162.5</v>
      </c>
      <c r="H712" s="421">
        <v>0</v>
      </c>
      <c r="I712" s="421">
        <v>162.5</v>
      </c>
    </row>
    <row r="713" spans="1:9" x14ac:dyDescent="0.3">
      <c r="A713" s="415">
        <v>705</v>
      </c>
      <c r="B713" s="423">
        <v>41085</v>
      </c>
      <c r="C713" s="148" t="s">
        <v>1925</v>
      </c>
      <c r="D713" s="429" t="s">
        <v>1926</v>
      </c>
      <c r="E713" s="420" t="s">
        <v>544</v>
      </c>
      <c r="F713" s="421">
        <v>162.5</v>
      </c>
      <c r="G713" s="421">
        <v>162.5</v>
      </c>
      <c r="H713" s="421">
        <v>0</v>
      </c>
      <c r="I713" s="421">
        <v>162.5</v>
      </c>
    </row>
    <row r="714" spans="1:9" x14ac:dyDescent="0.3">
      <c r="A714" s="422">
        <v>706</v>
      </c>
      <c r="B714" s="423">
        <v>41085</v>
      </c>
      <c r="C714" s="148" t="s">
        <v>1927</v>
      </c>
      <c r="D714" s="429" t="s">
        <v>1928</v>
      </c>
      <c r="E714" s="420" t="s">
        <v>544</v>
      </c>
      <c r="F714" s="421">
        <v>162.5</v>
      </c>
      <c r="G714" s="421">
        <v>162.5</v>
      </c>
      <c r="H714" s="421">
        <v>0</v>
      </c>
      <c r="I714" s="421">
        <v>162.5</v>
      </c>
    </row>
    <row r="715" spans="1:9" x14ac:dyDescent="0.3">
      <c r="A715" s="415">
        <v>707</v>
      </c>
      <c r="B715" s="423">
        <v>41085</v>
      </c>
      <c r="C715" s="148" t="s">
        <v>1929</v>
      </c>
      <c r="D715" s="429" t="s">
        <v>1930</v>
      </c>
      <c r="E715" s="420" t="s">
        <v>544</v>
      </c>
      <c r="F715" s="421">
        <v>162.5</v>
      </c>
      <c r="G715" s="421">
        <v>162.5</v>
      </c>
      <c r="H715" s="421">
        <v>0</v>
      </c>
      <c r="I715" s="421">
        <v>162.5</v>
      </c>
    </row>
    <row r="716" spans="1:9" x14ac:dyDescent="0.3">
      <c r="A716" s="422">
        <v>708</v>
      </c>
      <c r="B716" s="423">
        <v>41085</v>
      </c>
      <c r="C716" s="148" t="s">
        <v>1931</v>
      </c>
      <c r="D716" s="429" t="s">
        <v>1932</v>
      </c>
      <c r="E716" s="420" t="s">
        <v>544</v>
      </c>
      <c r="F716" s="421">
        <v>162.5</v>
      </c>
      <c r="G716" s="421">
        <v>162.5</v>
      </c>
      <c r="H716" s="421">
        <v>0</v>
      </c>
      <c r="I716" s="421">
        <v>162.5</v>
      </c>
    </row>
    <row r="717" spans="1:9" x14ac:dyDescent="0.3">
      <c r="A717" s="415">
        <v>709</v>
      </c>
      <c r="B717" s="423">
        <v>41085</v>
      </c>
      <c r="C717" s="148" t="s">
        <v>1933</v>
      </c>
      <c r="D717" s="429" t="s">
        <v>1934</v>
      </c>
      <c r="E717" s="420" t="s">
        <v>544</v>
      </c>
      <c r="F717" s="421">
        <v>100</v>
      </c>
      <c r="G717" s="421">
        <v>100</v>
      </c>
      <c r="H717" s="421">
        <v>0</v>
      </c>
      <c r="I717" s="421">
        <v>100</v>
      </c>
    </row>
    <row r="718" spans="1:9" x14ac:dyDescent="0.3">
      <c r="A718" s="422">
        <v>710</v>
      </c>
      <c r="B718" s="423">
        <v>41085</v>
      </c>
      <c r="C718" s="148" t="s">
        <v>1935</v>
      </c>
      <c r="D718" s="429" t="s">
        <v>1936</v>
      </c>
      <c r="E718" s="420" t="s">
        <v>544</v>
      </c>
      <c r="F718" s="421">
        <v>125</v>
      </c>
      <c r="G718" s="421">
        <v>125</v>
      </c>
      <c r="H718" s="421">
        <v>0</v>
      </c>
      <c r="I718" s="421">
        <v>125</v>
      </c>
    </row>
    <row r="719" spans="1:9" x14ac:dyDescent="0.3">
      <c r="A719" s="415">
        <v>711</v>
      </c>
      <c r="B719" s="423">
        <v>41085</v>
      </c>
      <c r="C719" s="148" t="s">
        <v>1937</v>
      </c>
      <c r="D719" s="429" t="s">
        <v>1938</v>
      </c>
      <c r="E719" s="420" t="s">
        <v>544</v>
      </c>
      <c r="F719" s="421">
        <v>162.5</v>
      </c>
      <c r="G719" s="421">
        <v>162.5</v>
      </c>
      <c r="H719" s="421">
        <v>0</v>
      </c>
      <c r="I719" s="421">
        <v>162.5</v>
      </c>
    </row>
    <row r="720" spans="1:9" x14ac:dyDescent="0.3">
      <c r="A720" s="422">
        <v>712</v>
      </c>
      <c r="B720" s="423">
        <v>41085</v>
      </c>
      <c r="C720" s="148" t="s">
        <v>1939</v>
      </c>
      <c r="D720" s="429" t="s">
        <v>1940</v>
      </c>
      <c r="E720" s="420" t="s">
        <v>544</v>
      </c>
      <c r="F720" s="421">
        <v>162.5</v>
      </c>
      <c r="G720" s="421">
        <v>162.5</v>
      </c>
      <c r="H720" s="421">
        <v>0</v>
      </c>
      <c r="I720" s="421">
        <v>162.5</v>
      </c>
    </row>
    <row r="721" spans="1:9" x14ac:dyDescent="0.3">
      <c r="A721" s="415">
        <v>713</v>
      </c>
      <c r="B721" s="423">
        <v>41085</v>
      </c>
      <c r="C721" s="148" t="s">
        <v>1941</v>
      </c>
      <c r="D721" s="429" t="s">
        <v>1942</v>
      </c>
      <c r="E721" s="420" t="s">
        <v>544</v>
      </c>
      <c r="F721" s="421">
        <v>162.5</v>
      </c>
      <c r="G721" s="421">
        <v>162.5</v>
      </c>
      <c r="H721" s="421">
        <v>0</v>
      </c>
      <c r="I721" s="421">
        <v>162.5</v>
      </c>
    </row>
    <row r="722" spans="1:9" x14ac:dyDescent="0.3">
      <c r="A722" s="422">
        <v>714</v>
      </c>
      <c r="B722" s="423">
        <v>41085</v>
      </c>
      <c r="C722" s="148" t="s">
        <v>1943</v>
      </c>
      <c r="D722" s="429" t="s">
        <v>1944</v>
      </c>
      <c r="E722" s="420" t="s">
        <v>544</v>
      </c>
      <c r="F722" s="421">
        <v>162.5</v>
      </c>
      <c r="G722" s="421">
        <v>162.5</v>
      </c>
      <c r="H722" s="421">
        <v>0</v>
      </c>
      <c r="I722" s="421">
        <v>162.5</v>
      </c>
    </row>
    <row r="723" spans="1:9" x14ac:dyDescent="0.3">
      <c r="A723" s="415">
        <v>715</v>
      </c>
      <c r="B723" s="423">
        <v>41085</v>
      </c>
      <c r="C723" s="148" t="s">
        <v>1945</v>
      </c>
      <c r="D723" s="429" t="s">
        <v>1946</v>
      </c>
      <c r="E723" s="420" t="s">
        <v>544</v>
      </c>
      <c r="F723" s="421">
        <v>162.5</v>
      </c>
      <c r="G723" s="421">
        <v>162.5</v>
      </c>
      <c r="H723" s="421">
        <v>0</v>
      </c>
      <c r="I723" s="421">
        <v>162.5</v>
      </c>
    </row>
    <row r="724" spans="1:9" x14ac:dyDescent="0.3">
      <c r="A724" s="422">
        <v>716</v>
      </c>
      <c r="B724" s="423">
        <v>41085</v>
      </c>
      <c r="C724" s="148" t="s">
        <v>1947</v>
      </c>
      <c r="D724" s="429" t="s">
        <v>1948</v>
      </c>
      <c r="E724" s="420" t="s">
        <v>544</v>
      </c>
      <c r="F724" s="421">
        <v>162.5</v>
      </c>
      <c r="G724" s="421">
        <v>162.5</v>
      </c>
      <c r="H724" s="421">
        <v>0</v>
      </c>
      <c r="I724" s="421">
        <v>162.5</v>
      </c>
    </row>
    <row r="725" spans="1:9" x14ac:dyDescent="0.3">
      <c r="A725" s="415">
        <v>717</v>
      </c>
      <c r="B725" s="423">
        <v>41085</v>
      </c>
      <c r="C725" s="148" t="s">
        <v>1949</v>
      </c>
      <c r="D725" s="429" t="s">
        <v>1950</v>
      </c>
      <c r="E725" s="420" t="s">
        <v>544</v>
      </c>
      <c r="F725" s="421">
        <v>100</v>
      </c>
      <c r="G725" s="421">
        <v>100</v>
      </c>
      <c r="H725" s="421">
        <v>0</v>
      </c>
      <c r="I725" s="421">
        <v>100</v>
      </c>
    </row>
    <row r="726" spans="1:9" x14ac:dyDescent="0.3">
      <c r="A726" s="422">
        <v>718</v>
      </c>
      <c r="B726" s="423">
        <v>41085</v>
      </c>
      <c r="C726" s="148" t="s">
        <v>1951</v>
      </c>
      <c r="D726" s="429" t="s">
        <v>1952</v>
      </c>
      <c r="E726" s="420" t="s">
        <v>544</v>
      </c>
      <c r="F726" s="421">
        <v>162.5</v>
      </c>
      <c r="G726" s="421">
        <v>162.5</v>
      </c>
      <c r="H726" s="421">
        <v>0</v>
      </c>
      <c r="I726" s="421">
        <v>162.5</v>
      </c>
    </row>
    <row r="727" spans="1:9" x14ac:dyDescent="0.3">
      <c r="A727" s="415">
        <v>719</v>
      </c>
      <c r="B727" s="423">
        <v>41083</v>
      </c>
      <c r="C727" s="148" t="s">
        <v>1953</v>
      </c>
      <c r="D727" s="429" t="s">
        <v>1954</v>
      </c>
      <c r="E727" s="420" t="s">
        <v>544</v>
      </c>
      <c r="F727" s="421">
        <v>100</v>
      </c>
      <c r="G727" s="421">
        <v>100</v>
      </c>
      <c r="H727" s="421">
        <v>0</v>
      </c>
      <c r="I727" s="421">
        <v>100</v>
      </c>
    </row>
    <row r="728" spans="1:9" x14ac:dyDescent="0.3">
      <c r="A728" s="422">
        <v>720</v>
      </c>
      <c r="B728" s="423">
        <v>41083</v>
      </c>
      <c r="C728" s="148" t="s">
        <v>1955</v>
      </c>
      <c r="D728" s="429" t="s">
        <v>1956</v>
      </c>
      <c r="E728" s="420" t="s">
        <v>544</v>
      </c>
      <c r="F728" s="421">
        <v>100</v>
      </c>
      <c r="G728" s="421">
        <v>100</v>
      </c>
      <c r="H728" s="421">
        <v>0</v>
      </c>
      <c r="I728" s="421">
        <v>100</v>
      </c>
    </row>
    <row r="729" spans="1:9" x14ac:dyDescent="0.3">
      <c r="A729" s="415">
        <v>721</v>
      </c>
      <c r="B729" s="423">
        <v>41083</v>
      </c>
      <c r="C729" s="148" t="s">
        <v>1957</v>
      </c>
      <c r="D729" s="429" t="s">
        <v>1958</v>
      </c>
      <c r="E729" s="420" t="s">
        <v>544</v>
      </c>
      <c r="F729" s="421">
        <v>125</v>
      </c>
      <c r="G729" s="421">
        <v>125</v>
      </c>
      <c r="H729" s="421">
        <v>0</v>
      </c>
      <c r="I729" s="421">
        <v>125</v>
      </c>
    </row>
    <row r="730" spans="1:9" x14ac:dyDescent="0.3">
      <c r="A730" s="422">
        <v>722</v>
      </c>
      <c r="B730" s="423">
        <v>41083</v>
      </c>
      <c r="C730" s="148" t="s">
        <v>1959</v>
      </c>
      <c r="D730" s="429" t="s">
        <v>1960</v>
      </c>
      <c r="E730" s="420" t="s">
        <v>544</v>
      </c>
      <c r="F730" s="421">
        <v>125</v>
      </c>
      <c r="G730" s="421">
        <v>125</v>
      </c>
      <c r="H730" s="421">
        <v>0</v>
      </c>
      <c r="I730" s="421">
        <v>125</v>
      </c>
    </row>
    <row r="731" spans="1:9" x14ac:dyDescent="0.3">
      <c r="A731" s="415">
        <v>723</v>
      </c>
      <c r="B731" s="423">
        <v>41083</v>
      </c>
      <c r="C731" s="148" t="s">
        <v>1961</v>
      </c>
      <c r="D731" s="429" t="s">
        <v>1962</v>
      </c>
      <c r="E731" s="420" t="s">
        <v>544</v>
      </c>
      <c r="F731" s="421">
        <v>125</v>
      </c>
      <c r="G731" s="421">
        <v>125</v>
      </c>
      <c r="H731" s="421">
        <v>0</v>
      </c>
      <c r="I731" s="421">
        <v>125</v>
      </c>
    </row>
    <row r="732" spans="1:9" x14ac:dyDescent="0.3">
      <c r="A732" s="422">
        <v>724</v>
      </c>
      <c r="B732" s="423">
        <v>41083</v>
      </c>
      <c r="C732" s="148" t="s">
        <v>1963</v>
      </c>
      <c r="D732" s="429" t="s">
        <v>1964</v>
      </c>
      <c r="E732" s="420" t="s">
        <v>544</v>
      </c>
      <c r="F732" s="421">
        <v>125</v>
      </c>
      <c r="G732" s="421">
        <v>125</v>
      </c>
      <c r="H732" s="421">
        <v>0</v>
      </c>
      <c r="I732" s="421">
        <v>125</v>
      </c>
    </row>
    <row r="733" spans="1:9" x14ac:dyDescent="0.3">
      <c r="A733" s="415">
        <v>725</v>
      </c>
      <c r="B733" s="423">
        <v>41083</v>
      </c>
      <c r="C733" s="148" t="s">
        <v>1965</v>
      </c>
      <c r="D733" s="429" t="s">
        <v>1966</v>
      </c>
      <c r="E733" s="420" t="s">
        <v>544</v>
      </c>
      <c r="F733" s="421">
        <v>125</v>
      </c>
      <c r="G733" s="421">
        <v>125</v>
      </c>
      <c r="H733" s="421">
        <v>0</v>
      </c>
      <c r="I733" s="421">
        <v>125</v>
      </c>
    </row>
    <row r="734" spans="1:9" x14ac:dyDescent="0.3">
      <c r="A734" s="422">
        <v>726</v>
      </c>
      <c r="B734" s="423">
        <v>41083</v>
      </c>
      <c r="C734" s="148" t="s">
        <v>1967</v>
      </c>
      <c r="D734" s="429" t="s">
        <v>1968</v>
      </c>
      <c r="E734" s="420" t="s">
        <v>544</v>
      </c>
      <c r="F734" s="421">
        <v>100</v>
      </c>
      <c r="G734" s="421">
        <v>100</v>
      </c>
      <c r="H734" s="421">
        <v>0</v>
      </c>
      <c r="I734" s="421">
        <v>100</v>
      </c>
    </row>
    <row r="735" spans="1:9" x14ac:dyDescent="0.3">
      <c r="A735" s="415">
        <v>727</v>
      </c>
      <c r="B735" s="423">
        <v>41083</v>
      </c>
      <c r="C735" s="148" t="s">
        <v>1969</v>
      </c>
      <c r="D735" s="429" t="s">
        <v>1970</v>
      </c>
      <c r="E735" s="420" t="s">
        <v>544</v>
      </c>
      <c r="F735" s="421">
        <v>100</v>
      </c>
      <c r="G735" s="421">
        <v>100</v>
      </c>
      <c r="H735" s="421">
        <v>0</v>
      </c>
      <c r="I735" s="421">
        <v>100</v>
      </c>
    </row>
    <row r="736" spans="1:9" x14ac:dyDescent="0.3">
      <c r="A736" s="422">
        <v>728</v>
      </c>
      <c r="B736" s="423">
        <v>41083</v>
      </c>
      <c r="C736" s="148" t="s">
        <v>1971</v>
      </c>
      <c r="D736" s="429" t="s">
        <v>1972</v>
      </c>
      <c r="E736" s="420" t="s">
        <v>544</v>
      </c>
      <c r="F736" s="421">
        <v>100</v>
      </c>
      <c r="G736" s="421">
        <v>100</v>
      </c>
      <c r="H736" s="421">
        <v>0</v>
      </c>
      <c r="I736" s="421">
        <v>100</v>
      </c>
    </row>
    <row r="737" spans="1:9" x14ac:dyDescent="0.3">
      <c r="A737" s="415">
        <v>729</v>
      </c>
      <c r="B737" s="423">
        <v>41083</v>
      </c>
      <c r="C737" s="148" t="s">
        <v>1973</v>
      </c>
      <c r="D737" s="429" t="s">
        <v>1974</v>
      </c>
      <c r="E737" s="420" t="s">
        <v>544</v>
      </c>
      <c r="F737" s="421">
        <v>100</v>
      </c>
      <c r="G737" s="421">
        <v>100</v>
      </c>
      <c r="H737" s="421">
        <v>0</v>
      </c>
      <c r="I737" s="421">
        <v>100</v>
      </c>
    </row>
    <row r="738" spans="1:9" x14ac:dyDescent="0.3">
      <c r="A738" s="422">
        <v>730</v>
      </c>
      <c r="B738" s="423">
        <v>41083</v>
      </c>
      <c r="C738" s="148" t="s">
        <v>1975</v>
      </c>
      <c r="D738" s="429" t="s">
        <v>1976</v>
      </c>
      <c r="E738" s="420" t="s">
        <v>544</v>
      </c>
      <c r="F738" s="421">
        <v>125</v>
      </c>
      <c r="G738" s="421">
        <v>125</v>
      </c>
      <c r="H738" s="421">
        <v>0</v>
      </c>
      <c r="I738" s="421">
        <v>125</v>
      </c>
    </row>
    <row r="739" spans="1:9" x14ac:dyDescent="0.3">
      <c r="A739" s="415">
        <v>731</v>
      </c>
      <c r="B739" s="423">
        <v>41083</v>
      </c>
      <c r="C739" s="148" t="s">
        <v>1977</v>
      </c>
      <c r="D739" s="429" t="s">
        <v>1978</v>
      </c>
      <c r="E739" s="420" t="s">
        <v>544</v>
      </c>
      <c r="F739" s="421">
        <v>125</v>
      </c>
      <c r="G739" s="421">
        <v>125</v>
      </c>
      <c r="H739" s="421">
        <v>0</v>
      </c>
      <c r="I739" s="421">
        <v>125</v>
      </c>
    </row>
    <row r="740" spans="1:9" x14ac:dyDescent="0.3">
      <c r="A740" s="422">
        <v>732</v>
      </c>
      <c r="B740" s="423">
        <v>41083</v>
      </c>
      <c r="C740" s="148" t="s">
        <v>1979</v>
      </c>
      <c r="D740" s="429" t="s">
        <v>1980</v>
      </c>
      <c r="E740" s="420" t="s">
        <v>544</v>
      </c>
      <c r="F740" s="421">
        <v>162.5</v>
      </c>
      <c r="G740" s="421">
        <v>162.5</v>
      </c>
      <c r="H740" s="421">
        <v>0</v>
      </c>
      <c r="I740" s="421">
        <v>162.5</v>
      </c>
    </row>
    <row r="741" spans="1:9" x14ac:dyDescent="0.3">
      <c r="A741" s="415">
        <v>733</v>
      </c>
      <c r="B741" s="423">
        <v>41083</v>
      </c>
      <c r="C741" s="148" t="s">
        <v>1981</v>
      </c>
      <c r="D741" s="429" t="s">
        <v>1982</v>
      </c>
      <c r="E741" s="420" t="s">
        <v>544</v>
      </c>
      <c r="F741" s="421">
        <v>125</v>
      </c>
      <c r="G741" s="421">
        <v>125</v>
      </c>
      <c r="H741" s="421">
        <v>0</v>
      </c>
      <c r="I741" s="421">
        <v>125</v>
      </c>
    </row>
    <row r="742" spans="1:9" x14ac:dyDescent="0.3">
      <c r="A742" s="422">
        <v>734</v>
      </c>
      <c r="B742" s="423">
        <v>41083</v>
      </c>
      <c r="C742" s="148" t="s">
        <v>1983</v>
      </c>
      <c r="D742" s="429" t="s">
        <v>1984</v>
      </c>
      <c r="E742" s="420" t="s">
        <v>544</v>
      </c>
      <c r="F742" s="421">
        <v>125</v>
      </c>
      <c r="G742" s="421">
        <v>125</v>
      </c>
      <c r="H742" s="421">
        <v>0</v>
      </c>
      <c r="I742" s="421">
        <v>125</v>
      </c>
    </row>
    <row r="743" spans="1:9" x14ac:dyDescent="0.3">
      <c r="A743" s="415">
        <v>735</v>
      </c>
      <c r="B743" s="423">
        <v>41083</v>
      </c>
      <c r="C743" s="148" t="s">
        <v>1985</v>
      </c>
      <c r="D743" s="429" t="s">
        <v>1986</v>
      </c>
      <c r="E743" s="420" t="s">
        <v>544</v>
      </c>
      <c r="F743" s="421">
        <v>162.5</v>
      </c>
      <c r="G743" s="421">
        <v>162.5</v>
      </c>
      <c r="H743" s="421">
        <v>0</v>
      </c>
      <c r="I743" s="421">
        <v>162.5</v>
      </c>
    </row>
    <row r="744" spans="1:9" x14ac:dyDescent="0.3">
      <c r="A744" s="422">
        <v>736</v>
      </c>
      <c r="B744" s="423">
        <v>41083</v>
      </c>
      <c r="C744" s="148" t="s">
        <v>1987</v>
      </c>
      <c r="D744" s="429" t="s">
        <v>1988</v>
      </c>
      <c r="E744" s="420" t="s">
        <v>544</v>
      </c>
      <c r="F744" s="421">
        <v>162.5</v>
      </c>
      <c r="G744" s="421">
        <v>162.5</v>
      </c>
      <c r="H744" s="421">
        <v>0</v>
      </c>
      <c r="I744" s="421">
        <v>162.5</v>
      </c>
    </row>
    <row r="745" spans="1:9" x14ac:dyDescent="0.3">
      <c r="A745" s="415">
        <v>737</v>
      </c>
      <c r="B745" s="423">
        <v>41083</v>
      </c>
      <c r="C745" s="148" t="s">
        <v>1989</v>
      </c>
      <c r="D745" s="429" t="s">
        <v>1990</v>
      </c>
      <c r="E745" s="420" t="s">
        <v>544</v>
      </c>
      <c r="F745" s="421">
        <v>125</v>
      </c>
      <c r="G745" s="421">
        <v>125</v>
      </c>
      <c r="H745" s="421">
        <v>0</v>
      </c>
      <c r="I745" s="421">
        <v>125</v>
      </c>
    </row>
    <row r="746" spans="1:9" x14ac:dyDescent="0.3">
      <c r="A746" s="422">
        <v>738</v>
      </c>
      <c r="B746" s="423">
        <v>41083</v>
      </c>
      <c r="C746" s="148" t="s">
        <v>1991</v>
      </c>
      <c r="D746" s="429" t="s">
        <v>1992</v>
      </c>
      <c r="E746" s="420" t="s">
        <v>544</v>
      </c>
      <c r="F746" s="421">
        <v>125</v>
      </c>
      <c r="G746" s="421">
        <v>125</v>
      </c>
      <c r="H746" s="421">
        <v>0</v>
      </c>
      <c r="I746" s="421">
        <v>125</v>
      </c>
    </row>
    <row r="747" spans="1:9" x14ac:dyDescent="0.3">
      <c r="A747" s="415">
        <v>739</v>
      </c>
      <c r="B747" s="423">
        <v>41083</v>
      </c>
      <c r="C747" s="148" t="s">
        <v>1993</v>
      </c>
      <c r="D747" s="429" t="s">
        <v>1994</v>
      </c>
      <c r="E747" s="420" t="s">
        <v>544</v>
      </c>
      <c r="F747" s="421">
        <v>125</v>
      </c>
      <c r="G747" s="421">
        <v>125</v>
      </c>
      <c r="H747" s="421">
        <v>0</v>
      </c>
      <c r="I747" s="421">
        <v>125</v>
      </c>
    </row>
    <row r="748" spans="1:9" x14ac:dyDescent="0.3">
      <c r="A748" s="422">
        <v>740</v>
      </c>
      <c r="B748" s="423">
        <v>41083</v>
      </c>
      <c r="C748" s="148" t="s">
        <v>1995</v>
      </c>
      <c r="D748" s="429" t="s">
        <v>1996</v>
      </c>
      <c r="E748" s="420" t="s">
        <v>544</v>
      </c>
      <c r="F748" s="421">
        <v>125</v>
      </c>
      <c r="G748" s="421">
        <v>125</v>
      </c>
      <c r="H748" s="421">
        <v>0</v>
      </c>
      <c r="I748" s="421">
        <v>125</v>
      </c>
    </row>
    <row r="749" spans="1:9" x14ac:dyDescent="0.3">
      <c r="A749" s="415">
        <v>741</v>
      </c>
      <c r="B749" s="423">
        <v>41083</v>
      </c>
      <c r="C749" s="148" t="s">
        <v>1997</v>
      </c>
      <c r="D749" s="429" t="s">
        <v>1998</v>
      </c>
      <c r="E749" s="420" t="s">
        <v>544</v>
      </c>
      <c r="F749" s="421">
        <v>125</v>
      </c>
      <c r="G749" s="421">
        <v>125</v>
      </c>
      <c r="H749" s="421">
        <v>0</v>
      </c>
      <c r="I749" s="421">
        <v>125</v>
      </c>
    </row>
    <row r="750" spans="1:9" x14ac:dyDescent="0.3">
      <c r="A750" s="422">
        <v>742</v>
      </c>
      <c r="B750" s="423">
        <v>41083</v>
      </c>
      <c r="C750" s="148" t="s">
        <v>1999</v>
      </c>
      <c r="D750" s="429" t="s">
        <v>2000</v>
      </c>
      <c r="E750" s="420" t="s">
        <v>544</v>
      </c>
      <c r="F750" s="421">
        <v>125</v>
      </c>
      <c r="G750" s="421">
        <v>125</v>
      </c>
      <c r="H750" s="421">
        <v>0</v>
      </c>
      <c r="I750" s="421">
        <v>125</v>
      </c>
    </row>
    <row r="751" spans="1:9" x14ac:dyDescent="0.3">
      <c r="A751" s="415">
        <v>743</v>
      </c>
      <c r="B751" s="423">
        <v>41083</v>
      </c>
      <c r="C751" s="148" t="s">
        <v>2001</v>
      </c>
      <c r="D751" s="429" t="s">
        <v>2002</v>
      </c>
      <c r="E751" s="420" t="s">
        <v>544</v>
      </c>
      <c r="F751" s="421">
        <v>125</v>
      </c>
      <c r="G751" s="421">
        <v>125</v>
      </c>
      <c r="H751" s="421">
        <v>0</v>
      </c>
      <c r="I751" s="421">
        <v>125</v>
      </c>
    </row>
    <row r="752" spans="1:9" x14ac:dyDescent="0.3">
      <c r="A752" s="422">
        <v>744</v>
      </c>
      <c r="B752" s="423">
        <v>41083</v>
      </c>
      <c r="C752" s="148" t="s">
        <v>2003</v>
      </c>
      <c r="D752" s="429" t="s">
        <v>2004</v>
      </c>
      <c r="E752" s="420" t="s">
        <v>544</v>
      </c>
      <c r="F752" s="421">
        <v>125</v>
      </c>
      <c r="G752" s="421">
        <v>125</v>
      </c>
      <c r="H752" s="421">
        <v>0</v>
      </c>
      <c r="I752" s="421">
        <v>125</v>
      </c>
    </row>
    <row r="753" spans="1:9" x14ac:dyDescent="0.3">
      <c r="A753" s="415">
        <v>745</v>
      </c>
      <c r="B753" s="423">
        <v>41083</v>
      </c>
      <c r="C753" s="148" t="s">
        <v>2005</v>
      </c>
      <c r="D753" s="429" t="s">
        <v>2006</v>
      </c>
      <c r="E753" s="420" t="s">
        <v>544</v>
      </c>
      <c r="F753" s="421">
        <v>125</v>
      </c>
      <c r="G753" s="421">
        <v>125</v>
      </c>
      <c r="H753" s="421">
        <v>0</v>
      </c>
      <c r="I753" s="421">
        <v>125</v>
      </c>
    </row>
    <row r="754" spans="1:9" x14ac:dyDescent="0.3">
      <c r="A754" s="422">
        <v>746</v>
      </c>
      <c r="B754" s="423">
        <v>41083</v>
      </c>
      <c r="C754" s="148" t="s">
        <v>2007</v>
      </c>
      <c r="D754" s="429" t="s">
        <v>2008</v>
      </c>
      <c r="E754" s="420" t="s">
        <v>544</v>
      </c>
      <c r="F754" s="421">
        <v>125</v>
      </c>
      <c r="G754" s="421">
        <v>125</v>
      </c>
      <c r="H754" s="421">
        <v>0</v>
      </c>
      <c r="I754" s="421">
        <v>125</v>
      </c>
    </row>
    <row r="755" spans="1:9" x14ac:dyDescent="0.3">
      <c r="A755" s="415">
        <v>747</v>
      </c>
      <c r="B755" s="423">
        <v>41083</v>
      </c>
      <c r="C755" s="148" t="s">
        <v>2009</v>
      </c>
      <c r="D755" s="429" t="s">
        <v>2010</v>
      </c>
      <c r="E755" s="420" t="s">
        <v>544</v>
      </c>
      <c r="F755" s="421">
        <v>125</v>
      </c>
      <c r="G755" s="421">
        <v>125</v>
      </c>
      <c r="H755" s="421">
        <v>0</v>
      </c>
      <c r="I755" s="421">
        <v>125</v>
      </c>
    </row>
    <row r="756" spans="1:9" x14ac:dyDescent="0.3">
      <c r="A756" s="422">
        <v>748</v>
      </c>
      <c r="B756" s="423">
        <v>41083</v>
      </c>
      <c r="C756" s="148" t="s">
        <v>2011</v>
      </c>
      <c r="D756" s="429" t="s">
        <v>2012</v>
      </c>
      <c r="E756" s="420" t="s">
        <v>544</v>
      </c>
      <c r="F756" s="421">
        <v>125</v>
      </c>
      <c r="G756" s="421">
        <v>125</v>
      </c>
      <c r="H756" s="421">
        <v>0</v>
      </c>
      <c r="I756" s="421">
        <v>125</v>
      </c>
    </row>
    <row r="757" spans="1:9" x14ac:dyDescent="0.3">
      <c r="A757" s="415">
        <v>749</v>
      </c>
      <c r="B757" s="423">
        <v>41083</v>
      </c>
      <c r="C757" s="148" t="s">
        <v>2013</v>
      </c>
      <c r="D757" s="429" t="s">
        <v>2014</v>
      </c>
      <c r="E757" s="420" t="s">
        <v>544</v>
      </c>
      <c r="F757" s="421">
        <v>125</v>
      </c>
      <c r="G757" s="421">
        <v>125</v>
      </c>
      <c r="H757" s="421">
        <v>0</v>
      </c>
      <c r="I757" s="421">
        <v>125</v>
      </c>
    </row>
    <row r="758" spans="1:9" x14ac:dyDescent="0.3">
      <c r="A758" s="422">
        <v>750</v>
      </c>
      <c r="B758" s="423">
        <v>41083</v>
      </c>
      <c r="C758" s="148" t="s">
        <v>2015</v>
      </c>
      <c r="D758" s="429" t="s">
        <v>2016</v>
      </c>
      <c r="E758" s="420" t="s">
        <v>544</v>
      </c>
      <c r="F758" s="421">
        <v>162.5</v>
      </c>
      <c r="G758" s="421">
        <v>162.5</v>
      </c>
      <c r="H758" s="421">
        <v>0</v>
      </c>
      <c r="I758" s="421">
        <v>162.5</v>
      </c>
    </row>
    <row r="759" spans="1:9" x14ac:dyDescent="0.3">
      <c r="A759" s="415">
        <v>751</v>
      </c>
      <c r="B759" s="423">
        <v>41083</v>
      </c>
      <c r="C759" s="148" t="s">
        <v>2017</v>
      </c>
      <c r="D759" s="429" t="s">
        <v>2018</v>
      </c>
      <c r="E759" s="420" t="s">
        <v>544</v>
      </c>
      <c r="F759" s="421">
        <v>162.5</v>
      </c>
      <c r="G759" s="421">
        <v>162.5</v>
      </c>
      <c r="H759" s="421">
        <v>0</v>
      </c>
      <c r="I759" s="421">
        <v>162.5</v>
      </c>
    </row>
    <row r="760" spans="1:9" x14ac:dyDescent="0.3">
      <c r="A760" s="422">
        <v>752</v>
      </c>
      <c r="B760" s="423">
        <v>41083</v>
      </c>
      <c r="C760" s="148" t="s">
        <v>2019</v>
      </c>
      <c r="D760" s="429" t="s">
        <v>2020</v>
      </c>
      <c r="E760" s="420" t="s">
        <v>544</v>
      </c>
      <c r="F760" s="421">
        <v>162.5</v>
      </c>
      <c r="G760" s="421">
        <v>162.5</v>
      </c>
      <c r="H760" s="421">
        <v>0</v>
      </c>
      <c r="I760" s="421">
        <v>162.5</v>
      </c>
    </row>
    <row r="761" spans="1:9" x14ac:dyDescent="0.3">
      <c r="A761" s="415">
        <v>753</v>
      </c>
      <c r="B761" s="423">
        <v>41083</v>
      </c>
      <c r="C761" s="148" t="s">
        <v>2021</v>
      </c>
      <c r="D761" s="429" t="s">
        <v>2022</v>
      </c>
      <c r="E761" s="420" t="s">
        <v>544</v>
      </c>
      <c r="F761" s="421">
        <v>162.5</v>
      </c>
      <c r="G761" s="421">
        <v>162.5</v>
      </c>
      <c r="H761" s="421">
        <v>0</v>
      </c>
      <c r="I761" s="421">
        <v>162.5</v>
      </c>
    </row>
    <row r="762" spans="1:9" x14ac:dyDescent="0.3">
      <c r="A762" s="422">
        <v>754</v>
      </c>
      <c r="B762" s="423">
        <v>41083</v>
      </c>
      <c r="C762" s="148" t="s">
        <v>2023</v>
      </c>
      <c r="D762" s="429" t="s">
        <v>2024</v>
      </c>
      <c r="E762" s="420" t="s">
        <v>544</v>
      </c>
      <c r="F762" s="421">
        <v>162.5</v>
      </c>
      <c r="G762" s="421">
        <v>162.5</v>
      </c>
      <c r="H762" s="421">
        <v>0</v>
      </c>
      <c r="I762" s="421">
        <v>162.5</v>
      </c>
    </row>
    <row r="763" spans="1:9" x14ac:dyDescent="0.3">
      <c r="A763" s="415">
        <v>755</v>
      </c>
      <c r="B763" s="423">
        <v>41083</v>
      </c>
      <c r="C763" s="148" t="s">
        <v>2025</v>
      </c>
      <c r="D763" s="429" t="s">
        <v>2026</v>
      </c>
      <c r="E763" s="420" t="s">
        <v>544</v>
      </c>
      <c r="F763" s="421">
        <v>162.5</v>
      </c>
      <c r="G763" s="421">
        <v>162.5</v>
      </c>
      <c r="H763" s="421">
        <v>0</v>
      </c>
      <c r="I763" s="421">
        <v>162.5</v>
      </c>
    </row>
    <row r="764" spans="1:9" x14ac:dyDescent="0.3">
      <c r="A764" s="422">
        <v>756</v>
      </c>
      <c r="B764" s="423">
        <v>41083</v>
      </c>
      <c r="C764" s="148" t="s">
        <v>2027</v>
      </c>
      <c r="D764" s="429" t="s">
        <v>2028</v>
      </c>
      <c r="E764" s="420" t="s">
        <v>544</v>
      </c>
      <c r="F764" s="421">
        <v>162.5</v>
      </c>
      <c r="G764" s="421">
        <v>162.5</v>
      </c>
      <c r="H764" s="421">
        <v>0</v>
      </c>
      <c r="I764" s="421">
        <v>162.5</v>
      </c>
    </row>
    <row r="765" spans="1:9" x14ac:dyDescent="0.3">
      <c r="A765" s="415">
        <v>757</v>
      </c>
      <c r="B765" s="423">
        <v>41083</v>
      </c>
      <c r="C765" s="148" t="s">
        <v>2029</v>
      </c>
      <c r="D765" s="429" t="s">
        <v>2030</v>
      </c>
      <c r="E765" s="420" t="s">
        <v>544</v>
      </c>
      <c r="F765" s="421">
        <v>162.5</v>
      </c>
      <c r="G765" s="421">
        <v>162.5</v>
      </c>
      <c r="H765" s="421">
        <v>0</v>
      </c>
      <c r="I765" s="421">
        <v>162.5</v>
      </c>
    </row>
    <row r="766" spans="1:9" x14ac:dyDescent="0.3">
      <c r="A766" s="422">
        <v>758</v>
      </c>
      <c r="B766" s="423">
        <v>41083</v>
      </c>
      <c r="C766" s="148" t="s">
        <v>2031</v>
      </c>
      <c r="D766" s="429" t="s">
        <v>2032</v>
      </c>
      <c r="E766" s="420" t="s">
        <v>544</v>
      </c>
      <c r="F766" s="421">
        <v>162.5</v>
      </c>
      <c r="G766" s="421">
        <v>162.5</v>
      </c>
      <c r="H766" s="421">
        <v>0</v>
      </c>
      <c r="I766" s="421">
        <v>162.5</v>
      </c>
    </row>
    <row r="767" spans="1:9" x14ac:dyDescent="0.3">
      <c r="A767" s="415">
        <v>759</v>
      </c>
      <c r="B767" s="423">
        <v>41083</v>
      </c>
      <c r="C767" s="148" t="s">
        <v>2033</v>
      </c>
      <c r="D767" s="429" t="s">
        <v>2034</v>
      </c>
      <c r="E767" s="420" t="s">
        <v>544</v>
      </c>
      <c r="F767" s="421">
        <v>100</v>
      </c>
      <c r="G767" s="421">
        <v>100</v>
      </c>
      <c r="H767" s="421">
        <v>0</v>
      </c>
      <c r="I767" s="421">
        <v>100</v>
      </c>
    </row>
    <row r="768" spans="1:9" x14ac:dyDescent="0.3">
      <c r="A768" s="422">
        <v>760</v>
      </c>
      <c r="B768" s="423">
        <v>41083</v>
      </c>
      <c r="C768" s="148" t="s">
        <v>2035</v>
      </c>
      <c r="D768" s="429" t="s">
        <v>2036</v>
      </c>
      <c r="E768" s="420" t="s">
        <v>544</v>
      </c>
      <c r="F768" s="421">
        <v>100</v>
      </c>
      <c r="G768" s="421">
        <v>100</v>
      </c>
      <c r="H768" s="421">
        <v>0</v>
      </c>
      <c r="I768" s="421">
        <v>100</v>
      </c>
    </row>
    <row r="769" spans="1:9" x14ac:dyDescent="0.3">
      <c r="A769" s="415">
        <v>761</v>
      </c>
      <c r="B769" s="423">
        <v>41083</v>
      </c>
      <c r="C769" s="148" t="s">
        <v>2037</v>
      </c>
      <c r="D769" s="429" t="s">
        <v>2038</v>
      </c>
      <c r="E769" s="420" t="s">
        <v>544</v>
      </c>
      <c r="F769" s="421">
        <v>162.5</v>
      </c>
      <c r="G769" s="421">
        <v>162.5</v>
      </c>
      <c r="H769" s="421">
        <v>0</v>
      </c>
      <c r="I769" s="421">
        <v>162.5</v>
      </c>
    </row>
    <row r="770" spans="1:9" x14ac:dyDescent="0.3">
      <c r="A770" s="422">
        <v>762</v>
      </c>
      <c r="B770" s="423">
        <v>41083</v>
      </c>
      <c r="C770" s="148" t="s">
        <v>2039</v>
      </c>
      <c r="D770" s="429" t="s">
        <v>2040</v>
      </c>
      <c r="E770" s="420" t="s">
        <v>544</v>
      </c>
      <c r="F770" s="421">
        <v>162.5</v>
      </c>
      <c r="G770" s="421">
        <v>162.5</v>
      </c>
      <c r="H770" s="421">
        <v>0</v>
      </c>
      <c r="I770" s="421">
        <v>162.5</v>
      </c>
    </row>
    <row r="771" spans="1:9" x14ac:dyDescent="0.3">
      <c r="A771" s="415">
        <v>763</v>
      </c>
      <c r="B771" s="423">
        <v>41083</v>
      </c>
      <c r="C771" s="148" t="s">
        <v>2041</v>
      </c>
      <c r="D771" s="429" t="s">
        <v>2042</v>
      </c>
      <c r="E771" s="420" t="s">
        <v>544</v>
      </c>
      <c r="F771" s="421">
        <v>162.5</v>
      </c>
      <c r="G771" s="421">
        <v>162.5</v>
      </c>
      <c r="H771" s="421">
        <v>0</v>
      </c>
      <c r="I771" s="421">
        <v>162.5</v>
      </c>
    </row>
    <row r="772" spans="1:9" x14ac:dyDescent="0.3">
      <c r="A772" s="422">
        <v>764</v>
      </c>
      <c r="B772" s="423">
        <v>41083</v>
      </c>
      <c r="C772" s="148" t="s">
        <v>2043</v>
      </c>
      <c r="D772" s="429" t="s">
        <v>2044</v>
      </c>
      <c r="E772" s="420" t="s">
        <v>544</v>
      </c>
      <c r="F772" s="421">
        <v>162.5</v>
      </c>
      <c r="G772" s="421">
        <v>162.5</v>
      </c>
      <c r="H772" s="421">
        <v>0</v>
      </c>
      <c r="I772" s="421">
        <v>162.5</v>
      </c>
    </row>
    <row r="773" spans="1:9" x14ac:dyDescent="0.3">
      <c r="A773" s="415">
        <v>765</v>
      </c>
      <c r="B773" s="423">
        <v>41083</v>
      </c>
      <c r="C773" s="148" t="s">
        <v>2045</v>
      </c>
      <c r="D773" s="429" t="s">
        <v>2046</v>
      </c>
      <c r="E773" s="420" t="s">
        <v>544</v>
      </c>
      <c r="F773" s="421">
        <v>162.5</v>
      </c>
      <c r="G773" s="421">
        <v>162.5</v>
      </c>
      <c r="H773" s="421">
        <v>0</v>
      </c>
      <c r="I773" s="421">
        <v>162.5</v>
      </c>
    </row>
    <row r="774" spans="1:9" x14ac:dyDescent="0.3">
      <c r="A774" s="422">
        <v>766</v>
      </c>
      <c r="B774" s="423">
        <v>41083</v>
      </c>
      <c r="C774" s="148" t="s">
        <v>2047</v>
      </c>
      <c r="D774" s="429" t="s">
        <v>2048</v>
      </c>
      <c r="E774" s="420" t="s">
        <v>544</v>
      </c>
      <c r="F774" s="421">
        <v>162.5</v>
      </c>
      <c r="G774" s="421">
        <v>162.5</v>
      </c>
      <c r="H774" s="421">
        <v>0</v>
      </c>
      <c r="I774" s="421">
        <v>162.5</v>
      </c>
    </row>
    <row r="775" spans="1:9" x14ac:dyDescent="0.3">
      <c r="A775" s="415">
        <v>767</v>
      </c>
      <c r="B775" s="423">
        <v>41083</v>
      </c>
      <c r="C775" s="148" t="s">
        <v>2049</v>
      </c>
      <c r="D775" s="429" t="s">
        <v>2050</v>
      </c>
      <c r="E775" s="420" t="s">
        <v>544</v>
      </c>
      <c r="F775" s="421">
        <v>162.5</v>
      </c>
      <c r="G775" s="421">
        <v>162.5</v>
      </c>
      <c r="H775" s="421">
        <v>0</v>
      </c>
      <c r="I775" s="421">
        <v>162.5</v>
      </c>
    </row>
    <row r="776" spans="1:9" x14ac:dyDescent="0.3">
      <c r="A776" s="422">
        <v>768</v>
      </c>
      <c r="B776" s="423">
        <v>41083</v>
      </c>
      <c r="C776" s="148" t="s">
        <v>2051</v>
      </c>
      <c r="D776" s="429" t="s">
        <v>2052</v>
      </c>
      <c r="E776" s="420" t="s">
        <v>544</v>
      </c>
      <c r="F776" s="421">
        <v>162.5</v>
      </c>
      <c r="G776" s="421">
        <v>162.5</v>
      </c>
      <c r="H776" s="421">
        <v>0</v>
      </c>
      <c r="I776" s="421">
        <v>162.5</v>
      </c>
    </row>
    <row r="777" spans="1:9" x14ac:dyDescent="0.3">
      <c r="A777" s="415">
        <v>769</v>
      </c>
      <c r="B777" s="423">
        <v>41085</v>
      </c>
      <c r="C777" s="148" t="s">
        <v>2053</v>
      </c>
      <c r="D777" s="429" t="s">
        <v>2054</v>
      </c>
      <c r="E777" s="420" t="s">
        <v>544</v>
      </c>
      <c r="F777" s="421">
        <v>100</v>
      </c>
      <c r="G777" s="421">
        <v>100</v>
      </c>
      <c r="H777" s="421">
        <v>0</v>
      </c>
      <c r="I777" s="421">
        <v>100</v>
      </c>
    </row>
    <row r="778" spans="1:9" x14ac:dyDescent="0.3">
      <c r="A778" s="422">
        <v>770</v>
      </c>
      <c r="B778" s="423">
        <v>41085</v>
      </c>
      <c r="C778" s="148" t="s">
        <v>2055</v>
      </c>
      <c r="D778" s="429" t="s">
        <v>2056</v>
      </c>
      <c r="E778" s="420" t="s">
        <v>544</v>
      </c>
      <c r="F778" s="421">
        <v>100</v>
      </c>
      <c r="G778" s="421">
        <v>100</v>
      </c>
      <c r="H778" s="421">
        <v>0</v>
      </c>
      <c r="I778" s="421">
        <v>100</v>
      </c>
    </row>
    <row r="779" spans="1:9" x14ac:dyDescent="0.3">
      <c r="A779" s="415">
        <v>771</v>
      </c>
      <c r="B779" s="423">
        <v>41086</v>
      </c>
      <c r="C779" s="148" t="s">
        <v>2057</v>
      </c>
      <c r="D779" s="429" t="s">
        <v>2058</v>
      </c>
      <c r="E779" s="420" t="s">
        <v>544</v>
      </c>
      <c r="F779" s="421">
        <v>100</v>
      </c>
      <c r="G779" s="421">
        <v>100</v>
      </c>
      <c r="H779" s="421">
        <v>0</v>
      </c>
      <c r="I779" s="421">
        <v>100</v>
      </c>
    </row>
    <row r="780" spans="1:9" x14ac:dyDescent="0.3">
      <c r="A780" s="422">
        <v>772</v>
      </c>
      <c r="B780" s="423">
        <v>41086</v>
      </c>
      <c r="C780" s="148" t="s">
        <v>2059</v>
      </c>
      <c r="D780" s="429" t="s">
        <v>2060</v>
      </c>
      <c r="E780" s="420" t="s">
        <v>544</v>
      </c>
      <c r="F780" s="421">
        <v>100</v>
      </c>
      <c r="G780" s="421">
        <v>100</v>
      </c>
      <c r="H780" s="421">
        <v>0</v>
      </c>
      <c r="I780" s="421">
        <v>100</v>
      </c>
    </row>
    <row r="781" spans="1:9" x14ac:dyDescent="0.3">
      <c r="A781" s="415">
        <v>773</v>
      </c>
      <c r="B781" s="423">
        <v>41089</v>
      </c>
      <c r="C781" s="148" t="s">
        <v>2061</v>
      </c>
      <c r="D781" s="429" t="s">
        <v>2062</v>
      </c>
      <c r="E781" s="420" t="s">
        <v>544</v>
      </c>
      <c r="F781" s="421">
        <v>200</v>
      </c>
      <c r="G781" s="421">
        <v>200</v>
      </c>
      <c r="H781" s="421">
        <v>0</v>
      </c>
      <c r="I781" s="421">
        <v>200</v>
      </c>
    </row>
    <row r="782" spans="1:9" x14ac:dyDescent="0.3">
      <c r="A782" s="422">
        <v>774</v>
      </c>
      <c r="B782" s="423">
        <v>41088</v>
      </c>
      <c r="C782" s="148" t="s">
        <v>2063</v>
      </c>
      <c r="D782" s="429" t="s">
        <v>676</v>
      </c>
      <c r="E782" s="420" t="s">
        <v>544</v>
      </c>
      <c r="F782" s="421">
        <v>100</v>
      </c>
      <c r="G782" s="421">
        <v>100</v>
      </c>
      <c r="H782" s="421">
        <v>0</v>
      </c>
      <c r="I782" s="421">
        <v>100</v>
      </c>
    </row>
    <row r="783" spans="1:9" x14ac:dyDescent="0.3">
      <c r="A783" s="415">
        <v>775</v>
      </c>
      <c r="B783" s="423">
        <v>41088</v>
      </c>
      <c r="C783" s="148" t="s">
        <v>2064</v>
      </c>
      <c r="D783" s="429" t="s">
        <v>2065</v>
      </c>
      <c r="E783" s="420" t="s">
        <v>544</v>
      </c>
      <c r="F783" s="421">
        <v>100</v>
      </c>
      <c r="G783" s="421">
        <v>100</v>
      </c>
      <c r="H783" s="421">
        <v>0</v>
      </c>
      <c r="I783" s="421">
        <v>100</v>
      </c>
    </row>
    <row r="784" spans="1:9" x14ac:dyDescent="0.3">
      <c r="A784" s="422">
        <v>776</v>
      </c>
      <c r="B784" s="423">
        <v>41088</v>
      </c>
      <c r="C784" s="148" t="s">
        <v>2066</v>
      </c>
      <c r="D784" s="429" t="s">
        <v>2067</v>
      </c>
      <c r="E784" s="420" t="s">
        <v>544</v>
      </c>
      <c r="F784" s="421">
        <v>100</v>
      </c>
      <c r="G784" s="421">
        <v>100</v>
      </c>
      <c r="H784" s="421">
        <v>0</v>
      </c>
      <c r="I784" s="421">
        <v>100</v>
      </c>
    </row>
    <row r="785" spans="1:9" x14ac:dyDescent="0.3">
      <c r="A785" s="415">
        <v>777</v>
      </c>
      <c r="B785" s="423">
        <v>41088</v>
      </c>
      <c r="C785" s="148" t="s">
        <v>2068</v>
      </c>
      <c r="D785" s="429" t="s">
        <v>2069</v>
      </c>
      <c r="E785" s="420" t="s">
        <v>544</v>
      </c>
      <c r="F785" s="421">
        <v>225</v>
      </c>
      <c r="G785" s="421">
        <v>225</v>
      </c>
      <c r="H785" s="421">
        <v>0</v>
      </c>
      <c r="I785" s="421">
        <v>225</v>
      </c>
    </row>
    <row r="786" spans="1:9" x14ac:dyDescent="0.3">
      <c r="A786" s="422">
        <v>778</v>
      </c>
      <c r="B786" s="423">
        <v>41085</v>
      </c>
      <c r="C786" s="148" t="s">
        <v>2070</v>
      </c>
      <c r="D786" s="429" t="s">
        <v>2071</v>
      </c>
      <c r="E786" s="420" t="s">
        <v>544</v>
      </c>
      <c r="F786" s="421">
        <v>100</v>
      </c>
      <c r="G786" s="421">
        <v>100</v>
      </c>
      <c r="H786" s="421">
        <v>0</v>
      </c>
      <c r="I786" s="421">
        <v>100</v>
      </c>
    </row>
    <row r="787" spans="1:9" x14ac:dyDescent="0.3">
      <c r="A787" s="415">
        <v>779</v>
      </c>
      <c r="B787" s="423">
        <v>41085</v>
      </c>
      <c r="C787" s="148" t="s">
        <v>2072</v>
      </c>
      <c r="D787" s="429" t="s">
        <v>2073</v>
      </c>
      <c r="E787" s="420" t="s">
        <v>544</v>
      </c>
      <c r="F787" s="421">
        <v>100</v>
      </c>
      <c r="G787" s="421">
        <v>100</v>
      </c>
      <c r="H787" s="421">
        <v>0</v>
      </c>
      <c r="I787" s="421">
        <v>100</v>
      </c>
    </row>
    <row r="788" spans="1:9" x14ac:dyDescent="0.3">
      <c r="A788" s="422">
        <v>780</v>
      </c>
      <c r="B788" s="423">
        <v>41085</v>
      </c>
      <c r="C788" s="148" t="s">
        <v>2074</v>
      </c>
      <c r="D788" s="429" t="s">
        <v>2075</v>
      </c>
      <c r="E788" s="420" t="s">
        <v>544</v>
      </c>
      <c r="F788" s="421">
        <v>100</v>
      </c>
      <c r="G788" s="421">
        <v>100</v>
      </c>
      <c r="H788" s="421">
        <v>0</v>
      </c>
      <c r="I788" s="421">
        <v>100</v>
      </c>
    </row>
    <row r="789" spans="1:9" x14ac:dyDescent="0.3">
      <c r="A789" s="415">
        <v>781</v>
      </c>
      <c r="B789" s="423">
        <v>41085</v>
      </c>
      <c r="C789" s="148" t="s">
        <v>673</v>
      </c>
      <c r="D789" s="429" t="s">
        <v>674</v>
      </c>
      <c r="E789" s="420" t="s">
        <v>544</v>
      </c>
      <c r="F789" s="421">
        <v>100</v>
      </c>
      <c r="G789" s="421">
        <v>100</v>
      </c>
      <c r="H789" s="421">
        <v>0</v>
      </c>
      <c r="I789" s="421">
        <v>100</v>
      </c>
    </row>
    <row r="790" spans="1:9" x14ac:dyDescent="0.3">
      <c r="A790" s="422">
        <v>782</v>
      </c>
      <c r="B790" s="423">
        <v>41085</v>
      </c>
      <c r="C790" s="148" t="s">
        <v>2076</v>
      </c>
      <c r="D790" s="429" t="s">
        <v>2077</v>
      </c>
      <c r="E790" s="420" t="s">
        <v>544</v>
      </c>
      <c r="F790" s="421">
        <v>100</v>
      </c>
      <c r="G790" s="421">
        <v>100</v>
      </c>
      <c r="H790" s="421">
        <v>0</v>
      </c>
      <c r="I790" s="421">
        <v>100</v>
      </c>
    </row>
    <row r="791" spans="1:9" x14ac:dyDescent="0.3">
      <c r="A791" s="415">
        <v>783</v>
      </c>
      <c r="B791" s="423">
        <v>41088</v>
      </c>
      <c r="C791" s="148" t="s">
        <v>1883</v>
      </c>
      <c r="D791" s="429" t="s">
        <v>2078</v>
      </c>
      <c r="E791" s="420" t="s">
        <v>544</v>
      </c>
      <c r="F791" s="421">
        <v>200</v>
      </c>
      <c r="G791" s="421">
        <v>200</v>
      </c>
      <c r="H791" s="421">
        <v>0</v>
      </c>
      <c r="I791" s="421">
        <v>200</v>
      </c>
    </row>
    <row r="792" spans="1:9" x14ac:dyDescent="0.3">
      <c r="A792" s="422">
        <v>784</v>
      </c>
      <c r="B792" s="423">
        <v>41088</v>
      </c>
      <c r="C792" s="148" t="s">
        <v>1881</v>
      </c>
      <c r="D792" s="429" t="s">
        <v>1882</v>
      </c>
      <c r="E792" s="420" t="s">
        <v>544</v>
      </c>
      <c r="F792" s="421">
        <v>200</v>
      </c>
      <c r="G792" s="421">
        <v>200</v>
      </c>
      <c r="H792" s="421">
        <v>0</v>
      </c>
      <c r="I792" s="421">
        <v>200</v>
      </c>
    </row>
    <row r="793" spans="1:9" x14ac:dyDescent="0.3">
      <c r="A793" s="415">
        <v>785</v>
      </c>
      <c r="B793" s="423">
        <v>41086</v>
      </c>
      <c r="C793" s="148" t="s">
        <v>2079</v>
      </c>
      <c r="D793" s="429" t="s">
        <v>2080</v>
      </c>
      <c r="E793" s="420" t="s">
        <v>544</v>
      </c>
      <c r="F793" s="421">
        <v>125</v>
      </c>
      <c r="G793" s="421">
        <v>125</v>
      </c>
      <c r="H793" s="421">
        <v>0</v>
      </c>
      <c r="I793" s="421">
        <v>125</v>
      </c>
    </row>
    <row r="794" spans="1:9" x14ac:dyDescent="0.3">
      <c r="A794" s="422">
        <v>786</v>
      </c>
      <c r="B794" s="423">
        <v>41083</v>
      </c>
      <c r="C794" s="148" t="s">
        <v>2081</v>
      </c>
      <c r="D794" s="429" t="s">
        <v>2082</v>
      </c>
      <c r="E794" s="420" t="s">
        <v>544</v>
      </c>
      <c r="F794" s="421">
        <v>100</v>
      </c>
      <c r="G794" s="421">
        <v>100</v>
      </c>
      <c r="H794" s="421">
        <v>0</v>
      </c>
      <c r="I794" s="421">
        <v>100</v>
      </c>
    </row>
    <row r="795" spans="1:9" x14ac:dyDescent="0.3">
      <c r="A795" s="415">
        <v>787</v>
      </c>
      <c r="B795" s="423">
        <v>41083</v>
      </c>
      <c r="C795" s="148" t="s">
        <v>2083</v>
      </c>
      <c r="D795" s="429" t="s">
        <v>2084</v>
      </c>
      <c r="E795" s="420" t="s">
        <v>544</v>
      </c>
      <c r="F795" s="421">
        <v>100</v>
      </c>
      <c r="G795" s="421">
        <v>100</v>
      </c>
      <c r="H795" s="421">
        <v>0</v>
      </c>
      <c r="I795" s="421">
        <v>100</v>
      </c>
    </row>
    <row r="796" spans="1:9" x14ac:dyDescent="0.3">
      <c r="A796" s="422">
        <v>788</v>
      </c>
      <c r="B796" s="423">
        <v>41083</v>
      </c>
      <c r="C796" s="148" t="s">
        <v>2085</v>
      </c>
      <c r="D796" s="429" t="s">
        <v>2086</v>
      </c>
      <c r="E796" s="420" t="s">
        <v>544</v>
      </c>
      <c r="F796" s="421">
        <v>100</v>
      </c>
      <c r="G796" s="421">
        <v>100</v>
      </c>
      <c r="H796" s="421">
        <v>0</v>
      </c>
      <c r="I796" s="421">
        <v>100</v>
      </c>
    </row>
    <row r="797" spans="1:9" x14ac:dyDescent="0.3">
      <c r="A797" s="415">
        <v>789</v>
      </c>
      <c r="B797" s="423">
        <v>41083</v>
      </c>
      <c r="C797" s="148" t="s">
        <v>2087</v>
      </c>
      <c r="D797" s="429" t="s">
        <v>2088</v>
      </c>
      <c r="E797" s="420" t="s">
        <v>544</v>
      </c>
      <c r="F797" s="421">
        <v>100</v>
      </c>
      <c r="G797" s="421">
        <v>100</v>
      </c>
      <c r="H797" s="421">
        <v>0</v>
      </c>
      <c r="I797" s="421">
        <v>100</v>
      </c>
    </row>
    <row r="798" spans="1:9" x14ac:dyDescent="0.3">
      <c r="A798" s="422">
        <v>790</v>
      </c>
      <c r="B798" s="423">
        <v>41083</v>
      </c>
      <c r="C798" s="148" t="s">
        <v>2089</v>
      </c>
      <c r="D798" s="429" t="s">
        <v>2090</v>
      </c>
      <c r="E798" s="420" t="s">
        <v>544</v>
      </c>
      <c r="F798" s="421">
        <v>100</v>
      </c>
      <c r="G798" s="421">
        <v>100</v>
      </c>
      <c r="H798" s="421">
        <v>0</v>
      </c>
      <c r="I798" s="421">
        <v>100</v>
      </c>
    </row>
    <row r="799" spans="1:9" x14ac:dyDescent="0.3">
      <c r="A799" s="415">
        <v>791</v>
      </c>
      <c r="B799" s="423">
        <v>41083</v>
      </c>
      <c r="C799" s="148" t="s">
        <v>1762</v>
      </c>
      <c r="D799" s="429" t="s">
        <v>2091</v>
      </c>
      <c r="E799" s="420" t="s">
        <v>544</v>
      </c>
      <c r="F799" s="421">
        <v>100</v>
      </c>
      <c r="G799" s="421">
        <v>100</v>
      </c>
      <c r="H799" s="421">
        <v>0</v>
      </c>
      <c r="I799" s="421">
        <v>100</v>
      </c>
    </row>
    <row r="800" spans="1:9" x14ac:dyDescent="0.3">
      <c r="A800" s="422">
        <v>792</v>
      </c>
      <c r="B800" s="423">
        <v>41083</v>
      </c>
      <c r="C800" s="148" t="s">
        <v>2092</v>
      </c>
      <c r="D800" s="429" t="s">
        <v>2093</v>
      </c>
      <c r="E800" s="420" t="s">
        <v>544</v>
      </c>
      <c r="F800" s="421">
        <v>100</v>
      </c>
      <c r="G800" s="421">
        <v>100</v>
      </c>
      <c r="H800" s="421">
        <v>0</v>
      </c>
      <c r="I800" s="421">
        <v>100</v>
      </c>
    </row>
    <row r="801" spans="1:9" x14ac:dyDescent="0.3">
      <c r="A801" s="415">
        <v>793</v>
      </c>
      <c r="B801" s="423">
        <v>41083</v>
      </c>
      <c r="C801" s="148" t="s">
        <v>2094</v>
      </c>
      <c r="D801" s="429" t="s">
        <v>2095</v>
      </c>
      <c r="E801" s="420" t="s">
        <v>544</v>
      </c>
      <c r="F801" s="421">
        <v>100</v>
      </c>
      <c r="G801" s="421">
        <v>100</v>
      </c>
      <c r="H801" s="421">
        <v>0</v>
      </c>
      <c r="I801" s="421">
        <v>100</v>
      </c>
    </row>
    <row r="802" spans="1:9" x14ac:dyDescent="0.3">
      <c r="A802" s="422">
        <v>794</v>
      </c>
      <c r="B802" s="423">
        <v>41083</v>
      </c>
      <c r="C802" s="148" t="s">
        <v>2096</v>
      </c>
      <c r="D802" s="429" t="s">
        <v>2097</v>
      </c>
      <c r="E802" s="420" t="s">
        <v>544</v>
      </c>
      <c r="F802" s="421">
        <v>100</v>
      </c>
      <c r="G802" s="421">
        <v>100</v>
      </c>
      <c r="H802" s="421">
        <v>0</v>
      </c>
      <c r="I802" s="421">
        <v>100</v>
      </c>
    </row>
    <row r="803" spans="1:9" x14ac:dyDescent="0.3">
      <c r="A803" s="415">
        <v>795</v>
      </c>
      <c r="B803" s="423">
        <v>41083</v>
      </c>
      <c r="C803" s="148" t="s">
        <v>2098</v>
      </c>
      <c r="D803" s="429" t="s">
        <v>2099</v>
      </c>
      <c r="E803" s="420" t="s">
        <v>544</v>
      </c>
      <c r="F803" s="421">
        <v>100</v>
      </c>
      <c r="G803" s="421">
        <v>100</v>
      </c>
      <c r="H803" s="421">
        <v>0</v>
      </c>
      <c r="I803" s="421">
        <v>100</v>
      </c>
    </row>
    <row r="804" spans="1:9" x14ac:dyDescent="0.3">
      <c r="A804" s="422">
        <v>796</v>
      </c>
      <c r="B804" s="423">
        <v>41083</v>
      </c>
      <c r="C804" s="148" t="s">
        <v>2100</v>
      </c>
      <c r="D804" s="429" t="s">
        <v>2101</v>
      </c>
      <c r="E804" s="420" t="s">
        <v>544</v>
      </c>
      <c r="F804" s="421">
        <v>125</v>
      </c>
      <c r="G804" s="421">
        <v>125</v>
      </c>
      <c r="H804" s="421">
        <v>0</v>
      </c>
      <c r="I804" s="421">
        <v>125</v>
      </c>
    </row>
    <row r="805" spans="1:9" x14ac:dyDescent="0.3">
      <c r="A805" s="415">
        <v>797</v>
      </c>
      <c r="B805" s="423">
        <v>41083</v>
      </c>
      <c r="C805" s="148" t="s">
        <v>2102</v>
      </c>
      <c r="D805" s="429" t="s">
        <v>2103</v>
      </c>
      <c r="E805" s="420" t="s">
        <v>544</v>
      </c>
      <c r="F805" s="421">
        <v>125</v>
      </c>
      <c r="G805" s="421">
        <v>125</v>
      </c>
      <c r="H805" s="421">
        <v>0</v>
      </c>
      <c r="I805" s="421">
        <v>125</v>
      </c>
    </row>
    <row r="806" spans="1:9" x14ac:dyDescent="0.3">
      <c r="A806" s="422">
        <v>798</v>
      </c>
      <c r="B806" s="423">
        <v>41083</v>
      </c>
      <c r="C806" s="148" t="s">
        <v>2104</v>
      </c>
      <c r="D806" s="429" t="s">
        <v>2105</v>
      </c>
      <c r="E806" s="420" t="s">
        <v>544</v>
      </c>
      <c r="F806" s="421">
        <v>100</v>
      </c>
      <c r="G806" s="421">
        <v>100</v>
      </c>
      <c r="H806" s="421">
        <v>0</v>
      </c>
      <c r="I806" s="421">
        <v>100</v>
      </c>
    </row>
    <row r="807" spans="1:9" x14ac:dyDescent="0.3">
      <c r="A807" s="415">
        <v>799</v>
      </c>
      <c r="B807" s="423">
        <v>41083</v>
      </c>
      <c r="C807" s="148" t="s">
        <v>2106</v>
      </c>
      <c r="D807" s="429" t="s">
        <v>2107</v>
      </c>
      <c r="E807" s="420" t="s">
        <v>544</v>
      </c>
      <c r="F807" s="421">
        <v>100</v>
      </c>
      <c r="G807" s="421">
        <v>100</v>
      </c>
      <c r="H807" s="421">
        <v>0</v>
      </c>
      <c r="I807" s="421">
        <v>100</v>
      </c>
    </row>
    <row r="808" spans="1:9" x14ac:dyDescent="0.3">
      <c r="A808" s="422">
        <v>800</v>
      </c>
      <c r="B808" s="423">
        <v>41083</v>
      </c>
      <c r="C808" s="148" t="s">
        <v>2108</v>
      </c>
      <c r="D808" s="429" t="s">
        <v>2109</v>
      </c>
      <c r="E808" s="420" t="s">
        <v>544</v>
      </c>
      <c r="F808" s="421">
        <v>125</v>
      </c>
      <c r="G808" s="421">
        <v>125</v>
      </c>
      <c r="H808" s="421">
        <v>0</v>
      </c>
      <c r="I808" s="421">
        <v>125</v>
      </c>
    </row>
    <row r="809" spans="1:9" x14ac:dyDescent="0.3">
      <c r="A809" s="415">
        <v>801</v>
      </c>
      <c r="B809" s="423">
        <v>41083</v>
      </c>
      <c r="C809" s="148" t="s">
        <v>2110</v>
      </c>
      <c r="D809" s="429" t="s">
        <v>2111</v>
      </c>
      <c r="E809" s="420" t="s">
        <v>544</v>
      </c>
      <c r="F809" s="421">
        <v>125</v>
      </c>
      <c r="G809" s="421">
        <v>125</v>
      </c>
      <c r="H809" s="421">
        <v>0</v>
      </c>
      <c r="I809" s="421">
        <v>125</v>
      </c>
    </row>
    <row r="810" spans="1:9" x14ac:dyDescent="0.3">
      <c r="A810" s="422">
        <v>802</v>
      </c>
      <c r="B810" s="423">
        <v>41083</v>
      </c>
      <c r="C810" s="148" t="s">
        <v>2112</v>
      </c>
      <c r="D810" s="429" t="s">
        <v>2113</v>
      </c>
      <c r="E810" s="420" t="s">
        <v>544</v>
      </c>
      <c r="F810" s="421">
        <v>100</v>
      </c>
      <c r="G810" s="421">
        <v>100</v>
      </c>
      <c r="H810" s="421">
        <v>0</v>
      </c>
      <c r="I810" s="421">
        <v>100</v>
      </c>
    </row>
    <row r="811" spans="1:9" x14ac:dyDescent="0.3">
      <c r="A811" s="415">
        <v>803</v>
      </c>
      <c r="B811" s="423">
        <v>41083</v>
      </c>
      <c r="C811" s="148" t="s">
        <v>2114</v>
      </c>
      <c r="D811" s="429" t="s">
        <v>2115</v>
      </c>
      <c r="E811" s="420" t="s">
        <v>544</v>
      </c>
      <c r="F811" s="421">
        <v>100</v>
      </c>
      <c r="G811" s="421">
        <v>100</v>
      </c>
      <c r="H811" s="421">
        <v>0</v>
      </c>
      <c r="I811" s="421">
        <v>100</v>
      </c>
    </row>
    <row r="812" spans="1:9" x14ac:dyDescent="0.3">
      <c r="A812" s="422">
        <v>804</v>
      </c>
      <c r="B812" s="423">
        <v>41083</v>
      </c>
      <c r="C812" s="148" t="s">
        <v>2116</v>
      </c>
      <c r="D812" s="429" t="s">
        <v>2117</v>
      </c>
      <c r="E812" s="420" t="s">
        <v>544</v>
      </c>
      <c r="F812" s="421">
        <v>125</v>
      </c>
      <c r="G812" s="421">
        <v>125</v>
      </c>
      <c r="H812" s="421">
        <v>0</v>
      </c>
      <c r="I812" s="421">
        <v>125</v>
      </c>
    </row>
    <row r="813" spans="1:9" x14ac:dyDescent="0.3">
      <c r="A813" s="415">
        <v>805</v>
      </c>
      <c r="B813" s="423">
        <v>41083</v>
      </c>
      <c r="C813" s="148" t="s">
        <v>2118</v>
      </c>
      <c r="D813" s="429" t="s">
        <v>2119</v>
      </c>
      <c r="E813" s="420" t="s">
        <v>544</v>
      </c>
      <c r="F813" s="421">
        <v>125</v>
      </c>
      <c r="G813" s="421">
        <v>125</v>
      </c>
      <c r="H813" s="421">
        <v>0</v>
      </c>
      <c r="I813" s="421">
        <v>125</v>
      </c>
    </row>
    <row r="814" spans="1:9" x14ac:dyDescent="0.3">
      <c r="A814" s="422">
        <v>806</v>
      </c>
      <c r="B814" s="423">
        <v>41083</v>
      </c>
      <c r="C814" s="148" t="s">
        <v>2120</v>
      </c>
      <c r="D814" s="429" t="s">
        <v>2121</v>
      </c>
      <c r="E814" s="420" t="s">
        <v>544</v>
      </c>
      <c r="F814" s="421">
        <v>125</v>
      </c>
      <c r="G814" s="421">
        <v>125</v>
      </c>
      <c r="H814" s="421">
        <v>0</v>
      </c>
      <c r="I814" s="421">
        <v>125</v>
      </c>
    </row>
    <row r="815" spans="1:9" x14ac:dyDescent="0.3">
      <c r="A815" s="415">
        <v>807</v>
      </c>
      <c r="B815" s="423">
        <v>41083</v>
      </c>
      <c r="C815" s="148" t="s">
        <v>2122</v>
      </c>
      <c r="D815" s="429" t="s">
        <v>2123</v>
      </c>
      <c r="E815" s="420" t="s">
        <v>544</v>
      </c>
      <c r="F815" s="421">
        <v>125</v>
      </c>
      <c r="G815" s="421">
        <v>125</v>
      </c>
      <c r="H815" s="421">
        <v>0</v>
      </c>
      <c r="I815" s="421">
        <v>125</v>
      </c>
    </row>
    <row r="816" spans="1:9" x14ac:dyDescent="0.3">
      <c r="A816" s="422">
        <v>808</v>
      </c>
      <c r="B816" s="423">
        <v>41083</v>
      </c>
      <c r="C816" s="148" t="s">
        <v>2124</v>
      </c>
      <c r="D816" s="429" t="s">
        <v>2125</v>
      </c>
      <c r="E816" s="420" t="s">
        <v>544</v>
      </c>
      <c r="F816" s="421">
        <v>100</v>
      </c>
      <c r="G816" s="421">
        <v>100</v>
      </c>
      <c r="H816" s="421">
        <v>0</v>
      </c>
      <c r="I816" s="421">
        <v>100</v>
      </c>
    </row>
    <row r="817" spans="1:9" x14ac:dyDescent="0.3">
      <c r="A817" s="415">
        <v>809</v>
      </c>
      <c r="B817" s="423">
        <v>41083</v>
      </c>
      <c r="C817" s="148" t="s">
        <v>2126</v>
      </c>
      <c r="D817" s="429" t="s">
        <v>2127</v>
      </c>
      <c r="E817" s="420" t="s">
        <v>544</v>
      </c>
      <c r="F817" s="421">
        <v>100</v>
      </c>
      <c r="G817" s="421">
        <v>100</v>
      </c>
      <c r="H817" s="421">
        <v>0</v>
      </c>
      <c r="I817" s="421">
        <v>100</v>
      </c>
    </row>
    <row r="818" spans="1:9" x14ac:dyDescent="0.3">
      <c r="A818" s="422">
        <v>810</v>
      </c>
      <c r="B818" s="423">
        <v>41083</v>
      </c>
      <c r="C818" s="148" t="s">
        <v>2128</v>
      </c>
      <c r="D818" s="429" t="s">
        <v>2129</v>
      </c>
      <c r="E818" s="420" t="s">
        <v>544</v>
      </c>
      <c r="F818" s="421">
        <v>125</v>
      </c>
      <c r="G818" s="421">
        <v>125</v>
      </c>
      <c r="H818" s="421">
        <v>0</v>
      </c>
      <c r="I818" s="421">
        <v>125</v>
      </c>
    </row>
    <row r="819" spans="1:9" x14ac:dyDescent="0.3">
      <c r="A819" s="415">
        <v>811</v>
      </c>
      <c r="B819" s="423">
        <v>41083</v>
      </c>
      <c r="C819" s="148" t="s">
        <v>2130</v>
      </c>
      <c r="D819" s="429" t="s">
        <v>2131</v>
      </c>
      <c r="E819" s="420" t="s">
        <v>544</v>
      </c>
      <c r="F819" s="421">
        <v>125</v>
      </c>
      <c r="G819" s="421">
        <v>125</v>
      </c>
      <c r="H819" s="421">
        <v>0</v>
      </c>
      <c r="I819" s="421">
        <v>125</v>
      </c>
    </row>
    <row r="820" spans="1:9" x14ac:dyDescent="0.3">
      <c r="A820" s="422">
        <v>812</v>
      </c>
      <c r="B820" s="423">
        <v>41083</v>
      </c>
      <c r="C820" s="148" t="s">
        <v>2132</v>
      </c>
      <c r="D820" s="429" t="s">
        <v>2133</v>
      </c>
      <c r="E820" s="420" t="s">
        <v>544</v>
      </c>
      <c r="F820" s="421">
        <v>100</v>
      </c>
      <c r="G820" s="421">
        <v>100</v>
      </c>
      <c r="H820" s="421">
        <v>0</v>
      </c>
      <c r="I820" s="421">
        <v>100</v>
      </c>
    </row>
    <row r="821" spans="1:9" x14ac:dyDescent="0.3">
      <c r="A821" s="415">
        <v>813</v>
      </c>
      <c r="B821" s="423">
        <v>41083</v>
      </c>
      <c r="C821" s="148" t="s">
        <v>2134</v>
      </c>
      <c r="D821" s="429" t="s">
        <v>2135</v>
      </c>
      <c r="E821" s="420" t="s">
        <v>544</v>
      </c>
      <c r="F821" s="421">
        <v>125</v>
      </c>
      <c r="G821" s="421">
        <v>125</v>
      </c>
      <c r="H821" s="421">
        <v>0</v>
      </c>
      <c r="I821" s="421">
        <v>125</v>
      </c>
    </row>
    <row r="822" spans="1:9" x14ac:dyDescent="0.3">
      <c r="A822" s="422">
        <v>814</v>
      </c>
      <c r="B822" s="423">
        <v>41083</v>
      </c>
      <c r="C822" s="148" t="s">
        <v>2136</v>
      </c>
      <c r="D822" s="429" t="s">
        <v>2137</v>
      </c>
      <c r="E822" s="420" t="s">
        <v>544</v>
      </c>
      <c r="F822" s="421">
        <v>125</v>
      </c>
      <c r="G822" s="421">
        <v>125</v>
      </c>
      <c r="H822" s="421">
        <v>0</v>
      </c>
      <c r="I822" s="421">
        <v>125</v>
      </c>
    </row>
    <row r="823" spans="1:9" x14ac:dyDescent="0.3">
      <c r="A823" s="415">
        <v>815</v>
      </c>
      <c r="B823" s="423">
        <v>41083</v>
      </c>
      <c r="C823" s="148" t="s">
        <v>2138</v>
      </c>
      <c r="D823" s="429" t="s">
        <v>2139</v>
      </c>
      <c r="E823" s="420" t="s">
        <v>544</v>
      </c>
      <c r="F823" s="421">
        <v>100</v>
      </c>
      <c r="G823" s="421">
        <v>100</v>
      </c>
      <c r="H823" s="421">
        <v>0</v>
      </c>
      <c r="I823" s="421">
        <v>100</v>
      </c>
    </row>
    <row r="824" spans="1:9" x14ac:dyDescent="0.3">
      <c r="A824" s="422">
        <v>816</v>
      </c>
      <c r="B824" s="423">
        <v>41083</v>
      </c>
      <c r="C824" s="148" t="s">
        <v>2140</v>
      </c>
      <c r="D824" s="429" t="s">
        <v>2141</v>
      </c>
      <c r="E824" s="420" t="s">
        <v>544</v>
      </c>
      <c r="F824" s="421">
        <v>100</v>
      </c>
      <c r="G824" s="421">
        <v>100</v>
      </c>
      <c r="H824" s="421">
        <v>0</v>
      </c>
      <c r="I824" s="421">
        <v>100</v>
      </c>
    </row>
    <row r="825" spans="1:9" x14ac:dyDescent="0.3">
      <c r="A825" s="415">
        <v>817</v>
      </c>
      <c r="B825" s="423">
        <v>41083</v>
      </c>
      <c r="C825" s="148" t="s">
        <v>2142</v>
      </c>
      <c r="D825" s="429" t="s">
        <v>2143</v>
      </c>
      <c r="E825" s="420" t="s">
        <v>544</v>
      </c>
      <c r="F825" s="421">
        <v>100</v>
      </c>
      <c r="G825" s="421">
        <v>100</v>
      </c>
      <c r="H825" s="421">
        <v>0</v>
      </c>
      <c r="I825" s="421">
        <v>100</v>
      </c>
    </row>
    <row r="826" spans="1:9" x14ac:dyDescent="0.3">
      <c r="A826" s="422">
        <v>818</v>
      </c>
      <c r="B826" s="423">
        <v>41083</v>
      </c>
      <c r="C826" s="148" t="s">
        <v>2144</v>
      </c>
      <c r="D826" s="429" t="s">
        <v>2145</v>
      </c>
      <c r="E826" s="420" t="s">
        <v>544</v>
      </c>
      <c r="F826" s="421">
        <v>100</v>
      </c>
      <c r="G826" s="421">
        <v>100</v>
      </c>
      <c r="H826" s="421">
        <v>0</v>
      </c>
      <c r="I826" s="421">
        <v>100</v>
      </c>
    </row>
    <row r="827" spans="1:9" x14ac:dyDescent="0.3">
      <c r="A827" s="415">
        <v>819</v>
      </c>
      <c r="B827" s="423">
        <v>41083</v>
      </c>
      <c r="C827" s="148" t="s">
        <v>2146</v>
      </c>
      <c r="D827" s="429" t="s">
        <v>2147</v>
      </c>
      <c r="E827" s="420" t="s">
        <v>544</v>
      </c>
      <c r="F827" s="421">
        <v>125</v>
      </c>
      <c r="G827" s="421">
        <v>125</v>
      </c>
      <c r="H827" s="421">
        <v>0</v>
      </c>
      <c r="I827" s="421">
        <v>125</v>
      </c>
    </row>
    <row r="828" spans="1:9" x14ac:dyDescent="0.3">
      <c r="A828" s="422">
        <v>820</v>
      </c>
      <c r="B828" s="423">
        <v>41083</v>
      </c>
      <c r="C828" s="148" t="s">
        <v>2148</v>
      </c>
      <c r="D828" s="429" t="s">
        <v>2149</v>
      </c>
      <c r="E828" s="420" t="s">
        <v>544</v>
      </c>
      <c r="F828" s="421">
        <v>125</v>
      </c>
      <c r="G828" s="421">
        <v>125</v>
      </c>
      <c r="H828" s="421">
        <v>0</v>
      </c>
      <c r="I828" s="421">
        <v>125</v>
      </c>
    </row>
    <row r="829" spans="1:9" x14ac:dyDescent="0.3">
      <c r="A829" s="415">
        <v>821</v>
      </c>
      <c r="B829" s="423">
        <v>41083</v>
      </c>
      <c r="C829" s="148" t="s">
        <v>2150</v>
      </c>
      <c r="D829" s="429" t="s">
        <v>2151</v>
      </c>
      <c r="E829" s="420" t="s">
        <v>544</v>
      </c>
      <c r="F829" s="421">
        <v>125</v>
      </c>
      <c r="G829" s="421">
        <v>125</v>
      </c>
      <c r="H829" s="421">
        <v>0</v>
      </c>
      <c r="I829" s="421">
        <v>125</v>
      </c>
    </row>
    <row r="830" spans="1:9" x14ac:dyDescent="0.3">
      <c r="A830" s="422">
        <v>822</v>
      </c>
      <c r="B830" s="423">
        <v>41083</v>
      </c>
      <c r="C830" s="148" t="s">
        <v>1875</v>
      </c>
      <c r="D830" s="429" t="s">
        <v>1876</v>
      </c>
      <c r="E830" s="420" t="s">
        <v>544</v>
      </c>
      <c r="F830" s="421">
        <v>100</v>
      </c>
      <c r="G830" s="421">
        <v>100</v>
      </c>
      <c r="H830" s="421">
        <v>0</v>
      </c>
      <c r="I830" s="421">
        <v>100</v>
      </c>
    </row>
    <row r="831" spans="1:9" x14ac:dyDescent="0.3">
      <c r="A831" s="415">
        <v>823</v>
      </c>
      <c r="B831" s="423">
        <v>41083</v>
      </c>
      <c r="C831" s="148" t="s">
        <v>641</v>
      </c>
      <c r="D831" s="429" t="s">
        <v>642</v>
      </c>
      <c r="E831" s="420" t="s">
        <v>544</v>
      </c>
      <c r="F831" s="421">
        <v>125</v>
      </c>
      <c r="G831" s="421">
        <v>125</v>
      </c>
      <c r="H831" s="421">
        <v>0</v>
      </c>
      <c r="I831" s="421">
        <v>125</v>
      </c>
    </row>
    <row r="832" spans="1:9" x14ac:dyDescent="0.3">
      <c r="A832" s="422">
        <v>824</v>
      </c>
      <c r="B832" s="423">
        <v>41083</v>
      </c>
      <c r="C832" s="148" t="s">
        <v>669</v>
      </c>
      <c r="D832" s="429" t="s">
        <v>670</v>
      </c>
      <c r="E832" s="420" t="s">
        <v>544</v>
      </c>
      <c r="F832" s="421">
        <v>162.5</v>
      </c>
      <c r="G832" s="421">
        <v>162.5</v>
      </c>
      <c r="H832" s="421">
        <v>0</v>
      </c>
      <c r="I832" s="421">
        <v>162.5</v>
      </c>
    </row>
    <row r="833" spans="1:9" x14ac:dyDescent="0.3">
      <c r="A833" s="415">
        <v>825</v>
      </c>
      <c r="B833" s="423">
        <v>41083</v>
      </c>
      <c r="C833" s="148" t="s">
        <v>2152</v>
      </c>
      <c r="D833" s="429" t="s">
        <v>1860</v>
      </c>
      <c r="E833" s="420" t="s">
        <v>544</v>
      </c>
      <c r="F833" s="421">
        <v>125</v>
      </c>
      <c r="G833" s="421">
        <v>125</v>
      </c>
      <c r="H833" s="421">
        <v>0</v>
      </c>
      <c r="I833" s="421">
        <v>125</v>
      </c>
    </row>
    <row r="834" spans="1:9" x14ac:dyDescent="0.3">
      <c r="A834" s="422">
        <v>826</v>
      </c>
      <c r="B834" s="423">
        <v>41085</v>
      </c>
      <c r="C834" s="148" t="s">
        <v>2153</v>
      </c>
      <c r="D834" s="429" t="s">
        <v>1203</v>
      </c>
      <c r="E834" s="420" t="s">
        <v>544</v>
      </c>
      <c r="F834" s="421">
        <v>100</v>
      </c>
      <c r="G834" s="421">
        <v>100</v>
      </c>
      <c r="H834" s="421">
        <v>0</v>
      </c>
      <c r="I834" s="421">
        <v>100</v>
      </c>
    </row>
    <row r="835" spans="1:9" x14ac:dyDescent="0.3">
      <c r="A835" s="415">
        <v>827</v>
      </c>
      <c r="B835" s="423">
        <v>41085</v>
      </c>
      <c r="C835" s="148" t="s">
        <v>1218</v>
      </c>
      <c r="D835" s="429" t="s">
        <v>1219</v>
      </c>
      <c r="E835" s="420" t="s">
        <v>544</v>
      </c>
      <c r="F835" s="421">
        <v>125</v>
      </c>
      <c r="G835" s="421">
        <v>125</v>
      </c>
      <c r="H835" s="421">
        <v>0</v>
      </c>
      <c r="I835" s="421">
        <v>125</v>
      </c>
    </row>
    <row r="836" spans="1:9" x14ac:dyDescent="0.3">
      <c r="A836" s="422">
        <v>828</v>
      </c>
      <c r="B836" s="423">
        <v>41087</v>
      </c>
      <c r="C836" s="148" t="s">
        <v>1887</v>
      </c>
      <c r="D836" s="429" t="s">
        <v>1888</v>
      </c>
      <c r="E836" s="420" t="s">
        <v>544</v>
      </c>
      <c r="F836" s="421">
        <v>125</v>
      </c>
      <c r="G836" s="421">
        <v>125</v>
      </c>
      <c r="H836" s="421">
        <v>0</v>
      </c>
      <c r="I836" s="421">
        <v>125</v>
      </c>
    </row>
    <row r="837" spans="1:9" x14ac:dyDescent="0.3">
      <c r="A837" s="415">
        <v>829</v>
      </c>
      <c r="B837" s="423">
        <v>41085</v>
      </c>
      <c r="C837" s="148" t="s">
        <v>1871</v>
      </c>
      <c r="D837" s="429" t="s">
        <v>1872</v>
      </c>
      <c r="E837" s="420" t="s">
        <v>544</v>
      </c>
      <c r="F837" s="421">
        <v>100</v>
      </c>
      <c r="G837" s="421">
        <v>100</v>
      </c>
      <c r="H837" s="421">
        <v>0</v>
      </c>
      <c r="I837" s="421">
        <v>100</v>
      </c>
    </row>
    <row r="838" spans="1:9" x14ac:dyDescent="0.3">
      <c r="A838" s="422">
        <v>830</v>
      </c>
      <c r="B838" s="423">
        <v>41085</v>
      </c>
      <c r="C838" s="148" t="s">
        <v>1845</v>
      </c>
      <c r="D838" s="429" t="s">
        <v>1846</v>
      </c>
      <c r="E838" s="420" t="s">
        <v>544</v>
      </c>
      <c r="F838" s="421">
        <v>125</v>
      </c>
      <c r="G838" s="421">
        <v>125</v>
      </c>
      <c r="H838" s="421">
        <v>0</v>
      </c>
      <c r="I838" s="421">
        <v>125</v>
      </c>
    </row>
    <row r="839" spans="1:9" x14ac:dyDescent="0.3">
      <c r="A839" s="415">
        <v>831</v>
      </c>
      <c r="B839" s="423">
        <v>41085</v>
      </c>
      <c r="C839" s="148" t="s">
        <v>1893</v>
      </c>
      <c r="D839" s="429" t="s">
        <v>1894</v>
      </c>
      <c r="E839" s="420" t="s">
        <v>544</v>
      </c>
      <c r="F839" s="421">
        <v>100</v>
      </c>
      <c r="G839" s="421">
        <v>100</v>
      </c>
      <c r="H839" s="421">
        <v>0</v>
      </c>
      <c r="I839" s="421">
        <v>100</v>
      </c>
    </row>
    <row r="840" spans="1:9" x14ac:dyDescent="0.3">
      <c r="A840" s="422">
        <v>832</v>
      </c>
      <c r="B840" s="423">
        <v>41086</v>
      </c>
      <c r="C840" s="148" t="s">
        <v>1885</v>
      </c>
      <c r="D840" s="429" t="s">
        <v>1886</v>
      </c>
      <c r="E840" s="420" t="s">
        <v>544</v>
      </c>
      <c r="F840" s="421">
        <v>100</v>
      </c>
      <c r="G840" s="421">
        <v>100</v>
      </c>
      <c r="H840" s="421">
        <v>0</v>
      </c>
      <c r="I840" s="421">
        <v>100</v>
      </c>
    </row>
    <row r="841" spans="1:9" x14ac:dyDescent="0.3">
      <c r="A841" s="415">
        <v>833</v>
      </c>
      <c r="B841" s="423">
        <v>41085</v>
      </c>
      <c r="C841" s="148" t="s">
        <v>1843</v>
      </c>
      <c r="D841" s="429" t="s">
        <v>1844</v>
      </c>
      <c r="E841" s="420" t="s">
        <v>544</v>
      </c>
      <c r="F841" s="421">
        <v>100</v>
      </c>
      <c r="G841" s="421">
        <v>100</v>
      </c>
      <c r="H841" s="421">
        <v>0</v>
      </c>
      <c r="I841" s="421">
        <v>100</v>
      </c>
    </row>
    <row r="842" spans="1:9" x14ac:dyDescent="0.3">
      <c r="A842" s="422">
        <v>834</v>
      </c>
      <c r="B842" s="423">
        <v>41085</v>
      </c>
      <c r="C842" s="148" t="s">
        <v>1198</v>
      </c>
      <c r="D842" s="429" t="s">
        <v>2154</v>
      </c>
      <c r="E842" s="420" t="s">
        <v>544</v>
      </c>
      <c r="F842" s="421">
        <v>100</v>
      </c>
      <c r="G842" s="421">
        <v>100</v>
      </c>
      <c r="H842" s="421">
        <v>0</v>
      </c>
      <c r="I842" s="421">
        <v>100</v>
      </c>
    </row>
    <row r="843" spans="1:9" x14ac:dyDescent="0.3">
      <c r="A843" s="415">
        <v>835</v>
      </c>
      <c r="B843" s="423">
        <v>41085</v>
      </c>
      <c r="C843" s="148" t="s">
        <v>645</v>
      </c>
      <c r="D843" s="429" t="s">
        <v>646</v>
      </c>
      <c r="E843" s="420" t="s">
        <v>544</v>
      </c>
      <c r="F843" s="421">
        <v>100</v>
      </c>
      <c r="G843" s="421">
        <v>100</v>
      </c>
      <c r="H843" s="421">
        <v>0</v>
      </c>
      <c r="I843" s="421">
        <v>100</v>
      </c>
    </row>
    <row r="844" spans="1:9" x14ac:dyDescent="0.3">
      <c r="A844" s="422">
        <v>836</v>
      </c>
      <c r="B844" s="423">
        <v>41085</v>
      </c>
      <c r="C844" s="148" t="s">
        <v>1851</v>
      </c>
      <c r="D844" s="429" t="s">
        <v>2155</v>
      </c>
      <c r="E844" s="420" t="s">
        <v>544</v>
      </c>
      <c r="F844" s="421">
        <v>100</v>
      </c>
      <c r="G844" s="421">
        <v>100</v>
      </c>
      <c r="H844" s="421">
        <v>0</v>
      </c>
      <c r="I844" s="421">
        <v>100</v>
      </c>
    </row>
    <row r="845" spans="1:9" x14ac:dyDescent="0.3">
      <c r="A845" s="415">
        <v>837</v>
      </c>
      <c r="B845" s="423">
        <v>41085</v>
      </c>
      <c r="C845" s="148" t="s">
        <v>1849</v>
      </c>
      <c r="D845" s="429" t="s">
        <v>1850</v>
      </c>
      <c r="E845" s="420" t="s">
        <v>544</v>
      </c>
      <c r="F845" s="421">
        <v>100</v>
      </c>
      <c r="G845" s="421">
        <v>100</v>
      </c>
      <c r="H845" s="421">
        <v>0</v>
      </c>
      <c r="I845" s="421">
        <v>100</v>
      </c>
    </row>
    <row r="846" spans="1:9" x14ac:dyDescent="0.3">
      <c r="A846" s="422">
        <v>838</v>
      </c>
      <c r="B846" s="423">
        <v>41085</v>
      </c>
      <c r="C846" s="148" t="s">
        <v>1877</v>
      </c>
      <c r="D846" s="429" t="s">
        <v>1878</v>
      </c>
      <c r="E846" s="420" t="s">
        <v>544</v>
      </c>
      <c r="F846" s="421">
        <v>100</v>
      </c>
      <c r="G846" s="421">
        <v>100</v>
      </c>
      <c r="H846" s="421">
        <v>0</v>
      </c>
      <c r="I846" s="421">
        <v>100</v>
      </c>
    </row>
    <row r="847" spans="1:9" x14ac:dyDescent="0.3">
      <c r="A847" s="415">
        <v>839</v>
      </c>
      <c r="B847" s="423">
        <v>41085</v>
      </c>
      <c r="C847" s="148" t="s">
        <v>1889</v>
      </c>
      <c r="D847" s="429" t="s">
        <v>1890</v>
      </c>
      <c r="E847" s="420" t="s">
        <v>544</v>
      </c>
      <c r="F847" s="421">
        <v>100</v>
      </c>
      <c r="G847" s="421">
        <v>100</v>
      </c>
      <c r="H847" s="421">
        <v>0</v>
      </c>
      <c r="I847" s="421">
        <v>100</v>
      </c>
    </row>
    <row r="848" spans="1:9" x14ac:dyDescent="0.3">
      <c r="A848" s="422">
        <v>840</v>
      </c>
      <c r="B848" s="423">
        <v>41085</v>
      </c>
      <c r="C848" s="148" t="s">
        <v>1855</v>
      </c>
      <c r="D848" s="429" t="s">
        <v>1856</v>
      </c>
      <c r="E848" s="420" t="s">
        <v>544</v>
      </c>
      <c r="F848" s="421">
        <v>100</v>
      </c>
      <c r="G848" s="421">
        <v>100</v>
      </c>
      <c r="H848" s="421">
        <v>0</v>
      </c>
      <c r="I848" s="421">
        <v>100</v>
      </c>
    </row>
    <row r="849" spans="1:9" x14ac:dyDescent="0.3">
      <c r="A849" s="415">
        <v>841</v>
      </c>
      <c r="B849" s="423">
        <v>41085</v>
      </c>
      <c r="C849" s="148" t="s">
        <v>1853</v>
      </c>
      <c r="D849" s="429" t="s">
        <v>2156</v>
      </c>
      <c r="E849" s="420" t="s">
        <v>544</v>
      </c>
      <c r="F849" s="421">
        <v>100</v>
      </c>
      <c r="G849" s="421">
        <v>100</v>
      </c>
      <c r="H849" s="421">
        <v>0</v>
      </c>
      <c r="I849" s="421">
        <v>100</v>
      </c>
    </row>
    <row r="850" spans="1:9" x14ac:dyDescent="0.3">
      <c r="A850" s="422">
        <v>842</v>
      </c>
      <c r="B850" s="423">
        <v>41085</v>
      </c>
      <c r="C850" s="148" t="s">
        <v>1869</v>
      </c>
      <c r="D850" s="429" t="s">
        <v>1870</v>
      </c>
      <c r="E850" s="420" t="s">
        <v>544</v>
      </c>
      <c r="F850" s="421">
        <v>125</v>
      </c>
      <c r="G850" s="421">
        <v>125</v>
      </c>
      <c r="H850" s="421">
        <v>0</v>
      </c>
      <c r="I850" s="421">
        <v>125</v>
      </c>
    </row>
    <row r="851" spans="1:9" x14ac:dyDescent="0.3">
      <c r="A851" s="415">
        <v>843</v>
      </c>
      <c r="B851" s="423">
        <v>41085</v>
      </c>
      <c r="C851" s="148" t="s">
        <v>2157</v>
      </c>
      <c r="D851" s="429" t="s">
        <v>1868</v>
      </c>
      <c r="E851" s="420" t="s">
        <v>544</v>
      </c>
      <c r="F851" s="421">
        <v>125</v>
      </c>
      <c r="G851" s="421">
        <v>125</v>
      </c>
      <c r="H851" s="421">
        <v>0</v>
      </c>
      <c r="I851" s="421">
        <v>125</v>
      </c>
    </row>
    <row r="852" spans="1:9" x14ac:dyDescent="0.3">
      <c r="A852" s="422">
        <v>844</v>
      </c>
      <c r="B852" s="423">
        <v>41085</v>
      </c>
      <c r="C852" s="148" t="s">
        <v>1865</v>
      </c>
      <c r="D852" s="429" t="s">
        <v>1866</v>
      </c>
      <c r="E852" s="420" t="s">
        <v>544</v>
      </c>
      <c r="F852" s="421">
        <v>125</v>
      </c>
      <c r="G852" s="421">
        <v>125</v>
      </c>
      <c r="H852" s="421">
        <v>0</v>
      </c>
      <c r="I852" s="421">
        <v>125</v>
      </c>
    </row>
    <row r="853" spans="1:9" x14ac:dyDescent="0.3">
      <c r="A853" s="415">
        <v>845</v>
      </c>
      <c r="B853" s="423">
        <v>41085</v>
      </c>
      <c r="C853" s="148" t="s">
        <v>1863</v>
      </c>
      <c r="D853" s="429" t="s">
        <v>1864</v>
      </c>
      <c r="E853" s="420" t="s">
        <v>544</v>
      </c>
      <c r="F853" s="421">
        <v>125</v>
      </c>
      <c r="G853" s="421">
        <v>125</v>
      </c>
      <c r="H853" s="421">
        <v>0</v>
      </c>
      <c r="I853" s="421">
        <v>125</v>
      </c>
    </row>
    <row r="854" spans="1:9" x14ac:dyDescent="0.3">
      <c r="A854" s="422">
        <v>846</v>
      </c>
      <c r="B854" s="423">
        <v>41085</v>
      </c>
      <c r="C854" s="148" t="s">
        <v>1891</v>
      </c>
      <c r="D854" s="429" t="s">
        <v>1892</v>
      </c>
      <c r="E854" s="420" t="s">
        <v>544</v>
      </c>
      <c r="F854" s="421">
        <v>100</v>
      </c>
      <c r="G854" s="421">
        <v>100</v>
      </c>
      <c r="H854" s="421">
        <v>0</v>
      </c>
      <c r="I854" s="421">
        <v>100</v>
      </c>
    </row>
    <row r="855" spans="1:9" x14ac:dyDescent="0.3">
      <c r="A855" s="415">
        <v>847</v>
      </c>
      <c r="B855" s="423">
        <v>41085</v>
      </c>
      <c r="C855" s="148" t="s">
        <v>671</v>
      </c>
      <c r="D855" s="429" t="s">
        <v>672</v>
      </c>
      <c r="E855" s="420" t="s">
        <v>544</v>
      </c>
      <c r="F855" s="421">
        <v>100</v>
      </c>
      <c r="G855" s="421">
        <v>100</v>
      </c>
      <c r="H855" s="421">
        <v>0</v>
      </c>
      <c r="I855" s="421">
        <v>100</v>
      </c>
    </row>
    <row r="856" spans="1:9" x14ac:dyDescent="0.3">
      <c r="A856" s="422">
        <v>848</v>
      </c>
      <c r="B856" s="423">
        <v>41085</v>
      </c>
      <c r="C856" s="148" t="s">
        <v>651</v>
      </c>
      <c r="D856" s="429" t="s">
        <v>652</v>
      </c>
      <c r="E856" s="420" t="s">
        <v>544</v>
      </c>
      <c r="F856" s="421">
        <v>162.5</v>
      </c>
      <c r="G856" s="421">
        <v>162.5</v>
      </c>
      <c r="H856" s="421">
        <v>0</v>
      </c>
      <c r="I856" s="421">
        <v>162.5</v>
      </c>
    </row>
    <row r="857" spans="1:9" x14ac:dyDescent="0.3">
      <c r="A857" s="415">
        <v>849</v>
      </c>
      <c r="B857" s="423">
        <v>41085</v>
      </c>
      <c r="C857" s="148" t="s">
        <v>2158</v>
      </c>
      <c r="D857" s="429" t="s">
        <v>1858</v>
      </c>
      <c r="E857" s="420" t="s">
        <v>544</v>
      </c>
      <c r="F857" s="421">
        <v>125</v>
      </c>
      <c r="G857" s="421">
        <v>125</v>
      </c>
      <c r="H857" s="421">
        <v>0</v>
      </c>
      <c r="I857" s="421">
        <v>125</v>
      </c>
    </row>
    <row r="858" spans="1:9" x14ac:dyDescent="0.3">
      <c r="A858" s="422">
        <v>850</v>
      </c>
      <c r="B858" s="423">
        <v>41085</v>
      </c>
      <c r="C858" s="148" t="s">
        <v>2159</v>
      </c>
      <c r="D858" s="429" t="s">
        <v>1841</v>
      </c>
      <c r="E858" s="420" t="s">
        <v>544</v>
      </c>
      <c r="F858" s="421">
        <v>100</v>
      </c>
      <c r="G858" s="421">
        <v>100</v>
      </c>
      <c r="H858" s="421">
        <v>0</v>
      </c>
      <c r="I858" s="421">
        <v>100</v>
      </c>
    </row>
    <row r="859" spans="1:9" x14ac:dyDescent="0.3">
      <c r="A859" s="415">
        <v>851</v>
      </c>
      <c r="B859" s="423">
        <v>41085</v>
      </c>
      <c r="C859" s="148" t="s">
        <v>2160</v>
      </c>
      <c r="D859" s="429" t="s">
        <v>678</v>
      </c>
      <c r="E859" s="420" t="s">
        <v>544</v>
      </c>
      <c r="F859" s="421">
        <v>100</v>
      </c>
      <c r="G859" s="421">
        <v>100</v>
      </c>
      <c r="H859" s="421">
        <v>0</v>
      </c>
      <c r="I859" s="421">
        <v>100</v>
      </c>
    </row>
    <row r="860" spans="1:9" x14ac:dyDescent="0.3">
      <c r="A860" s="422">
        <v>852</v>
      </c>
      <c r="B860" s="423">
        <v>41085</v>
      </c>
      <c r="C860" s="148" t="s">
        <v>1861</v>
      </c>
      <c r="D860" s="429" t="s">
        <v>1862</v>
      </c>
      <c r="E860" s="420" t="s">
        <v>544</v>
      </c>
      <c r="F860" s="421">
        <v>125</v>
      </c>
      <c r="G860" s="421">
        <v>125</v>
      </c>
      <c r="H860" s="421">
        <v>0</v>
      </c>
      <c r="I860" s="421">
        <v>125</v>
      </c>
    </row>
    <row r="861" spans="1:9" x14ac:dyDescent="0.3">
      <c r="A861" s="415">
        <v>853</v>
      </c>
      <c r="B861" s="423">
        <v>41085</v>
      </c>
      <c r="C861" s="148" t="s">
        <v>2161</v>
      </c>
      <c r="D861" s="429" t="s">
        <v>1874</v>
      </c>
      <c r="E861" s="420" t="s">
        <v>544</v>
      </c>
      <c r="F861" s="421">
        <v>100</v>
      </c>
      <c r="G861" s="421">
        <v>100</v>
      </c>
      <c r="H861" s="421">
        <v>0</v>
      </c>
      <c r="I861" s="421">
        <v>100</v>
      </c>
    </row>
    <row r="862" spans="1:9" x14ac:dyDescent="0.3">
      <c r="A862" s="422">
        <v>854</v>
      </c>
      <c r="B862" s="423">
        <v>41080</v>
      </c>
      <c r="C862" s="148" t="s">
        <v>2162</v>
      </c>
      <c r="D862" s="429" t="s">
        <v>2163</v>
      </c>
      <c r="E862" s="420" t="s">
        <v>544</v>
      </c>
      <c r="F862" s="421">
        <v>162.5</v>
      </c>
      <c r="G862" s="421">
        <v>162.5</v>
      </c>
      <c r="H862" s="421">
        <v>0</v>
      </c>
      <c r="I862" s="421">
        <v>162.5</v>
      </c>
    </row>
    <row r="863" spans="1:9" x14ac:dyDescent="0.3">
      <c r="A863" s="415">
        <v>855</v>
      </c>
      <c r="B863" s="431">
        <v>40947</v>
      </c>
      <c r="C863" s="148" t="s">
        <v>2164</v>
      </c>
      <c r="D863" s="432" t="s">
        <v>2165</v>
      </c>
      <c r="E863" s="433" t="s">
        <v>2166</v>
      </c>
      <c r="F863" s="421">
        <v>101417.60000000001</v>
      </c>
      <c r="G863" s="421">
        <v>101417.60000000001</v>
      </c>
      <c r="H863" s="421">
        <v>0</v>
      </c>
      <c r="I863" s="421">
        <v>101417.60000000001</v>
      </c>
    </row>
    <row r="864" spans="1:9" x14ac:dyDescent="0.3">
      <c r="A864" s="422">
        <v>856</v>
      </c>
      <c r="B864" s="434">
        <v>40940</v>
      </c>
      <c r="C864" s="148" t="s">
        <v>2167</v>
      </c>
      <c r="D864" s="435" t="s">
        <v>2168</v>
      </c>
      <c r="E864" s="433" t="s">
        <v>2169</v>
      </c>
      <c r="F864" s="421">
        <v>945.85</v>
      </c>
      <c r="G864" s="421">
        <v>945.85</v>
      </c>
      <c r="H864" s="421">
        <v>0</v>
      </c>
      <c r="I864" s="421">
        <v>945.85</v>
      </c>
    </row>
    <row r="865" spans="1:9" x14ac:dyDescent="0.3">
      <c r="A865" s="415">
        <v>857</v>
      </c>
      <c r="B865" s="431">
        <v>41121</v>
      </c>
      <c r="C865" s="436" t="s">
        <v>2170</v>
      </c>
      <c r="D865" s="437" t="s">
        <v>2171</v>
      </c>
      <c r="E865" s="438" t="s">
        <v>2172</v>
      </c>
      <c r="F865" s="421">
        <v>45648.94</v>
      </c>
      <c r="G865" s="421">
        <v>45648.94</v>
      </c>
      <c r="H865" s="421">
        <v>0</v>
      </c>
      <c r="I865" s="421">
        <v>45648.94</v>
      </c>
    </row>
    <row r="866" spans="1:9" ht="15.75" x14ac:dyDescent="0.3">
      <c r="A866" s="422">
        <v>858</v>
      </c>
      <c r="B866" s="439" t="s">
        <v>2173</v>
      </c>
      <c r="C866" s="148" t="s">
        <v>2174</v>
      </c>
      <c r="D866" s="432" t="s">
        <v>2175</v>
      </c>
      <c r="E866" s="433" t="s">
        <v>2176</v>
      </c>
      <c r="F866" s="421">
        <v>113.428</v>
      </c>
      <c r="G866" s="421">
        <v>113.428</v>
      </c>
      <c r="H866" s="421">
        <v>0</v>
      </c>
      <c r="I866" s="421">
        <v>113.428</v>
      </c>
    </row>
    <row r="867" spans="1:9" ht="15.75" x14ac:dyDescent="0.3">
      <c r="A867" s="415">
        <v>859</v>
      </c>
      <c r="B867" s="439" t="s">
        <v>2173</v>
      </c>
      <c r="C867" s="148" t="s">
        <v>2177</v>
      </c>
      <c r="D867" s="432" t="s">
        <v>2178</v>
      </c>
      <c r="E867" s="433" t="s">
        <v>2176</v>
      </c>
      <c r="F867" s="421">
        <v>143.428</v>
      </c>
      <c r="G867" s="421">
        <v>143.428</v>
      </c>
      <c r="H867" s="421">
        <v>0</v>
      </c>
      <c r="I867" s="421">
        <v>143.428</v>
      </c>
    </row>
    <row r="868" spans="1:9" ht="15.75" x14ac:dyDescent="0.3">
      <c r="A868" s="422">
        <v>860</v>
      </c>
      <c r="B868" s="439" t="s">
        <v>2173</v>
      </c>
      <c r="C868" s="148" t="s">
        <v>2179</v>
      </c>
      <c r="D868" s="432" t="s">
        <v>2180</v>
      </c>
      <c r="E868" s="433" t="s">
        <v>2176</v>
      </c>
      <c r="F868" s="421">
        <v>113.428</v>
      </c>
      <c r="G868" s="421">
        <v>113.428</v>
      </c>
      <c r="H868" s="421">
        <v>0</v>
      </c>
      <c r="I868" s="421">
        <v>113.428</v>
      </c>
    </row>
    <row r="869" spans="1:9" ht="15.75" x14ac:dyDescent="0.3">
      <c r="A869" s="415">
        <v>861</v>
      </c>
      <c r="B869" s="439" t="s">
        <v>2181</v>
      </c>
      <c r="C869" s="148" t="s">
        <v>2182</v>
      </c>
      <c r="D869" s="432" t="s">
        <v>2183</v>
      </c>
      <c r="E869" s="433" t="s">
        <v>2176</v>
      </c>
      <c r="F869" s="421">
        <v>105</v>
      </c>
      <c r="G869" s="421">
        <v>105</v>
      </c>
      <c r="H869" s="421">
        <v>0</v>
      </c>
      <c r="I869" s="421">
        <v>105</v>
      </c>
    </row>
    <row r="870" spans="1:9" ht="15.75" x14ac:dyDescent="0.3">
      <c r="A870" s="422">
        <v>862</v>
      </c>
      <c r="B870" s="439" t="s">
        <v>2184</v>
      </c>
      <c r="C870" s="148" t="s">
        <v>2185</v>
      </c>
      <c r="D870" s="432" t="s">
        <v>2186</v>
      </c>
      <c r="E870" s="433" t="s">
        <v>2176</v>
      </c>
      <c r="F870" s="421">
        <v>15</v>
      </c>
      <c r="G870" s="421">
        <v>15</v>
      </c>
      <c r="H870" s="421">
        <v>0</v>
      </c>
      <c r="I870" s="421">
        <v>15</v>
      </c>
    </row>
    <row r="871" spans="1:9" ht="15.75" x14ac:dyDescent="0.3">
      <c r="A871" s="415">
        <v>863</v>
      </c>
      <c r="B871" s="439" t="s">
        <v>2184</v>
      </c>
      <c r="C871" s="148" t="s">
        <v>2187</v>
      </c>
      <c r="D871" s="432" t="s">
        <v>2188</v>
      </c>
      <c r="E871" s="433" t="s">
        <v>2176</v>
      </c>
      <c r="F871" s="421">
        <v>15</v>
      </c>
      <c r="G871" s="421">
        <v>15</v>
      </c>
      <c r="H871" s="421">
        <v>0</v>
      </c>
      <c r="I871" s="421">
        <v>15</v>
      </c>
    </row>
    <row r="872" spans="1:9" ht="15.75" x14ac:dyDescent="0.3">
      <c r="A872" s="422">
        <v>864</v>
      </c>
      <c r="B872" s="439" t="s">
        <v>2189</v>
      </c>
      <c r="C872" s="148" t="s">
        <v>2190</v>
      </c>
      <c r="D872" s="432" t="s">
        <v>2191</v>
      </c>
      <c r="E872" s="433" t="s">
        <v>2176</v>
      </c>
      <c r="F872" s="421">
        <v>30</v>
      </c>
      <c r="G872" s="421">
        <v>30</v>
      </c>
      <c r="H872" s="421">
        <v>0</v>
      </c>
      <c r="I872" s="421">
        <v>30</v>
      </c>
    </row>
    <row r="873" spans="1:9" ht="15.75" x14ac:dyDescent="0.3">
      <c r="A873" s="415">
        <v>865</v>
      </c>
      <c r="B873" s="439" t="s">
        <v>2192</v>
      </c>
      <c r="C873" s="148" t="s">
        <v>2193</v>
      </c>
      <c r="D873" s="432" t="s">
        <v>2194</v>
      </c>
      <c r="E873" s="433" t="s">
        <v>2176</v>
      </c>
      <c r="F873" s="421">
        <v>15</v>
      </c>
      <c r="G873" s="421">
        <v>15</v>
      </c>
      <c r="H873" s="421">
        <v>0</v>
      </c>
      <c r="I873" s="421">
        <v>15</v>
      </c>
    </row>
    <row r="874" spans="1:9" ht="15.75" x14ac:dyDescent="0.3">
      <c r="A874" s="422">
        <v>866</v>
      </c>
      <c r="B874" s="439" t="s">
        <v>2192</v>
      </c>
      <c r="C874" s="148" t="s">
        <v>2195</v>
      </c>
      <c r="D874" s="432" t="s">
        <v>2196</v>
      </c>
      <c r="E874" s="433" t="s">
        <v>2176</v>
      </c>
      <c r="F874" s="421">
        <v>15</v>
      </c>
      <c r="G874" s="421">
        <v>15</v>
      </c>
      <c r="H874" s="421">
        <v>0</v>
      </c>
      <c r="I874" s="421">
        <v>15</v>
      </c>
    </row>
    <row r="875" spans="1:9" ht="15.75" x14ac:dyDescent="0.3">
      <c r="A875" s="415">
        <v>867</v>
      </c>
      <c r="B875" s="439" t="s">
        <v>2192</v>
      </c>
      <c r="C875" s="148" t="s">
        <v>2197</v>
      </c>
      <c r="D875" s="432" t="s">
        <v>2198</v>
      </c>
      <c r="E875" s="433" t="s">
        <v>2176</v>
      </c>
      <c r="F875" s="421">
        <v>15</v>
      </c>
      <c r="G875" s="421">
        <v>15</v>
      </c>
      <c r="H875" s="421">
        <v>0</v>
      </c>
      <c r="I875" s="421">
        <v>15</v>
      </c>
    </row>
    <row r="876" spans="1:9" x14ac:dyDescent="0.3">
      <c r="A876" s="422">
        <v>868</v>
      </c>
      <c r="B876" s="440" t="s">
        <v>2199</v>
      </c>
      <c r="C876" s="441" t="s">
        <v>2200</v>
      </c>
      <c r="D876" s="442"/>
      <c r="E876" s="433" t="s">
        <v>2201</v>
      </c>
      <c r="F876" s="421">
        <v>23442.05</v>
      </c>
      <c r="G876" s="421">
        <v>23442.05</v>
      </c>
      <c r="H876" s="421">
        <v>0</v>
      </c>
      <c r="I876" s="421">
        <v>23442.05</v>
      </c>
    </row>
    <row r="877" spans="1:9" ht="25.5" x14ac:dyDescent="0.3">
      <c r="A877" s="415">
        <v>869</v>
      </c>
      <c r="B877" s="443" t="s">
        <v>2202</v>
      </c>
      <c r="C877" s="441" t="s">
        <v>2203</v>
      </c>
      <c r="D877" s="444"/>
      <c r="E877" s="433" t="s">
        <v>2204</v>
      </c>
      <c r="F877" s="421">
        <v>16387.13</v>
      </c>
      <c r="G877" s="421">
        <v>16387.13</v>
      </c>
      <c r="H877" s="421">
        <v>0</v>
      </c>
      <c r="I877" s="421">
        <v>16387.13</v>
      </c>
    </row>
    <row r="878" spans="1:9" ht="18.75" customHeight="1" x14ac:dyDescent="0.3">
      <c r="A878" s="422">
        <v>870</v>
      </c>
      <c r="B878" s="445"/>
      <c r="C878" s="446"/>
      <c r="D878" s="148"/>
      <c r="E878" s="147"/>
      <c r="F878" s="147"/>
      <c r="G878" s="236"/>
      <c r="H878" s="238" t="s">
        <v>424</v>
      </c>
      <c r="I878" s="447">
        <f>SUM(I9:I877)</f>
        <v>305496.85400000005</v>
      </c>
    </row>
    <row r="880" spans="1:9" x14ac:dyDescent="0.3">
      <c r="A880" s="411" t="s">
        <v>455</v>
      </c>
    </row>
    <row r="882" spans="1:12" x14ac:dyDescent="0.3">
      <c r="B882" s="448" t="s">
        <v>107</v>
      </c>
      <c r="F882" s="449"/>
    </row>
    <row r="883" spans="1:12" x14ac:dyDescent="0.3">
      <c r="F883" s="450"/>
      <c r="I883" s="450"/>
      <c r="J883" s="450"/>
      <c r="K883" s="450"/>
      <c r="L883" s="450"/>
    </row>
    <row r="884" spans="1:12" x14ac:dyDescent="0.3">
      <c r="C884" s="451"/>
      <c r="F884" s="451"/>
      <c r="G884" s="451"/>
      <c r="H884" s="452"/>
      <c r="I884" s="453"/>
      <c r="J884" s="450"/>
      <c r="K884" s="450"/>
      <c r="L884" s="450"/>
    </row>
    <row r="885" spans="1:12" x14ac:dyDescent="0.3">
      <c r="A885" s="450"/>
      <c r="C885" s="454" t="s">
        <v>260</v>
      </c>
      <c r="F885" s="452" t="s">
        <v>265</v>
      </c>
      <c r="G885" s="454"/>
      <c r="H885" s="454"/>
      <c r="I885" s="453"/>
      <c r="J885" s="450"/>
      <c r="K885" s="450"/>
      <c r="L885" s="450"/>
    </row>
    <row r="886" spans="1:12" x14ac:dyDescent="0.3">
      <c r="A886" s="450"/>
      <c r="C886" s="455" t="s">
        <v>138</v>
      </c>
      <c r="F886" s="411" t="s">
        <v>261</v>
      </c>
      <c r="I886" s="450"/>
      <c r="J886" s="450"/>
      <c r="K886" s="450"/>
      <c r="L886" s="450"/>
    </row>
    <row r="887" spans="1:12" ht="12" customHeight="1" x14ac:dyDescent="0.3"/>
    <row r="888" spans="1:12" ht="12" customHeight="1" x14ac:dyDescent="0.3"/>
    <row r="889" spans="1:12" ht="12" customHeight="1" x14ac:dyDescent="0.3"/>
  </sheetData>
  <mergeCells count="2">
    <mergeCell ref="H2:J2"/>
    <mergeCell ref="H1:I1"/>
  </mergeCells>
  <dataValidations count="1">
    <dataValidation allowBlank="1" showInputMessage="1" showErrorMessage="1" errorTitle="თარიღის შევსების ინსტრუქცია" error="ივსება შემდეგი ფორმატით: თვე/დღე/წელი" prompt="თვე/დღე/წელი" sqref="B878 IX878 ST878 ACP878 AML878 AWH878 BGD878 BPZ878 BZV878 CJR878 CTN878 DDJ878 DNF878 DXB878 EGX878 EQT878 FAP878 FKL878 FUH878 GED878 GNZ878 GXV878 HHR878 HRN878 IBJ878 ILF878 IVB878 JEX878 JOT878 JYP878 KIL878 KSH878 LCD878 LLZ878 LVV878 MFR878 MPN878 MZJ878 NJF878 NTB878 OCX878 OMT878 OWP878 PGL878 PQH878 QAD878 QJZ878 QTV878 RDR878 RNN878 RXJ878 SHF878 SRB878 TAX878 TKT878 TUP878 UEL878 UOH878 UYD878 VHZ878 VRV878 WBR878 WLN878 WVJ878 B66414 IX66414 ST66414 ACP66414 AML66414 AWH66414 BGD66414 BPZ66414 BZV66414 CJR66414 CTN66414 DDJ66414 DNF66414 DXB66414 EGX66414 EQT66414 FAP66414 FKL66414 FUH66414 GED66414 GNZ66414 GXV66414 HHR66414 HRN66414 IBJ66414 ILF66414 IVB66414 JEX66414 JOT66414 JYP66414 KIL66414 KSH66414 LCD66414 LLZ66414 LVV66414 MFR66414 MPN66414 MZJ66414 NJF66414 NTB66414 OCX66414 OMT66414 OWP66414 PGL66414 PQH66414 QAD66414 QJZ66414 QTV66414 RDR66414 RNN66414 RXJ66414 SHF66414 SRB66414 TAX66414 TKT66414 TUP66414 UEL66414 UOH66414 UYD66414 VHZ66414 VRV66414 WBR66414 WLN66414 WVJ66414 B131950 IX131950 ST131950 ACP131950 AML131950 AWH131950 BGD131950 BPZ131950 BZV131950 CJR131950 CTN131950 DDJ131950 DNF131950 DXB131950 EGX131950 EQT131950 FAP131950 FKL131950 FUH131950 GED131950 GNZ131950 GXV131950 HHR131950 HRN131950 IBJ131950 ILF131950 IVB131950 JEX131950 JOT131950 JYP131950 KIL131950 KSH131950 LCD131950 LLZ131950 LVV131950 MFR131950 MPN131950 MZJ131950 NJF131950 NTB131950 OCX131950 OMT131950 OWP131950 PGL131950 PQH131950 QAD131950 QJZ131950 QTV131950 RDR131950 RNN131950 RXJ131950 SHF131950 SRB131950 TAX131950 TKT131950 TUP131950 UEL131950 UOH131950 UYD131950 VHZ131950 VRV131950 WBR131950 WLN131950 WVJ131950 B197486 IX197486 ST197486 ACP197486 AML197486 AWH197486 BGD197486 BPZ197486 BZV197486 CJR197486 CTN197486 DDJ197486 DNF197486 DXB197486 EGX197486 EQT197486 FAP197486 FKL197486 FUH197486 GED197486 GNZ197486 GXV197486 HHR197486 HRN197486 IBJ197486 ILF197486 IVB197486 JEX197486 JOT197486 JYP197486 KIL197486 KSH197486 LCD197486 LLZ197486 LVV197486 MFR197486 MPN197486 MZJ197486 NJF197486 NTB197486 OCX197486 OMT197486 OWP197486 PGL197486 PQH197486 QAD197486 QJZ197486 QTV197486 RDR197486 RNN197486 RXJ197486 SHF197486 SRB197486 TAX197486 TKT197486 TUP197486 UEL197486 UOH197486 UYD197486 VHZ197486 VRV197486 WBR197486 WLN197486 WVJ197486 B263022 IX263022 ST263022 ACP263022 AML263022 AWH263022 BGD263022 BPZ263022 BZV263022 CJR263022 CTN263022 DDJ263022 DNF263022 DXB263022 EGX263022 EQT263022 FAP263022 FKL263022 FUH263022 GED263022 GNZ263022 GXV263022 HHR263022 HRN263022 IBJ263022 ILF263022 IVB263022 JEX263022 JOT263022 JYP263022 KIL263022 KSH263022 LCD263022 LLZ263022 LVV263022 MFR263022 MPN263022 MZJ263022 NJF263022 NTB263022 OCX263022 OMT263022 OWP263022 PGL263022 PQH263022 QAD263022 QJZ263022 QTV263022 RDR263022 RNN263022 RXJ263022 SHF263022 SRB263022 TAX263022 TKT263022 TUP263022 UEL263022 UOH263022 UYD263022 VHZ263022 VRV263022 WBR263022 WLN263022 WVJ263022 B328558 IX328558 ST328558 ACP328558 AML328558 AWH328558 BGD328558 BPZ328558 BZV328558 CJR328558 CTN328558 DDJ328558 DNF328558 DXB328558 EGX328558 EQT328558 FAP328558 FKL328558 FUH328558 GED328558 GNZ328558 GXV328558 HHR328558 HRN328558 IBJ328558 ILF328558 IVB328558 JEX328558 JOT328558 JYP328558 KIL328558 KSH328558 LCD328558 LLZ328558 LVV328558 MFR328558 MPN328558 MZJ328558 NJF328558 NTB328558 OCX328558 OMT328558 OWP328558 PGL328558 PQH328558 QAD328558 QJZ328558 QTV328558 RDR328558 RNN328558 RXJ328558 SHF328558 SRB328558 TAX328558 TKT328558 TUP328558 UEL328558 UOH328558 UYD328558 VHZ328558 VRV328558 WBR328558 WLN328558 WVJ328558 B394094 IX394094 ST394094 ACP394094 AML394094 AWH394094 BGD394094 BPZ394094 BZV394094 CJR394094 CTN394094 DDJ394094 DNF394094 DXB394094 EGX394094 EQT394094 FAP394094 FKL394094 FUH394094 GED394094 GNZ394094 GXV394094 HHR394094 HRN394094 IBJ394094 ILF394094 IVB394094 JEX394094 JOT394094 JYP394094 KIL394094 KSH394094 LCD394094 LLZ394094 LVV394094 MFR394094 MPN394094 MZJ394094 NJF394094 NTB394094 OCX394094 OMT394094 OWP394094 PGL394094 PQH394094 QAD394094 QJZ394094 QTV394094 RDR394094 RNN394094 RXJ394094 SHF394094 SRB394094 TAX394094 TKT394094 TUP394094 UEL394094 UOH394094 UYD394094 VHZ394094 VRV394094 WBR394094 WLN394094 WVJ394094 B459630 IX459630 ST459630 ACP459630 AML459630 AWH459630 BGD459630 BPZ459630 BZV459630 CJR459630 CTN459630 DDJ459630 DNF459630 DXB459630 EGX459630 EQT459630 FAP459630 FKL459630 FUH459630 GED459630 GNZ459630 GXV459630 HHR459630 HRN459630 IBJ459630 ILF459630 IVB459630 JEX459630 JOT459630 JYP459630 KIL459630 KSH459630 LCD459630 LLZ459630 LVV459630 MFR459630 MPN459630 MZJ459630 NJF459630 NTB459630 OCX459630 OMT459630 OWP459630 PGL459630 PQH459630 QAD459630 QJZ459630 QTV459630 RDR459630 RNN459630 RXJ459630 SHF459630 SRB459630 TAX459630 TKT459630 TUP459630 UEL459630 UOH459630 UYD459630 VHZ459630 VRV459630 WBR459630 WLN459630 WVJ459630 B525166 IX525166 ST525166 ACP525166 AML525166 AWH525166 BGD525166 BPZ525166 BZV525166 CJR525166 CTN525166 DDJ525166 DNF525166 DXB525166 EGX525166 EQT525166 FAP525166 FKL525166 FUH525166 GED525166 GNZ525166 GXV525166 HHR525166 HRN525166 IBJ525166 ILF525166 IVB525166 JEX525166 JOT525166 JYP525166 KIL525166 KSH525166 LCD525166 LLZ525166 LVV525166 MFR525166 MPN525166 MZJ525166 NJF525166 NTB525166 OCX525166 OMT525166 OWP525166 PGL525166 PQH525166 QAD525166 QJZ525166 QTV525166 RDR525166 RNN525166 RXJ525166 SHF525166 SRB525166 TAX525166 TKT525166 TUP525166 UEL525166 UOH525166 UYD525166 VHZ525166 VRV525166 WBR525166 WLN525166 WVJ525166 B590702 IX590702 ST590702 ACP590702 AML590702 AWH590702 BGD590702 BPZ590702 BZV590702 CJR590702 CTN590702 DDJ590702 DNF590702 DXB590702 EGX590702 EQT590702 FAP590702 FKL590702 FUH590702 GED590702 GNZ590702 GXV590702 HHR590702 HRN590702 IBJ590702 ILF590702 IVB590702 JEX590702 JOT590702 JYP590702 KIL590702 KSH590702 LCD590702 LLZ590702 LVV590702 MFR590702 MPN590702 MZJ590702 NJF590702 NTB590702 OCX590702 OMT590702 OWP590702 PGL590702 PQH590702 QAD590702 QJZ590702 QTV590702 RDR590702 RNN590702 RXJ590702 SHF590702 SRB590702 TAX590702 TKT590702 TUP590702 UEL590702 UOH590702 UYD590702 VHZ590702 VRV590702 WBR590702 WLN590702 WVJ590702 B656238 IX656238 ST656238 ACP656238 AML656238 AWH656238 BGD656238 BPZ656238 BZV656238 CJR656238 CTN656238 DDJ656238 DNF656238 DXB656238 EGX656238 EQT656238 FAP656238 FKL656238 FUH656238 GED656238 GNZ656238 GXV656238 HHR656238 HRN656238 IBJ656238 ILF656238 IVB656238 JEX656238 JOT656238 JYP656238 KIL656238 KSH656238 LCD656238 LLZ656238 LVV656238 MFR656238 MPN656238 MZJ656238 NJF656238 NTB656238 OCX656238 OMT656238 OWP656238 PGL656238 PQH656238 QAD656238 QJZ656238 QTV656238 RDR656238 RNN656238 RXJ656238 SHF656238 SRB656238 TAX656238 TKT656238 TUP656238 UEL656238 UOH656238 UYD656238 VHZ656238 VRV656238 WBR656238 WLN656238 WVJ656238 B721774 IX721774 ST721774 ACP721774 AML721774 AWH721774 BGD721774 BPZ721774 BZV721774 CJR721774 CTN721774 DDJ721774 DNF721774 DXB721774 EGX721774 EQT721774 FAP721774 FKL721774 FUH721774 GED721774 GNZ721774 GXV721774 HHR721774 HRN721774 IBJ721774 ILF721774 IVB721774 JEX721774 JOT721774 JYP721774 KIL721774 KSH721774 LCD721774 LLZ721774 LVV721774 MFR721774 MPN721774 MZJ721774 NJF721774 NTB721774 OCX721774 OMT721774 OWP721774 PGL721774 PQH721774 QAD721774 QJZ721774 QTV721774 RDR721774 RNN721774 RXJ721774 SHF721774 SRB721774 TAX721774 TKT721774 TUP721774 UEL721774 UOH721774 UYD721774 VHZ721774 VRV721774 WBR721774 WLN721774 WVJ721774 B787310 IX787310 ST787310 ACP787310 AML787310 AWH787310 BGD787310 BPZ787310 BZV787310 CJR787310 CTN787310 DDJ787310 DNF787310 DXB787310 EGX787310 EQT787310 FAP787310 FKL787310 FUH787310 GED787310 GNZ787310 GXV787310 HHR787310 HRN787310 IBJ787310 ILF787310 IVB787310 JEX787310 JOT787310 JYP787310 KIL787310 KSH787310 LCD787310 LLZ787310 LVV787310 MFR787310 MPN787310 MZJ787310 NJF787310 NTB787310 OCX787310 OMT787310 OWP787310 PGL787310 PQH787310 QAD787310 QJZ787310 QTV787310 RDR787310 RNN787310 RXJ787310 SHF787310 SRB787310 TAX787310 TKT787310 TUP787310 UEL787310 UOH787310 UYD787310 VHZ787310 VRV787310 WBR787310 WLN787310 WVJ787310 B852846 IX852846 ST852846 ACP852846 AML852846 AWH852846 BGD852846 BPZ852846 BZV852846 CJR852846 CTN852846 DDJ852846 DNF852846 DXB852846 EGX852846 EQT852846 FAP852846 FKL852846 FUH852846 GED852846 GNZ852846 GXV852846 HHR852846 HRN852846 IBJ852846 ILF852846 IVB852846 JEX852846 JOT852846 JYP852846 KIL852846 KSH852846 LCD852846 LLZ852846 LVV852846 MFR852846 MPN852846 MZJ852846 NJF852846 NTB852846 OCX852846 OMT852846 OWP852846 PGL852846 PQH852846 QAD852846 QJZ852846 QTV852846 RDR852846 RNN852846 RXJ852846 SHF852846 SRB852846 TAX852846 TKT852846 TUP852846 UEL852846 UOH852846 UYD852846 VHZ852846 VRV852846 WBR852846 WLN852846 WVJ852846 B918382 IX918382 ST918382 ACP918382 AML918382 AWH918382 BGD918382 BPZ918382 BZV918382 CJR918382 CTN918382 DDJ918382 DNF918382 DXB918382 EGX918382 EQT918382 FAP918382 FKL918382 FUH918382 GED918382 GNZ918382 GXV918382 HHR918382 HRN918382 IBJ918382 ILF918382 IVB918382 JEX918382 JOT918382 JYP918382 KIL918382 KSH918382 LCD918382 LLZ918382 LVV918382 MFR918382 MPN918382 MZJ918382 NJF918382 NTB918382 OCX918382 OMT918382 OWP918382 PGL918382 PQH918382 QAD918382 QJZ918382 QTV918382 RDR918382 RNN918382 RXJ918382 SHF918382 SRB918382 TAX918382 TKT918382 TUP918382 UEL918382 UOH918382 UYD918382 VHZ918382 VRV918382 WBR918382 WLN918382 WVJ918382 B983918 IX983918 ST983918 ACP983918 AML983918 AWH983918 BGD983918 BPZ983918 BZV983918 CJR983918 CTN983918 DDJ983918 DNF983918 DXB983918 EGX983918 EQT983918 FAP983918 FKL983918 FUH983918 GED983918 GNZ983918 GXV983918 HHR983918 HRN983918 IBJ983918 ILF983918 IVB983918 JEX983918 JOT983918 JYP983918 KIL983918 KSH983918 LCD983918 LLZ983918 LVV983918 MFR983918 MPN983918 MZJ983918 NJF983918 NTB983918 OCX983918 OMT983918 OWP983918 PGL983918 PQH983918 QAD983918 QJZ983918 QTV983918 RDR983918 RNN983918 RXJ983918 SHF983918 SRB983918 TAX983918 TKT983918 TUP983918 UEL983918 UOH983918 UYD983918 VHZ983918 VRV983918 WBR983918 WLN983918 WVJ983918"/>
  </dataValidations>
  <printOptions gridLines="1"/>
  <pageMargins left="0.7" right="0.7" top="0.75" bottom="0.75" header="0.3" footer="0.3"/>
  <pageSetup scale="74" fitToHeight="0"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1"/>
  <sheetViews>
    <sheetView showGridLines="0" view="pageBreakPreview" zoomScale="80" zoomScaleNormal="100" zoomScaleSheetLayoutView="80" workbookViewId="0">
      <selection activeCell="L2" sqref="L2:N2"/>
    </sheetView>
  </sheetViews>
  <sheetFormatPr defaultRowHeight="12.75" x14ac:dyDescent="0.2"/>
  <cols>
    <col min="1" max="1" width="6" style="166" customWidth="1"/>
    <col min="2" max="2" width="9" style="166" customWidth="1"/>
    <col min="3" max="3" width="23.42578125" style="166" customWidth="1"/>
    <col min="4" max="4" width="13.28515625" style="166" customWidth="1"/>
    <col min="5" max="5" width="9.5703125" style="166" customWidth="1"/>
    <col min="6" max="6" width="11.5703125" style="166" customWidth="1"/>
    <col min="7" max="7" width="12.28515625" style="166" customWidth="1"/>
    <col min="8" max="8" width="15.28515625" style="166" customWidth="1"/>
    <col min="9" max="9" width="17.5703125" style="166" customWidth="1"/>
    <col min="10" max="11" width="12.42578125" style="166" customWidth="1"/>
    <col min="12" max="12" width="23.5703125" style="166" customWidth="1"/>
    <col min="13" max="13" width="18.5703125" style="166" customWidth="1"/>
    <col min="14" max="14" width="0.85546875" style="166" customWidth="1"/>
    <col min="15" max="16384" width="9.140625" style="166"/>
  </cols>
  <sheetData>
    <row r="1" spans="1:14" ht="13.5" x14ac:dyDescent="0.2">
      <c r="A1" s="163" t="s">
        <v>457</v>
      </c>
      <c r="B1" s="164"/>
      <c r="C1" s="164"/>
      <c r="D1" s="164"/>
      <c r="E1" s="164"/>
      <c r="F1" s="164"/>
      <c r="G1" s="164"/>
      <c r="H1" s="164"/>
      <c r="I1" s="167"/>
      <c r="J1" s="224"/>
      <c r="K1" s="224"/>
      <c r="L1" s="224"/>
      <c r="M1" s="224" t="s">
        <v>413</v>
      </c>
      <c r="N1" s="167"/>
    </row>
    <row r="2" spans="1:14" ht="15" x14ac:dyDescent="0.2">
      <c r="A2" s="167" t="s">
        <v>309</v>
      </c>
      <c r="B2" s="164"/>
      <c r="C2" s="164"/>
      <c r="D2" s="165"/>
      <c r="E2" s="165"/>
      <c r="F2" s="165"/>
      <c r="G2" s="165"/>
      <c r="H2" s="165"/>
      <c r="I2" s="164"/>
      <c r="J2" s="164"/>
      <c r="K2" s="164"/>
      <c r="L2" s="501" t="s">
        <v>2216</v>
      </c>
      <c r="M2" s="501"/>
      <c r="N2" s="502"/>
    </row>
    <row r="3" spans="1:14" x14ac:dyDescent="0.2">
      <c r="A3" s="167"/>
      <c r="B3" s="164"/>
      <c r="C3" s="164"/>
      <c r="D3" s="165"/>
      <c r="E3" s="165"/>
      <c r="F3" s="165"/>
      <c r="G3" s="165"/>
      <c r="H3" s="165"/>
      <c r="I3" s="164"/>
      <c r="J3" s="164"/>
      <c r="K3" s="164"/>
      <c r="L3" s="164"/>
      <c r="M3" s="164"/>
      <c r="N3" s="167"/>
    </row>
    <row r="4" spans="1:14" ht="15" x14ac:dyDescent="0.3">
      <c r="A4" s="96" t="s">
        <v>266</v>
      </c>
      <c r="B4" s="164"/>
      <c r="C4" s="164"/>
      <c r="D4" s="168"/>
      <c r="E4" s="225"/>
      <c r="F4" s="168"/>
      <c r="G4" s="165"/>
      <c r="H4" s="165"/>
      <c r="I4" s="165"/>
      <c r="J4" s="165"/>
      <c r="K4" s="165"/>
      <c r="L4" s="164"/>
      <c r="M4" s="165"/>
      <c r="N4" s="167"/>
    </row>
    <row r="5" spans="1:14" x14ac:dyDescent="0.2">
      <c r="A5" s="169" t="str">
        <f>'ფორმა N1'!D4</f>
        <v>პ/გ ”საქართველოს რესპუბლიკური პარტია”</v>
      </c>
      <c r="B5" s="169"/>
      <c r="C5" s="169"/>
      <c r="D5" s="169"/>
      <c r="E5" s="170"/>
      <c r="F5" s="170"/>
      <c r="G5" s="170"/>
      <c r="H5" s="170"/>
      <c r="I5" s="170"/>
      <c r="J5" s="170"/>
      <c r="K5" s="170"/>
      <c r="L5" s="170"/>
      <c r="M5" s="170"/>
      <c r="N5" s="167"/>
    </row>
    <row r="6" spans="1:14" ht="13.5" thickBot="1" x14ac:dyDescent="0.25">
      <c r="A6" s="226"/>
      <c r="B6" s="226"/>
      <c r="C6" s="226"/>
      <c r="D6" s="226"/>
      <c r="E6" s="226"/>
      <c r="F6" s="226"/>
      <c r="G6" s="226"/>
      <c r="H6" s="226"/>
      <c r="I6" s="226"/>
      <c r="J6" s="226"/>
      <c r="K6" s="226"/>
      <c r="L6" s="226"/>
      <c r="M6" s="226"/>
      <c r="N6" s="167"/>
    </row>
    <row r="7" spans="1:14" ht="51" x14ac:dyDescent="0.2">
      <c r="A7" s="227" t="s">
        <v>64</v>
      </c>
      <c r="B7" s="228" t="s">
        <v>414</v>
      </c>
      <c r="C7" s="228" t="s">
        <v>415</v>
      </c>
      <c r="D7" s="229" t="s">
        <v>416</v>
      </c>
      <c r="E7" s="229" t="s">
        <v>267</v>
      </c>
      <c r="F7" s="229" t="s">
        <v>417</v>
      </c>
      <c r="G7" s="229" t="s">
        <v>418</v>
      </c>
      <c r="H7" s="228" t="s">
        <v>419</v>
      </c>
      <c r="I7" s="230" t="s">
        <v>420</v>
      </c>
      <c r="J7" s="230" t="s">
        <v>421</v>
      </c>
      <c r="K7" s="231" t="s">
        <v>422</v>
      </c>
      <c r="L7" s="231" t="s">
        <v>423</v>
      </c>
      <c r="M7" s="229" t="s">
        <v>413</v>
      </c>
      <c r="N7" s="167"/>
    </row>
    <row r="8" spans="1:14" x14ac:dyDescent="0.2">
      <c r="A8" s="172">
        <v>1</v>
      </c>
      <c r="B8" s="173">
        <v>2</v>
      </c>
      <c r="C8" s="173">
        <v>3</v>
      </c>
      <c r="D8" s="174">
        <v>4</v>
      </c>
      <c r="E8" s="174">
        <v>5</v>
      </c>
      <c r="F8" s="174">
        <v>6</v>
      </c>
      <c r="G8" s="174">
        <v>7</v>
      </c>
      <c r="H8" s="174">
        <v>8</v>
      </c>
      <c r="I8" s="174">
        <v>9</v>
      </c>
      <c r="J8" s="174">
        <v>10</v>
      </c>
      <c r="K8" s="174">
        <v>11</v>
      </c>
      <c r="L8" s="174">
        <v>12</v>
      </c>
      <c r="M8" s="174">
        <v>13</v>
      </c>
      <c r="N8" s="167"/>
    </row>
    <row r="9" spans="1:14" ht="15" x14ac:dyDescent="0.25">
      <c r="A9" s="175">
        <v>1</v>
      </c>
      <c r="B9" s="176"/>
      <c r="C9" s="232"/>
      <c r="D9" s="175"/>
      <c r="E9" s="175"/>
      <c r="F9" s="175"/>
      <c r="G9" s="175"/>
      <c r="H9" s="175"/>
      <c r="I9" s="175"/>
      <c r="J9" s="175"/>
      <c r="K9" s="175"/>
      <c r="L9" s="175"/>
      <c r="M9" s="233" t="str">
        <f t="shared" ref="M9:M21" si="0">IF(ISBLANK(B9),"",$L$2)</f>
        <v/>
      </c>
      <c r="N9" s="167"/>
    </row>
    <row r="10" spans="1:14" ht="15" x14ac:dyDescent="0.25">
      <c r="A10" s="175">
        <v>2</v>
      </c>
      <c r="B10" s="176"/>
      <c r="C10" s="232"/>
      <c r="D10" s="175"/>
      <c r="E10" s="175"/>
      <c r="F10" s="175"/>
      <c r="G10" s="175"/>
      <c r="H10" s="175"/>
      <c r="I10" s="175"/>
      <c r="J10" s="175"/>
      <c r="K10" s="175"/>
      <c r="L10" s="175"/>
      <c r="M10" s="233" t="str">
        <f t="shared" si="0"/>
        <v/>
      </c>
      <c r="N10" s="167"/>
    </row>
    <row r="11" spans="1:14" ht="15" x14ac:dyDescent="0.25">
      <c r="A11" s="175">
        <v>3</v>
      </c>
      <c r="B11" s="176"/>
      <c r="C11" s="232"/>
      <c r="D11" s="175"/>
      <c r="E11" s="175"/>
      <c r="F11" s="175"/>
      <c r="G11" s="175"/>
      <c r="H11" s="175"/>
      <c r="I11" s="175"/>
      <c r="J11" s="175"/>
      <c r="K11" s="175"/>
      <c r="L11" s="175"/>
      <c r="M11" s="233" t="str">
        <f t="shared" si="0"/>
        <v/>
      </c>
      <c r="N11" s="167"/>
    </row>
    <row r="12" spans="1:14" ht="15" x14ac:dyDescent="0.25">
      <c r="A12" s="175">
        <v>4</v>
      </c>
      <c r="B12" s="176"/>
      <c r="C12" s="232"/>
      <c r="D12" s="175"/>
      <c r="E12" s="175"/>
      <c r="F12" s="175"/>
      <c r="G12" s="175"/>
      <c r="H12" s="175"/>
      <c r="I12" s="175"/>
      <c r="J12" s="175"/>
      <c r="K12" s="175"/>
      <c r="L12" s="175"/>
      <c r="M12" s="233" t="str">
        <f t="shared" si="0"/>
        <v/>
      </c>
      <c r="N12" s="167"/>
    </row>
    <row r="13" spans="1:14" ht="15" x14ac:dyDescent="0.25">
      <c r="A13" s="175">
        <v>5</v>
      </c>
      <c r="B13" s="176"/>
      <c r="C13" s="232"/>
      <c r="D13" s="175"/>
      <c r="E13" s="175"/>
      <c r="F13" s="175"/>
      <c r="G13" s="175"/>
      <c r="H13" s="175"/>
      <c r="I13" s="175"/>
      <c r="J13" s="175"/>
      <c r="K13" s="175"/>
      <c r="L13" s="175"/>
      <c r="M13" s="233" t="str">
        <f t="shared" si="0"/>
        <v/>
      </c>
      <c r="N13" s="167"/>
    </row>
    <row r="14" spans="1:14" ht="15" x14ac:dyDescent="0.25">
      <c r="A14" s="175">
        <v>6</v>
      </c>
      <c r="B14" s="176"/>
      <c r="C14" s="232"/>
      <c r="D14" s="175"/>
      <c r="E14" s="175"/>
      <c r="F14" s="175"/>
      <c r="G14" s="175"/>
      <c r="H14" s="175"/>
      <c r="I14" s="175"/>
      <c r="J14" s="175"/>
      <c r="K14" s="175"/>
      <c r="L14" s="175"/>
      <c r="M14" s="233" t="str">
        <f t="shared" si="0"/>
        <v/>
      </c>
      <c r="N14" s="167"/>
    </row>
    <row r="15" spans="1:14" ht="15" x14ac:dyDescent="0.25">
      <c r="A15" s="175">
        <v>7</v>
      </c>
      <c r="B15" s="176"/>
      <c r="C15" s="232"/>
      <c r="D15" s="175"/>
      <c r="E15" s="175"/>
      <c r="F15" s="175"/>
      <c r="G15" s="175"/>
      <c r="H15" s="175"/>
      <c r="I15" s="175"/>
      <c r="J15" s="175"/>
      <c r="K15" s="175"/>
      <c r="L15" s="175"/>
      <c r="M15" s="233" t="str">
        <f t="shared" si="0"/>
        <v/>
      </c>
      <c r="N15" s="167"/>
    </row>
    <row r="16" spans="1:14" ht="15" x14ac:dyDescent="0.25">
      <c r="A16" s="175">
        <v>8</v>
      </c>
      <c r="B16" s="176"/>
      <c r="C16" s="232"/>
      <c r="D16" s="175"/>
      <c r="E16" s="175"/>
      <c r="F16" s="175"/>
      <c r="G16" s="175"/>
      <c r="H16" s="175"/>
      <c r="I16" s="175"/>
      <c r="J16" s="175"/>
      <c r="K16" s="175"/>
      <c r="L16" s="175"/>
      <c r="M16" s="233" t="str">
        <f t="shared" si="0"/>
        <v/>
      </c>
      <c r="N16" s="167"/>
    </row>
    <row r="17" spans="1:14" ht="15" x14ac:dyDescent="0.25">
      <c r="A17" s="175">
        <v>9</v>
      </c>
      <c r="B17" s="176"/>
      <c r="C17" s="232"/>
      <c r="D17" s="175"/>
      <c r="E17" s="175"/>
      <c r="F17" s="175"/>
      <c r="G17" s="175"/>
      <c r="H17" s="175"/>
      <c r="I17" s="175"/>
      <c r="J17" s="175"/>
      <c r="K17" s="175"/>
      <c r="L17" s="175"/>
      <c r="M17" s="233" t="str">
        <f t="shared" si="0"/>
        <v/>
      </c>
      <c r="N17" s="167"/>
    </row>
    <row r="18" spans="1:14" ht="15" x14ac:dyDescent="0.25">
      <c r="A18" s="175">
        <v>10</v>
      </c>
      <c r="B18" s="176"/>
      <c r="C18" s="232"/>
      <c r="D18" s="175"/>
      <c r="E18" s="175"/>
      <c r="F18" s="175"/>
      <c r="G18" s="175"/>
      <c r="H18" s="175"/>
      <c r="I18" s="175"/>
      <c r="J18" s="175"/>
      <c r="K18" s="175"/>
      <c r="L18" s="175"/>
      <c r="M18" s="233" t="str">
        <f t="shared" si="0"/>
        <v/>
      </c>
      <c r="N18" s="167"/>
    </row>
    <row r="19" spans="1:14" ht="15" x14ac:dyDescent="0.25">
      <c r="A19" s="175">
        <v>11</v>
      </c>
      <c r="B19" s="176"/>
      <c r="C19" s="232"/>
      <c r="D19" s="175"/>
      <c r="E19" s="175"/>
      <c r="F19" s="175"/>
      <c r="G19" s="175"/>
      <c r="H19" s="175"/>
      <c r="I19" s="175"/>
      <c r="J19" s="175"/>
      <c r="K19" s="175"/>
      <c r="L19" s="175"/>
      <c r="M19" s="233" t="str">
        <f t="shared" si="0"/>
        <v/>
      </c>
      <c r="N19" s="167"/>
    </row>
    <row r="20" spans="1:14" ht="15" x14ac:dyDescent="0.25">
      <c r="A20" s="175">
        <v>12</v>
      </c>
      <c r="B20" s="176"/>
      <c r="C20" s="232"/>
      <c r="D20" s="175"/>
      <c r="E20" s="175"/>
      <c r="F20" s="175"/>
      <c r="G20" s="175"/>
      <c r="H20" s="175"/>
      <c r="I20" s="175"/>
      <c r="J20" s="175"/>
      <c r="K20" s="175"/>
      <c r="L20" s="175"/>
      <c r="M20" s="233" t="str">
        <f t="shared" si="0"/>
        <v/>
      </c>
      <c r="N20" s="167"/>
    </row>
    <row r="21" spans="1:14" ht="15" x14ac:dyDescent="0.25">
      <c r="A21" s="234" t="s">
        <v>270</v>
      </c>
      <c r="B21" s="176"/>
      <c r="C21" s="232"/>
      <c r="D21" s="175"/>
      <c r="E21" s="175"/>
      <c r="F21" s="175"/>
      <c r="G21" s="175"/>
      <c r="H21" s="175"/>
      <c r="I21" s="175"/>
      <c r="J21" s="175"/>
      <c r="K21" s="175"/>
      <c r="L21" s="175"/>
      <c r="M21" s="233" t="str">
        <f t="shared" si="0"/>
        <v/>
      </c>
      <c r="N21" s="167"/>
    </row>
    <row r="22" spans="1:14" s="182" customFormat="1" x14ac:dyDescent="0.2"/>
    <row r="25" spans="1:14" s="20" customFormat="1" ht="15" x14ac:dyDescent="0.3">
      <c r="B25" s="177" t="s">
        <v>107</v>
      </c>
    </row>
    <row r="26" spans="1:14" s="20" customFormat="1" ht="15" x14ac:dyDescent="0.3">
      <c r="B26" s="177"/>
    </row>
    <row r="27" spans="1:14" s="20" customFormat="1" ht="15" x14ac:dyDescent="0.3">
      <c r="C27" s="179"/>
      <c r="D27" s="178"/>
      <c r="E27" s="178"/>
      <c r="H27" s="179"/>
      <c r="I27" s="179"/>
      <c r="J27" s="178"/>
      <c r="K27" s="178"/>
      <c r="L27" s="178"/>
    </row>
    <row r="28" spans="1:14" s="20" customFormat="1" ht="15" x14ac:dyDescent="0.3">
      <c r="C28" s="180" t="s">
        <v>260</v>
      </c>
      <c r="D28" s="178"/>
      <c r="E28" s="178"/>
      <c r="H28" s="177" t="s">
        <v>311</v>
      </c>
      <c r="M28" s="178"/>
    </row>
    <row r="29" spans="1:14" s="20" customFormat="1" ht="15" x14ac:dyDescent="0.3">
      <c r="C29" s="180" t="s">
        <v>138</v>
      </c>
      <c r="D29" s="178"/>
      <c r="E29" s="178"/>
      <c r="H29" s="181" t="s">
        <v>261</v>
      </c>
      <c r="M29" s="178"/>
    </row>
    <row r="30" spans="1:14" ht="15" x14ac:dyDescent="0.3">
      <c r="C30" s="180"/>
      <c r="F30" s="181"/>
      <c r="J30" s="183"/>
      <c r="K30" s="183"/>
      <c r="L30" s="183"/>
      <c r="M30" s="183"/>
    </row>
    <row r="31" spans="1:14" ht="15" x14ac:dyDescent="0.3">
      <c r="C31" s="180"/>
    </row>
  </sheetData>
  <sheetProtection insertColumns="0" insertRows="0" deleteRows="0"/>
  <mergeCells count="1">
    <mergeCell ref="L2:N2"/>
  </mergeCells>
  <dataValidations count="4">
    <dataValidation allowBlank="1" showInputMessage="1" showErrorMessage="1" errorTitle="თარიღის შევსების ინსტრუქცია" error="ივსება შემდეგი ფორმატით: თვე/დღე/წელი" prompt="თვე/დღე/წელი" sqref="B9:B21"/>
    <dataValidation type="list" allowBlank="1" showInputMessage="1" showErrorMessage="1" errorTitle="თარიღის შევსების ინსტრუქცია" error="დღე/თვე/წელი" prompt="დღე/თვე/წელი" sqref="O1">
      <formula1>#REF!</formula1>
    </dataValidation>
    <dataValidation type="list" allowBlank="1" showInputMessage="1" showErrorMessage="1" errorTitle="ბანკის ველის შევსების წესი" error="აირჩიეთ ჩამოთვლილთაგან ერთ-ერთი ბანკი" sqref="C9:C21">
      <formula1>"ვითიბი, ინვესტბანკი, კორ სტანდარტ ბანკი, ზირაათბანკი, ბანკი ქართუ, საქართველოს ბანკი, ბითიეი, თიბისი, ლიბერთი, პროკრედიტ ბანკი, ბანკი რესპუბლიკა, პრივატბანკი, ბაზისბანკი, პროგრეს ბანკი, ხალიკ ბანკი, კონსტანტა, ეიჩესბისი, აზერბ. საქართვ, კავკ. განვი. ბანკი"</formula1>
    </dataValidation>
    <dataValidation type="textLength" operator="equal" allowBlank="1" showInputMessage="1" showErrorMessage="1" errorTitle="პირადი ნომრის შევსების წესი" error="პირადი ნომერი უნდა შეიცავდეს 11 სიმბოლოს" sqref="D9:E21">
      <formula1>11</formula1>
    </dataValidation>
  </dataValidations>
  <pageMargins left="0.11811023622047245" right="0.11811023622047245" top="0.35433070866141736" bottom="0.35433070866141736" header="0.31496062992125984" footer="0.31496062992125984"/>
  <pageSetup paperSize="9" scale="7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K46"/>
  <sheetViews>
    <sheetView showGridLines="0" zoomScaleNormal="100" zoomScaleSheetLayoutView="80" workbookViewId="0">
      <selection activeCell="G21" sqref="G21"/>
    </sheetView>
  </sheetViews>
  <sheetFormatPr defaultRowHeight="15" x14ac:dyDescent="0.3"/>
  <cols>
    <col min="1" max="1" width="14.28515625" style="20" bestFit="1" customWidth="1"/>
    <col min="2" max="2" width="80" style="218" customWidth="1"/>
    <col min="3" max="3" width="16.5703125" style="20" customWidth="1"/>
    <col min="4" max="4" width="14.28515625" style="20" customWidth="1"/>
    <col min="5" max="16384" width="9.140625" style="20"/>
  </cols>
  <sheetData>
    <row r="1" spans="1:11" s="6" customFormat="1" x14ac:dyDescent="0.3">
      <c r="A1" s="61" t="s">
        <v>264</v>
      </c>
      <c r="B1" s="214"/>
      <c r="C1" s="511" t="s">
        <v>109</v>
      </c>
      <c r="D1" s="511"/>
    </row>
    <row r="2" spans="1:11" s="6" customFormat="1" x14ac:dyDescent="0.3">
      <c r="A2" s="63" t="s">
        <v>139</v>
      </c>
      <c r="B2" s="214"/>
      <c r="C2" s="512" t="s">
        <v>2216</v>
      </c>
      <c r="D2" s="512"/>
      <c r="E2" s="513"/>
    </row>
    <row r="3" spans="1:11" s="6" customFormat="1" x14ac:dyDescent="0.3">
      <c r="A3" s="63"/>
      <c r="B3" s="214"/>
      <c r="C3" s="62"/>
      <c r="D3" s="62"/>
    </row>
    <row r="4" spans="1:11" s="2" customFormat="1" x14ac:dyDescent="0.3">
      <c r="A4" s="64" t="str">
        <f>'ფორმა N2'!A4</f>
        <v>ანგარიშვალდებული პირის დასახელება:</v>
      </c>
      <c r="B4" s="215"/>
      <c r="C4" s="63"/>
      <c r="D4" s="63"/>
      <c r="K4" s="6"/>
    </row>
    <row r="5" spans="1:11" s="2" customFormat="1" x14ac:dyDescent="0.3">
      <c r="A5" s="99" t="str">
        <f>'ფორმა N1'!D4</f>
        <v>პ/გ ”საქართველოს რესპუბლიკური პარტია”</v>
      </c>
      <c r="B5" s="216"/>
      <c r="C5" s="47"/>
      <c r="D5" s="47"/>
    </row>
    <row r="6" spans="1:11" s="2" customFormat="1" x14ac:dyDescent="0.3">
      <c r="A6" s="64"/>
      <c r="B6" s="215"/>
      <c r="C6" s="63"/>
      <c r="D6" s="63"/>
    </row>
    <row r="7" spans="1:11" s="6" customFormat="1" ht="18" x14ac:dyDescent="0.3">
      <c r="A7" s="85"/>
      <c r="B7" s="95"/>
      <c r="C7" s="65"/>
      <c r="D7" s="65"/>
    </row>
    <row r="8" spans="1:11" s="6" customFormat="1" ht="30" x14ac:dyDescent="0.3">
      <c r="A8" s="91" t="s">
        <v>64</v>
      </c>
      <c r="B8" s="66" t="s">
        <v>248</v>
      </c>
      <c r="C8" s="66" t="s">
        <v>66</v>
      </c>
      <c r="D8" s="66" t="s">
        <v>67</v>
      </c>
      <c r="E8" s="19"/>
    </row>
    <row r="9" spans="1:11" s="7" customFormat="1" x14ac:dyDescent="0.3">
      <c r="A9" s="210">
        <v>1</v>
      </c>
      <c r="B9" s="210" t="s">
        <v>65</v>
      </c>
      <c r="C9" s="70">
        <f>SUM(C10,C26)</f>
        <v>61</v>
      </c>
      <c r="D9" s="70">
        <f>SUM(D10,D26)</f>
        <v>61</v>
      </c>
    </row>
    <row r="10" spans="1:11" s="7" customFormat="1" x14ac:dyDescent="0.3">
      <c r="A10" s="72">
        <v>1.1000000000000001</v>
      </c>
      <c r="B10" s="72" t="s">
        <v>80</v>
      </c>
      <c r="C10" s="70">
        <f>SUM(C11,C12,C16,C19,C25,C26)</f>
        <v>61</v>
      </c>
      <c r="D10" s="70">
        <f>SUM(D11,D12,D16,D19,D24,D25)</f>
        <v>61</v>
      </c>
    </row>
    <row r="11" spans="1:11" s="9" customFormat="1" ht="18" x14ac:dyDescent="0.3">
      <c r="A11" s="73" t="s">
        <v>30</v>
      </c>
      <c r="B11" s="73" t="s">
        <v>79</v>
      </c>
      <c r="C11" s="8">
        <v>20</v>
      </c>
      <c r="D11" s="8">
        <v>20</v>
      </c>
    </row>
    <row r="12" spans="1:11" s="10" customFormat="1" x14ac:dyDescent="0.3">
      <c r="A12" s="73" t="s">
        <v>31</v>
      </c>
      <c r="B12" s="73" t="s">
        <v>300</v>
      </c>
      <c r="C12" s="92">
        <f>SUM(C13:C15)</f>
        <v>41</v>
      </c>
      <c r="D12" s="92">
        <f>SUM(D13:D15)</f>
        <v>41</v>
      </c>
    </row>
    <row r="13" spans="1:11" s="3" customFormat="1" x14ac:dyDescent="0.3">
      <c r="A13" s="82" t="s">
        <v>81</v>
      </c>
      <c r="B13" s="82" t="s">
        <v>303</v>
      </c>
      <c r="C13" s="8">
        <v>41</v>
      </c>
      <c r="D13" s="8">
        <v>41</v>
      </c>
    </row>
    <row r="14" spans="1:11" s="3" customFormat="1" x14ac:dyDescent="0.3">
      <c r="A14" s="82" t="s">
        <v>498</v>
      </c>
      <c r="B14" s="82" t="s">
        <v>497</v>
      </c>
      <c r="C14" s="8"/>
      <c r="D14" s="8"/>
    </row>
    <row r="15" spans="1:11" s="3" customFormat="1" x14ac:dyDescent="0.3">
      <c r="A15" s="82" t="s">
        <v>499</v>
      </c>
      <c r="B15" s="82" t="s">
        <v>97</v>
      </c>
      <c r="C15" s="8"/>
      <c r="D15" s="8"/>
    </row>
    <row r="16" spans="1:11" s="3" customFormat="1" x14ac:dyDescent="0.3">
      <c r="A16" s="73" t="s">
        <v>82</v>
      </c>
      <c r="B16" s="73" t="s">
        <v>83</v>
      </c>
      <c r="C16" s="92">
        <f>SUM(C17:C18)</f>
        <v>0</v>
      </c>
      <c r="D16" s="92">
        <f>SUM(D17:D18)</f>
        <v>0</v>
      </c>
    </row>
    <row r="17" spans="1:4" s="3" customFormat="1" x14ac:dyDescent="0.3">
      <c r="A17" s="82" t="s">
        <v>84</v>
      </c>
      <c r="B17" s="82" t="s">
        <v>86</v>
      </c>
      <c r="C17" s="8"/>
      <c r="D17" s="8"/>
    </row>
    <row r="18" spans="1:4" s="3" customFormat="1" ht="30" x14ac:dyDescent="0.3">
      <c r="A18" s="82" t="s">
        <v>85</v>
      </c>
      <c r="B18" s="82" t="s">
        <v>110</v>
      </c>
      <c r="C18" s="8"/>
      <c r="D18" s="8"/>
    </row>
    <row r="19" spans="1:4" s="3" customFormat="1" x14ac:dyDescent="0.3">
      <c r="A19" s="73" t="s">
        <v>87</v>
      </c>
      <c r="B19" s="73" t="s">
        <v>410</v>
      </c>
      <c r="C19" s="92">
        <f>SUM(C20:C23)</f>
        <v>0</v>
      </c>
      <c r="D19" s="92">
        <f>SUM(D20:D23)</f>
        <v>0</v>
      </c>
    </row>
    <row r="20" spans="1:4" s="3" customFormat="1" x14ac:dyDescent="0.3">
      <c r="A20" s="82" t="s">
        <v>88</v>
      </c>
      <c r="B20" s="82" t="s">
        <v>89</v>
      </c>
      <c r="C20" s="8"/>
      <c r="D20" s="8"/>
    </row>
    <row r="21" spans="1:4" s="3" customFormat="1" ht="30" x14ac:dyDescent="0.3">
      <c r="A21" s="82" t="s">
        <v>92</v>
      </c>
      <c r="B21" s="82" t="s">
        <v>90</v>
      </c>
      <c r="C21" s="8"/>
      <c r="D21" s="8"/>
    </row>
    <row r="22" spans="1:4" s="3" customFormat="1" x14ac:dyDescent="0.3">
      <c r="A22" s="82" t="s">
        <v>93</v>
      </c>
      <c r="B22" s="82" t="s">
        <v>91</v>
      </c>
      <c r="C22" s="8"/>
      <c r="D22" s="8"/>
    </row>
    <row r="23" spans="1:4" s="3" customFormat="1" x14ac:dyDescent="0.3">
      <c r="A23" s="82" t="s">
        <v>94</v>
      </c>
      <c r="B23" s="82" t="s">
        <v>437</v>
      </c>
      <c r="C23" s="8"/>
      <c r="D23" s="8"/>
    </row>
    <row r="24" spans="1:4" s="3" customFormat="1" x14ac:dyDescent="0.3">
      <c r="A24" s="73" t="s">
        <v>95</v>
      </c>
      <c r="B24" s="73" t="s">
        <v>438</v>
      </c>
      <c r="C24" s="8"/>
      <c r="D24" s="8"/>
    </row>
    <row r="25" spans="1:4" s="3" customFormat="1" x14ac:dyDescent="0.3">
      <c r="A25" s="73" t="s">
        <v>250</v>
      </c>
      <c r="B25" s="73" t="s">
        <v>444</v>
      </c>
      <c r="C25" s="8"/>
      <c r="D25" s="8"/>
    </row>
    <row r="26" spans="1:4" x14ac:dyDescent="0.3">
      <c r="A26" s="72">
        <v>1.2</v>
      </c>
      <c r="B26" s="72" t="s">
        <v>96</v>
      </c>
      <c r="C26" s="70">
        <f>SUM(C27,C35)</f>
        <v>0</v>
      </c>
      <c r="D26" s="70">
        <f>SUM(D27,D35)</f>
        <v>0</v>
      </c>
    </row>
    <row r="27" spans="1:4" x14ac:dyDescent="0.3">
      <c r="A27" s="73" t="s">
        <v>32</v>
      </c>
      <c r="B27" s="73" t="s">
        <v>303</v>
      </c>
      <c r="C27" s="92">
        <f>SUM(C28:C30)</f>
        <v>0</v>
      </c>
      <c r="D27" s="92">
        <f>SUM(D28:D30)</f>
        <v>0</v>
      </c>
    </row>
    <row r="28" spans="1:4" x14ac:dyDescent="0.3">
      <c r="A28" s="212" t="s">
        <v>98</v>
      </c>
      <c r="B28" s="212" t="s">
        <v>301</v>
      </c>
      <c r="C28" s="8"/>
      <c r="D28" s="8"/>
    </row>
    <row r="29" spans="1:4" x14ac:dyDescent="0.3">
      <c r="A29" s="212" t="s">
        <v>99</v>
      </c>
      <c r="B29" s="212" t="s">
        <v>304</v>
      </c>
      <c r="C29" s="8"/>
      <c r="D29" s="8"/>
    </row>
    <row r="30" spans="1:4" x14ac:dyDescent="0.3">
      <c r="A30" s="212" t="s">
        <v>446</v>
      </c>
      <c r="B30" s="212" t="s">
        <v>302</v>
      </c>
      <c r="C30" s="8"/>
      <c r="D30" s="8"/>
    </row>
    <row r="31" spans="1:4" x14ac:dyDescent="0.3">
      <c r="A31" s="73" t="s">
        <v>33</v>
      </c>
      <c r="B31" s="73" t="s">
        <v>497</v>
      </c>
      <c r="C31" s="92">
        <f>SUM(C32:C34)</f>
        <v>0</v>
      </c>
      <c r="D31" s="92">
        <f>SUM(D32:D34)</f>
        <v>0</v>
      </c>
    </row>
    <row r="32" spans="1:4" x14ac:dyDescent="0.3">
      <c r="A32" s="212" t="s">
        <v>12</v>
      </c>
      <c r="B32" s="212" t="s">
        <v>500</v>
      </c>
      <c r="C32" s="8"/>
      <c r="D32" s="8"/>
    </row>
    <row r="33" spans="1:8" x14ac:dyDescent="0.3">
      <c r="A33" s="212" t="s">
        <v>13</v>
      </c>
      <c r="B33" s="212" t="s">
        <v>501</v>
      </c>
      <c r="C33" s="8"/>
      <c r="D33" s="8"/>
    </row>
    <row r="34" spans="1:8" x14ac:dyDescent="0.3">
      <c r="A34" s="212" t="s">
        <v>273</v>
      </c>
      <c r="B34" s="212" t="s">
        <v>502</v>
      </c>
      <c r="C34" s="8"/>
      <c r="D34" s="8"/>
    </row>
    <row r="35" spans="1:8" s="21" customFormat="1" x14ac:dyDescent="0.3">
      <c r="A35" s="73" t="s">
        <v>34</v>
      </c>
      <c r="B35" s="223" t="s">
        <v>443</v>
      </c>
      <c r="C35" s="8"/>
      <c r="D35" s="8"/>
    </row>
    <row r="36" spans="1:8" s="2" customFormat="1" x14ac:dyDescent="0.3">
      <c r="A36" s="1"/>
      <c r="B36" s="217"/>
    </row>
    <row r="37" spans="1:8" s="2" customFormat="1" x14ac:dyDescent="0.3">
      <c r="B37" s="217"/>
    </row>
    <row r="38" spans="1:8" x14ac:dyDescent="0.3">
      <c r="A38" s="1"/>
    </row>
    <row r="39" spans="1:8" x14ac:dyDescent="0.3">
      <c r="A39" s="2"/>
    </row>
    <row r="40" spans="1:8" s="2" customFormat="1" x14ac:dyDescent="0.3">
      <c r="A40" s="56" t="s">
        <v>107</v>
      </c>
      <c r="B40" s="217"/>
    </row>
    <row r="41" spans="1:8" s="2" customFormat="1" x14ac:dyDescent="0.3">
      <c r="B41" s="217"/>
      <c r="E41"/>
      <c r="F41"/>
      <c r="G41"/>
      <c r="H41"/>
    </row>
    <row r="42" spans="1:8" s="2" customFormat="1" x14ac:dyDescent="0.3">
      <c r="B42" s="217"/>
      <c r="D42" s="12"/>
      <c r="E42"/>
      <c r="F42"/>
      <c r="G42"/>
      <c r="H42"/>
    </row>
    <row r="43" spans="1:8" s="2" customFormat="1" x14ac:dyDescent="0.3">
      <c r="A43"/>
      <c r="B43" s="219" t="s">
        <v>441</v>
      </c>
      <c r="D43" s="12"/>
      <c r="E43"/>
      <c r="F43"/>
      <c r="G43"/>
      <c r="H43"/>
    </row>
    <row r="44" spans="1:8" s="2" customFormat="1" x14ac:dyDescent="0.3">
      <c r="A44"/>
      <c r="B44" s="217" t="s">
        <v>262</v>
      </c>
      <c r="D44" s="12"/>
      <c r="E44"/>
      <c r="F44"/>
      <c r="G44"/>
      <c r="H44"/>
    </row>
    <row r="45" spans="1:8" customFormat="1" ht="12.75" x14ac:dyDescent="0.2">
      <c r="B45" s="220" t="s">
        <v>138</v>
      </c>
    </row>
    <row r="46" spans="1:8" customFormat="1" ht="12.75" x14ac:dyDescent="0.2">
      <c r="B46" s="221"/>
    </row>
  </sheetData>
  <mergeCells count="2">
    <mergeCell ref="C1:D1"/>
    <mergeCell ref="C2:E2"/>
  </mergeCells>
  <pageMargins left="0.11811023622047245" right="0.11811023622047245" top="0.59055118110236227" bottom="0.59055118110236227" header="0.15748031496062992" footer="0.15748031496062992"/>
  <pageSetup paperSize="9" scale="82" orientation="portrait" r:id="rId1"/>
  <headerFooter alignWithMargins="0"/>
  <colBreaks count="1" manualBreakCount="1">
    <brk id="4" max="47" man="1"/>
  </col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G733"/>
  <sheetViews>
    <sheetView workbookViewId="0">
      <selection activeCell="E13" sqref="E13"/>
    </sheetView>
  </sheetViews>
  <sheetFormatPr defaultRowHeight="12.75" x14ac:dyDescent="0.2"/>
  <cols>
    <col min="3" max="3" width="74.5703125" bestFit="1" customWidth="1"/>
    <col min="5" max="5" width="29" bestFit="1" customWidth="1"/>
  </cols>
  <sheetData>
    <row r="1" spans="1:7" x14ac:dyDescent="0.2">
      <c r="A1" t="s">
        <v>218</v>
      </c>
      <c r="C1" t="s">
        <v>198</v>
      </c>
      <c r="E1" t="s">
        <v>225</v>
      </c>
      <c r="G1" t="s">
        <v>235</v>
      </c>
    </row>
    <row r="2" spans="1:7" ht="15" x14ac:dyDescent="0.2">
      <c r="A2" s="48">
        <v>40907</v>
      </c>
      <c r="C2" t="s">
        <v>199</v>
      </c>
      <c r="E2" t="s">
        <v>230</v>
      </c>
      <c r="G2" s="49" t="s">
        <v>236</v>
      </c>
    </row>
    <row r="3" spans="1:7" ht="15" x14ac:dyDescent="0.2">
      <c r="A3" s="48">
        <v>40908</v>
      </c>
      <c r="C3" t="s">
        <v>200</v>
      </c>
      <c r="E3" t="s">
        <v>231</v>
      </c>
      <c r="G3" s="49" t="s">
        <v>237</v>
      </c>
    </row>
    <row r="4" spans="1:7" ht="15" x14ac:dyDescent="0.2">
      <c r="A4" s="48">
        <v>40909</v>
      </c>
      <c r="C4" t="s">
        <v>201</v>
      </c>
      <c r="E4" t="s">
        <v>232</v>
      </c>
      <c r="G4" s="49" t="s">
        <v>238</v>
      </c>
    </row>
    <row r="5" spans="1:7" x14ac:dyDescent="0.2">
      <c r="A5" s="48">
        <v>40910</v>
      </c>
      <c r="C5" t="s">
        <v>202</v>
      </c>
      <c r="E5" t="s">
        <v>233</v>
      </c>
    </row>
    <row r="6" spans="1:7" x14ac:dyDescent="0.2">
      <c r="A6" s="48">
        <v>40911</v>
      </c>
      <c r="C6" t="s">
        <v>203</v>
      </c>
    </row>
    <row r="7" spans="1:7" x14ac:dyDescent="0.2">
      <c r="A7" s="48">
        <v>40912</v>
      </c>
      <c r="C7" t="s">
        <v>204</v>
      </c>
    </row>
    <row r="8" spans="1:7" x14ac:dyDescent="0.2">
      <c r="A8" s="48">
        <v>40913</v>
      </c>
      <c r="C8" t="s">
        <v>205</v>
      </c>
    </row>
    <row r="9" spans="1:7" x14ac:dyDescent="0.2">
      <c r="A9" s="48">
        <v>40914</v>
      </c>
      <c r="C9" t="s">
        <v>206</v>
      </c>
    </row>
    <row r="10" spans="1:7" x14ac:dyDescent="0.2">
      <c r="A10" s="48">
        <v>40915</v>
      </c>
      <c r="C10" t="s">
        <v>207</v>
      </c>
    </row>
    <row r="11" spans="1:7" x14ac:dyDescent="0.2">
      <c r="A11" s="48">
        <v>40916</v>
      </c>
      <c r="C11" t="s">
        <v>208</v>
      </c>
    </row>
    <row r="12" spans="1:7" x14ac:dyDescent="0.2">
      <c r="A12" s="48">
        <v>40917</v>
      </c>
      <c r="C12" t="s">
        <v>209</v>
      </c>
    </row>
    <row r="13" spans="1:7" x14ac:dyDescent="0.2">
      <c r="A13" s="48">
        <v>40918</v>
      </c>
      <c r="C13" t="s">
        <v>210</v>
      </c>
    </row>
    <row r="14" spans="1:7" x14ac:dyDescent="0.2">
      <c r="A14" s="48">
        <v>40919</v>
      </c>
      <c r="C14" t="s">
        <v>211</v>
      </c>
    </row>
    <row r="15" spans="1:7" x14ac:dyDescent="0.2">
      <c r="A15" s="48">
        <v>40920</v>
      </c>
      <c r="C15" t="s">
        <v>212</v>
      </c>
    </row>
    <row r="16" spans="1:7" x14ac:dyDescent="0.2">
      <c r="A16" s="48">
        <v>40921</v>
      </c>
      <c r="C16" t="s">
        <v>213</v>
      </c>
    </row>
    <row r="17" spans="1:3" x14ac:dyDescent="0.2">
      <c r="A17" s="48">
        <v>40922</v>
      </c>
      <c r="C17" t="s">
        <v>214</v>
      </c>
    </row>
    <row r="18" spans="1:3" x14ac:dyDescent="0.2">
      <c r="A18" s="48">
        <v>40923</v>
      </c>
      <c r="C18" t="s">
        <v>215</v>
      </c>
    </row>
    <row r="19" spans="1:3" x14ac:dyDescent="0.2">
      <c r="A19" s="48">
        <v>40924</v>
      </c>
      <c r="C19" t="s">
        <v>216</v>
      </c>
    </row>
    <row r="20" spans="1:3" x14ac:dyDescent="0.2">
      <c r="A20" s="48">
        <v>40925</v>
      </c>
      <c r="C20" t="s">
        <v>217</v>
      </c>
    </row>
    <row r="21" spans="1:3" x14ac:dyDescent="0.2">
      <c r="A21" s="48">
        <v>40926</v>
      </c>
    </row>
    <row r="22" spans="1:3" x14ac:dyDescent="0.2">
      <c r="A22" s="48">
        <v>40927</v>
      </c>
    </row>
    <row r="23" spans="1:3" x14ac:dyDescent="0.2">
      <c r="A23" s="48">
        <v>40928</v>
      </c>
    </row>
    <row r="24" spans="1:3" x14ac:dyDescent="0.2">
      <c r="A24" s="48">
        <v>40929</v>
      </c>
    </row>
    <row r="25" spans="1:3" x14ac:dyDescent="0.2">
      <c r="A25" s="48">
        <v>40930</v>
      </c>
    </row>
    <row r="26" spans="1:3" x14ac:dyDescent="0.2">
      <c r="A26" s="48">
        <v>40931</v>
      </c>
    </row>
    <row r="27" spans="1:3" x14ac:dyDescent="0.2">
      <c r="A27" s="48">
        <v>40932</v>
      </c>
    </row>
    <row r="28" spans="1:3" x14ac:dyDescent="0.2">
      <c r="A28" s="48">
        <v>40933</v>
      </c>
    </row>
    <row r="29" spans="1:3" x14ac:dyDescent="0.2">
      <c r="A29" s="48">
        <v>40934</v>
      </c>
    </row>
    <row r="30" spans="1:3" x14ac:dyDescent="0.2">
      <c r="A30" s="48">
        <v>40935</v>
      </c>
    </row>
    <row r="31" spans="1:3" x14ac:dyDescent="0.2">
      <c r="A31" s="48">
        <v>40936</v>
      </c>
    </row>
    <row r="32" spans="1:3" x14ac:dyDescent="0.2">
      <c r="A32" s="48">
        <v>40937</v>
      </c>
    </row>
    <row r="33" spans="1:1" x14ac:dyDescent="0.2">
      <c r="A33" s="48">
        <v>40938</v>
      </c>
    </row>
    <row r="34" spans="1:1" x14ac:dyDescent="0.2">
      <c r="A34" s="48">
        <v>40939</v>
      </c>
    </row>
    <row r="35" spans="1:1" x14ac:dyDescent="0.2">
      <c r="A35" s="48">
        <v>40941</v>
      </c>
    </row>
    <row r="36" spans="1:1" x14ac:dyDescent="0.2">
      <c r="A36" s="48">
        <v>40942</v>
      </c>
    </row>
    <row r="37" spans="1:1" x14ac:dyDescent="0.2">
      <c r="A37" s="48">
        <v>40943</v>
      </c>
    </row>
    <row r="38" spans="1:1" x14ac:dyDescent="0.2">
      <c r="A38" s="48">
        <v>40944</v>
      </c>
    </row>
    <row r="39" spans="1:1" x14ac:dyDescent="0.2">
      <c r="A39" s="48">
        <v>40945</v>
      </c>
    </row>
    <row r="40" spans="1:1" x14ac:dyDescent="0.2">
      <c r="A40" s="48">
        <v>40946</v>
      </c>
    </row>
    <row r="41" spans="1:1" x14ac:dyDescent="0.2">
      <c r="A41" s="48">
        <v>40947</v>
      </c>
    </row>
    <row r="42" spans="1:1" x14ac:dyDescent="0.2">
      <c r="A42" s="48">
        <v>40948</v>
      </c>
    </row>
    <row r="43" spans="1:1" x14ac:dyDescent="0.2">
      <c r="A43" s="48">
        <v>40949</v>
      </c>
    </row>
    <row r="44" spans="1:1" x14ac:dyDescent="0.2">
      <c r="A44" s="48">
        <v>40950</v>
      </c>
    </row>
    <row r="45" spans="1:1" x14ac:dyDescent="0.2">
      <c r="A45" s="48">
        <v>40951</v>
      </c>
    </row>
    <row r="46" spans="1:1" x14ac:dyDescent="0.2">
      <c r="A46" s="48">
        <v>40952</v>
      </c>
    </row>
    <row r="47" spans="1:1" x14ac:dyDescent="0.2">
      <c r="A47" s="48">
        <v>40953</v>
      </c>
    </row>
    <row r="48" spans="1:1" x14ac:dyDescent="0.2">
      <c r="A48" s="48">
        <v>40954</v>
      </c>
    </row>
    <row r="49" spans="1:1" x14ac:dyDescent="0.2">
      <c r="A49" s="48">
        <v>40955</v>
      </c>
    </row>
    <row r="50" spans="1:1" x14ac:dyDescent="0.2">
      <c r="A50" s="48">
        <v>40956</v>
      </c>
    </row>
    <row r="51" spans="1:1" x14ac:dyDescent="0.2">
      <c r="A51" s="48">
        <v>40957</v>
      </c>
    </row>
    <row r="52" spans="1:1" x14ac:dyDescent="0.2">
      <c r="A52" s="48">
        <v>40958</v>
      </c>
    </row>
    <row r="53" spans="1:1" x14ac:dyDescent="0.2">
      <c r="A53" s="48">
        <v>40959</v>
      </c>
    </row>
    <row r="54" spans="1:1" x14ac:dyDescent="0.2">
      <c r="A54" s="48">
        <v>40960</v>
      </c>
    </row>
    <row r="55" spans="1:1" x14ac:dyDescent="0.2">
      <c r="A55" s="48">
        <v>40961</v>
      </c>
    </row>
    <row r="56" spans="1:1" x14ac:dyDescent="0.2">
      <c r="A56" s="48">
        <v>40962</v>
      </c>
    </row>
    <row r="57" spans="1:1" x14ac:dyDescent="0.2">
      <c r="A57" s="48">
        <v>40963</v>
      </c>
    </row>
    <row r="58" spans="1:1" x14ac:dyDescent="0.2">
      <c r="A58" s="48">
        <v>40964</v>
      </c>
    </row>
    <row r="59" spans="1:1" x14ac:dyDescent="0.2">
      <c r="A59" s="48">
        <v>40965</v>
      </c>
    </row>
    <row r="60" spans="1:1" x14ac:dyDescent="0.2">
      <c r="A60" s="48">
        <v>40966</v>
      </c>
    </row>
    <row r="61" spans="1:1" x14ac:dyDescent="0.2">
      <c r="A61" s="48">
        <v>40967</v>
      </c>
    </row>
    <row r="62" spans="1:1" x14ac:dyDescent="0.2">
      <c r="A62" s="48">
        <v>40968</v>
      </c>
    </row>
    <row r="63" spans="1:1" x14ac:dyDescent="0.2">
      <c r="A63" s="48">
        <v>40969</v>
      </c>
    </row>
    <row r="64" spans="1:1" x14ac:dyDescent="0.2">
      <c r="A64" s="48">
        <v>40970</v>
      </c>
    </row>
    <row r="65" spans="1:1" x14ac:dyDescent="0.2">
      <c r="A65" s="48">
        <v>40971</v>
      </c>
    </row>
    <row r="66" spans="1:1" x14ac:dyDescent="0.2">
      <c r="A66" s="48">
        <v>40972</v>
      </c>
    </row>
    <row r="67" spans="1:1" x14ac:dyDescent="0.2">
      <c r="A67" s="48">
        <v>40973</v>
      </c>
    </row>
    <row r="68" spans="1:1" x14ac:dyDescent="0.2">
      <c r="A68" s="48">
        <v>40974</v>
      </c>
    </row>
    <row r="69" spans="1:1" x14ac:dyDescent="0.2">
      <c r="A69" s="48">
        <v>40975</v>
      </c>
    </row>
    <row r="70" spans="1:1" x14ac:dyDescent="0.2">
      <c r="A70" s="48">
        <v>40976</v>
      </c>
    </row>
    <row r="71" spans="1:1" x14ac:dyDescent="0.2">
      <c r="A71" s="48">
        <v>40977</v>
      </c>
    </row>
    <row r="72" spans="1:1" x14ac:dyDescent="0.2">
      <c r="A72" s="48">
        <v>40978</v>
      </c>
    </row>
    <row r="73" spans="1:1" x14ac:dyDescent="0.2">
      <c r="A73" s="48">
        <v>40979</v>
      </c>
    </row>
    <row r="74" spans="1:1" x14ac:dyDescent="0.2">
      <c r="A74" s="48">
        <v>40980</v>
      </c>
    </row>
    <row r="75" spans="1:1" x14ac:dyDescent="0.2">
      <c r="A75" s="48">
        <v>40981</v>
      </c>
    </row>
    <row r="76" spans="1:1" x14ac:dyDescent="0.2">
      <c r="A76" s="48">
        <v>40982</v>
      </c>
    </row>
    <row r="77" spans="1:1" x14ac:dyDescent="0.2">
      <c r="A77" s="48">
        <v>40983</v>
      </c>
    </row>
    <row r="78" spans="1:1" x14ac:dyDescent="0.2">
      <c r="A78" s="48">
        <v>40984</v>
      </c>
    </row>
    <row r="79" spans="1:1" x14ac:dyDescent="0.2">
      <c r="A79" s="48">
        <v>40985</v>
      </c>
    </row>
    <row r="80" spans="1:1" x14ac:dyDescent="0.2">
      <c r="A80" s="48">
        <v>40986</v>
      </c>
    </row>
    <row r="81" spans="1:1" x14ac:dyDescent="0.2">
      <c r="A81" s="48">
        <v>40987</v>
      </c>
    </row>
    <row r="82" spans="1:1" x14ac:dyDescent="0.2">
      <c r="A82" s="48">
        <v>40988</v>
      </c>
    </row>
    <row r="83" spans="1:1" x14ac:dyDescent="0.2">
      <c r="A83" s="48">
        <v>40989</v>
      </c>
    </row>
    <row r="84" spans="1:1" x14ac:dyDescent="0.2">
      <c r="A84" s="48">
        <v>40990</v>
      </c>
    </row>
    <row r="85" spans="1:1" x14ac:dyDescent="0.2">
      <c r="A85" s="48">
        <v>40991</v>
      </c>
    </row>
    <row r="86" spans="1:1" x14ac:dyDescent="0.2">
      <c r="A86" s="48">
        <v>40992</v>
      </c>
    </row>
    <row r="87" spans="1:1" x14ac:dyDescent="0.2">
      <c r="A87" s="48">
        <v>40993</v>
      </c>
    </row>
    <row r="88" spans="1:1" x14ac:dyDescent="0.2">
      <c r="A88" s="48">
        <v>40994</v>
      </c>
    </row>
    <row r="89" spans="1:1" x14ac:dyDescent="0.2">
      <c r="A89" s="48">
        <v>40995</v>
      </c>
    </row>
    <row r="90" spans="1:1" x14ac:dyDescent="0.2">
      <c r="A90" s="48">
        <v>40996</v>
      </c>
    </row>
    <row r="91" spans="1:1" x14ac:dyDescent="0.2">
      <c r="A91" s="48">
        <v>40997</v>
      </c>
    </row>
    <row r="92" spans="1:1" x14ac:dyDescent="0.2">
      <c r="A92" s="48">
        <v>40998</v>
      </c>
    </row>
    <row r="93" spans="1:1" x14ac:dyDescent="0.2">
      <c r="A93" s="48">
        <v>40999</v>
      </c>
    </row>
    <row r="94" spans="1:1" x14ac:dyDescent="0.2">
      <c r="A94" s="48">
        <v>41000</v>
      </c>
    </row>
    <row r="95" spans="1:1" x14ac:dyDescent="0.2">
      <c r="A95" s="48">
        <v>41001</v>
      </c>
    </row>
    <row r="96" spans="1:1" x14ac:dyDescent="0.2">
      <c r="A96" s="48">
        <v>41002</v>
      </c>
    </row>
    <row r="97" spans="1:1" x14ac:dyDescent="0.2">
      <c r="A97" s="48">
        <v>41003</v>
      </c>
    </row>
    <row r="98" spans="1:1" x14ac:dyDescent="0.2">
      <c r="A98" s="48">
        <v>41004</v>
      </c>
    </row>
    <row r="99" spans="1:1" x14ac:dyDescent="0.2">
      <c r="A99" s="48">
        <v>41005</v>
      </c>
    </row>
    <row r="100" spans="1:1" x14ac:dyDescent="0.2">
      <c r="A100" s="48">
        <v>41006</v>
      </c>
    </row>
    <row r="101" spans="1:1" x14ac:dyDescent="0.2">
      <c r="A101" s="48">
        <v>41007</v>
      </c>
    </row>
    <row r="102" spans="1:1" x14ac:dyDescent="0.2">
      <c r="A102" s="48">
        <v>41008</v>
      </c>
    </row>
    <row r="103" spans="1:1" x14ac:dyDescent="0.2">
      <c r="A103" s="48">
        <v>41009</v>
      </c>
    </row>
    <row r="104" spans="1:1" x14ac:dyDescent="0.2">
      <c r="A104" s="48">
        <v>41010</v>
      </c>
    </row>
    <row r="105" spans="1:1" x14ac:dyDescent="0.2">
      <c r="A105" s="48">
        <v>41011</v>
      </c>
    </row>
    <row r="106" spans="1:1" x14ac:dyDescent="0.2">
      <c r="A106" s="48">
        <v>41012</v>
      </c>
    </row>
    <row r="107" spans="1:1" x14ac:dyDescent="0.2">
      <c r="A107" s="48">
        <v>41013</v>
      </c>
    </row>
    <row r="108" spans="1:1" x14ac:dyDescent="0.2">
      <c r="A108" s="48">
        <v>41014</v>
      </c>
    </row>
    <row r="109" spans="1:1" x14ac:dyDescent="0.2">
      <c r="A109" s="48">
        <v>41015</v>
      </c>
    </row>
    <row r="110" spans="1:1" x14ac:dyDescent="0.2">
      <c r="A110" s="48">
        <v>41016</v>
      </c>
    </row>
    <row r="111" spans="1:1" x14ac:dyDescent="0.2">
      <c r="A111" s="48">
        <v>41017</v>
      </c>
    </row>
    <row r="112" spans="1:1" x14ac:dyDescent="0.2">
      <c r="A112" s="48">
        <v>41018</v>
      </c>
    </row>
    <row r="113" spans="1:1" x14ac:dyDescent="0.2">
      <c r="A113" s="48">
        <v>41019</v>
      </c>
    </row>
    <row r="114" spans="1:1" x14ac:dyDescent="0.2">
      <c r="A114" s="48">
        <v>41020</v>
      </c>
    </row>
    <row r="115" spans="1:1" x14ac:dyDescent="0.2">
      <c r="A115" s="48">
        <v>41021</v>
      </c>
    </row>
    <row r="116" spans="1:1" x14ac:dyDescent="0.2">
      <c r="A116" s="48">
        <v>41022</v>
      </c>
    </row>
    <row r="117" spans="1:1" x14ac:dyDescent="0.2">
      <c r="A117" s="48">
        <v>41023</v>
      </c>
    </row>
    <row r="118" spans="1:1" x14ac:dyDescent="0.2">
      <c r="A118" s="48">
        <v>41024</v>
      </c>
    </row>
    <row r="119" spans="1:1" x14ac:dyDescent="0.2">
      <c r="A119" s="48">
        <v>41025</v>
      </c>
    </row>
    <row r="120" spans="1:1" x14ac:dyDescent="0.2">
      <c r="A120" s="48">
        <v>41026</v>
      </c>
    </row>
    <row r="121" spans="1:1" x14ac:dyDescent="0.2">
      <c r="A121" s="48">
        <v>41027</v>
      </c>
    </row>
    <row r="122" spans="1:1" x14ac:dyDescent="0.2">
      <c r="A122" s="48">
        <v>41028</v>
      </c>
    </row>
    <row r="123" spans="1:1" x14ac:dyDescent="0.2">
      <c r="A123" s="48">
        <v>41029</v>
      </c>
    </row>
    <row r="124" spans="1:1" x14ac:dyDescent="0.2">
      <c r="A124" s="48">
        <v>41030</v>
      </c>
    </row>
    <row r="125" spans="1:1" x14ac:dyDescent="0.2">
      <c r="A125" s="48">
        <v>41031</v>
      </c>
    </row>
    <row r="126" spans="1:1" x14ac:dyDescent="0.2">
      <c r="A126" s="48">
        <v>41032</v>
      </c>
    </row>
    <row r="127" spans="1:1" x14ac:dyDescent="0.2">
      <c r="A127" s="48">
        <v>41033</v>
      </c>
    </row>
    <row r="128" spans="1:1" x14ac:dyDescent="0.2">
      <c r="A128" s="48">
        <v>41034</v>
      </c>
    </row>
    <row r="129" spans="1:1" x14ac:dyDescent="0.2">
      <c r="A129" s="48">
        <v>41035</v>
      </c>
    </row>
    <row r="130" spans="1:1" x14ac:dyDescent="0.2">
      <c r="A130" s="48">
        <v>41036</v>
      </c>
    </row>
    <row r="131" spans="1:1" x14ac:dyDescent="0.2">
      <c r="A131" s="48">
        <v>41037</v>
      </c>
    </row>
    <row r="132" spans="1:1" x14ac:dyDescent="0.2">
      <c r="A132" s="48">
        <v>41038</v>
      </c>
    </row>
    <row r="133" spans="1:1" x14ac:dyDescent="0.2">
      <c r="A133" s="48">
        <v>41039</v>
      </c>
    </row>
    <row r="134" spans="1:1" x14ac:dyDescent="0.2">
      <c r="A134" s="48">
        <v>41040</v>
      </c>
    </row>
    <row r="135" spans="1:1" x14ac:dyDescent="0.2">
      <c r="A135" s="48">
        <v>41041</v>
      </c>
    </row>
    <row r="136" spans="1:1" x14ac:dyDescent="0.2">
      <c r="A136" s="48">
        <v>41042</v>
      </c>
    </row>
    <row r="137" spans="1:1" x14ac:dyDescent="0.2">
      <c r="A137" s="48">
        <v>41043</v>
      </c>
    </row>
    <row r="138" spans="1:1" x14ac:dyDescent="0.2">
      <c r="A138" s="48">
        <v>41044</v>
      </c>
    </row>
    <row r="139" spans="1:1" x14ac:dyDescent="0.2">
      <c r="A139" s="48">
        <v>41045</v>
      </c>
    </row>
    <row r="140" spans="1:1" x14ac:dyDescent="0.2">
      <c r="A140" s="48">
        <v>41046</v>
      </c>
    </row>
    <row r="141" spans="1:1" x14ac:dyDescent="0.2">
      <c r="A141" s="48">
        <v>41047</v>
      </c>
    </row>
    <row r="142" spans="1:1" x14ac:dyDescent="0.2">
      <c r="A142" s="48">
        <v>41048</v>
      </c>
    </row>
    <row r="143" spans="1:1" x14ac:dyDescent="0.2">
      <c r="A143" s="48">
        <v>41049</v>
      </c>
    </row>
    <row r="144" spans="1:1" x14ac:dyDescent="0.2">
      <c r="A144" s="48">
        <v>41050</v>
      </c>
    </row>
    <row r="145" spans="1:1" x14ac:dyDescent="0.2">
      <c r="A145" s="48">
        <v>41051</v>
      </c>
    </row>
    <row r="146" spans="1:1" x14ac:dyDescent="0.2">
      <c r="A146" s="48">
        <v>41052</v>
      </c>
    </row>
    <row r="147" spans="1:1" x14ac:dyDescent="0.2">
      <c r="A147" s="48">
        <v>41053</v>
      </c>
    </row>
    <row r="148" spans="1:1" x14ac:dyDescent="0.2">
      <c r="A148" s="48">
        <v>41054</v>
      </c>
    </row>
    <row r="149" spans="1:1" x14ac:dyDescent="0.2">
      <c r="A149" s="48">
        <v>41055</v>
      </c>
    </row>
    <row r="150" spans="1:1" x14ac:dyDescent="0.2">
      <c r="A150" s="48">
        <v>41056</v>
      </c>
    </row>
    <row r="151" spans="1:1" x14ac:dyDescent="0.2">
      <c r="A151" s="48">
        <v>41057</v>
      </c>
    </row>
    <row r="152" spans="1:1" x14ac:dyDescent="0.2">
      <c r="A152" s="48">
        <v>41058</v>
      </c>
    </row>
    <row r="153" spans="1:1" x14ac:dyDescent="0.2">
      <c r="A153" s="48">
        <v>41059</v>
      </c>
    </row>
    <row r="154" spans="1:1" x14ac:dyDescent="0.2">
      <c r="A154" s="48">
        <v>41060</v>
      </c>
    </row>
    <row r="155" spans="1:1" x14ac:dyDescent="0.2">
      <c r="A155" s="48">
        <v>41061</v>
      </c>
    </row>
    <row r="156" spans="1:1" x14ac:dyDescent="0.2">
      <c r="A156" s="48">
        <v>41062</v>
      </c>
    </row>
    <row r="157" spans="1:1" x14ac:dyDescent="0.2">
      <c r="A157" s="48">
        <v>41063</v>
      </c>
    </row>
    <row r="158" spans="1:1" x14ac:dyDescent="0.2">
      <c r="A158" s="48">
        <v>41064</v>
      </c>
    </row>
    <row r="159" spans="1:1" x14ac:dyDescent="0.2">
      <c r="A159" s="48">
        <v>41065</v>
      </c>
    </row>
    <row r="160" spans="1:1" x14ac:dyDescent="0.2">
      <c r="A160" s="48">
        <v>41066</v>
      </c>
    </row>
    <row r="161" spans="1:1" x14ac:dyDescent="0.2">
      <c r="A161" s="48">
        <v>41067</v>
      </c>
    </row>
    <row r="162" spans="1:1" x14ac:dyDescent="0.2">
      <c r="A162" s="48">
        <v>41068</v>
      </c>
    </row>
    <row r="163" spans="1:1" x14ac:dyDescent="0.2">
      <c r="A163" s="48">
        <v>41069</v>
      </c>
    </row>
    <row r="164" spans="1:1" x14ac:dyDescent="0.2">
      <c r="A164" s="48">
        <v>41070</v>
      </c>
    </row>
    <row r="165" spans="1:1" x14ac:dyDescent="0.2">
      <c r="A165" s="48">
        <v>41071</v>
      </c>
    </row>
    <row r="166" spans="1:1" x14ac:dyDescent="0.2">
      <c r="A166" s="48">
        <v>41072</v>
      </c>
    </row>
    <row r="167" spans="1:1" x14ac:dyDescent="0.2">
      <c r="A167" s="48">
        <v>41073</v>
      </c>
    </row>
    <row r="168" spans="1:1" x14ac:dyDescent="0.2">
      <c r="A168" s="48">
        <v>41074</v>
      </c>
    </row>
    <row r="169" spans="1:1" x14ac:dyDescent="0.2">
      <c r="A169" s="48">
        <v>41075</v>
      </c>
    </row>
    <row r="170" spans="1:1" x14ac:dyDescent="0.2">
      <c r="A170" s="48">
        <v>41076</v>
      </c>
    </row>
    <row r="171" spans="1:1" x14ac:dyDescent="0.2">
      <c r="A171" s="48">
        <v>41077</v>
      </c>
    </row>
    <row r="172" spans="1:1" x14ac:dyDescent="0.2">
      <c r="A172" s="48">
        <v>41078</v>
      </c>
    </row>
    <row r="173" spans="1:1" x14ac:dyDescent="0.2">
      <c r="A173" s="48">
        <v>41079</v>
      </c>
    </row>
    <row r="174" spans="1:1" x14ac:dyDescent="0.2">
      <c r="A174" s="48">
        <v>41080</v>
      </c>
    </row>
    <row r="175" spans="1:1" x14ac:dyDescent="0.2">
      <c r="A175" s="48">
        <v>41081</v>
      </c>
    </row>
    <row r="176" spans="1:1" x14ac:dyDescent="0.2">
      <c r="A176" s="48">
        <v>41082</v>
      </c>
    </row>
    <row r="177" spans="1:1" x14ac:dyDescent="0.2">
      <c r="A177" s="48">
        <v>41083</v>
      </c>
    </row>
    <row r="178" spans="1:1" x14ac:dyDescent="0.2">
      <c r="A178" s="48">
        <v>41084</v>
      </c>
    </row>
    <row r="179" spans="1:1" x14ac:dyDescent="0.2">
      <c r="A179" s="48">
        <v>41085</v>
      </c>
    </row>
    <row r="180" spans="1:1" x14ac:dyDescent="0.2">
      <c r="A180" s="48">
        <v>41086</v>
      </c>
    </row>
    <row r="181" spans="1:1" x14ac:dyDescent="0.2">
      <c r="A181" s="48">
        <v>41087</v>
      </c>
    </row>
    <row r="182" spans="1:1" x14ac:dyDescent="0.2">
      <c r="A182" s="48">
        <v>41088</v>
      </c>
    </row>
    <row r="183" spans="1:1" x14ac:dyDescent="0.2">
      <c r="A183" s="48">
        <v>41089</v>
      </c>
    </row>
    <row r="184" spans="1:1" x14ac:dyDescent="0.2">
      <c r="A184" s="48">
        <v>41090</v>
      </c>
    </row>
    <row r="185" spans="1:1" x14ac:dyDescent="0.2">
      <c r="A185" s="48">
        <v>41091</v>
      </c>
    </row>
    <row r="186" spans="1:1" x14ac:dyDescent="0.2">
      <c r="A186" s="48">
        <v>41092</v>
      </c>
    </row>
    <row r="187" spans="1:1" x14ac:dyDescent="0.2">
      <c r="A187" s="48">
        <v>41093</v>
      </c>
    </row>
    <row r="188" spans="1:1" x14ac:dyDescent="0.2">
      <c r="A188" s="48">
        <v>41094</v>
      </c>
    </row>
    <row r="189" spans="1:1" x14ac:dyDescent="0.2">
      <c r="A189" s="48">
        <v>41095</v>
      </c>
    </row>
    <row r="190" spans="1:1" x14ac:dyDescent="0.2">
      <c r="A190" s="48">
        <v>41096</v>
      </c>
    </row>
    <row r="191" spans="1:1" x14ac:dyDescent="0.2">
      <c r="A191" s="48">
        <v>41097</v>
      </c>
    </row>
    <row r="192" spans="1:1" x14ac:dyDescent="0.2">
      <c r="A192" s="48">
        <v>41098</v>
      </c>
    </row>
    <row r="193" spans="1:1" x14ac:dyDescent="0.2">
      <c r="A193" s="48">
        <v>41099</v>
      </c>
    </row>
    <row r="194" spans="1:1" x14ac:dyDescent="0.2">
      <c r="A194" s="48">
        <v>41100</v>
      </c>
    </row>
    <row r="195" spans="1:1" x14ac:dyDescent="0.2">
      <c r="A195" s="48">
        <v>41101</v>
      </c>
    </row>
    <row r="196" spans="1:1" x14ac:dyDescent="0.2">
      <c r="A196" s="48">
        <v>41102</v>
      </c>
    </row>
    <row r="197" spans="1:1" x14ac:dyDescent="0.2">
      <c r="A197" s="48">
        <v>41103</v>
      </c>
    </row>
    <row r="198" spans="1:1" x14ac:dyDescent="0.2">
      <c r="A198" s="48">
        <v>41104</v>
      </c>
    </row>
    <row r="199" spans="1:1" x14ac:dyDescent="0.2">
      <c r="A199" s="48">
        <v>41105</v>
      </c>
    </row>
    <row r="200" spans="1:1" x14ac:dyDescent="0.2">
      <c r="A200" s="48">
        <v>41106</v>
      </c>
    </row>
    <row r="201" spans="1:1" x14ac:dyDescent="0.2">
      <c r="A201" s="48">
        <v>41107</v>
      </c>
    </row>
    <row r="202" spans="1:1" x14ac:dyDescent="0.2">
      <c r="A202" s="48">
        <v>41108</v>
      </c>
    </row>
    <row r="203" spans="1:1" x14ac:dyDescent="0.2">
      <c r="A203" s="48">
        <v>41109</v>
      </c>
    </row>
    <row r="204" spans="1:1" x14ac:dyDescent="0.2">
      <c r="A204" s="48">
        <v>41110</v>
      </c>
    </row>
    <row r="205" spans="1:1" x14ac:dyDescent="0.2">
      <c r="A205" s="48">
        <v>41111</v>
      </c>
    </row>
    <row r="206" spans="1:1" x14ac:dyDescent="0.2">
      <c r="A206" s="48">
        <v>41112</v>
      </c>
    </row>
    <row r="207" spans="1:1" x14ac:dyDescent="0.2">
      <c r="A207" s="48">
        <v>41113</v>
      </c>
    </row>
    <row r="208" spans="1:1" x14ac:dyDescent="0.2">
      <c r="A208" s="48">
        <v>41114</v>
      </c>
    </row>
    <row r="209" spans="1:1" x14ac:dyDescent="0.2">
      <c r="A209" s="48">
        <v>41115</v>
      </c>
    </row>
    <row r="210" spans="1:1" x14ac:dyDescent="0.2">
      <c r="A210" s="48">
        <v>41116</v>
      </c>
    </row>
    <row r="211" spans="1:1" x14ac:dyDescent="0.2">
      <c r="A211" s="48">
        <v>41117</v>
      </c>
    </row>
    <row r="212" spans="1:1" x14ac:dyDescent="0.2">
      <c r="A212" s="48">
        <v>41118</v>
      </c>
    </row>
    <row r="213" spans="1:1" x14ac:dyDescent="0.2">
      <c r="A213" s="48">
        <v>41119</v>
      </c>
    </row>
    <row r="214" spans="1:1" x14ac:dyDescent="0.2">
      <c r="A214" s="48">
        <v>41120</v>
      </c>
    </row>
    <row r="215" spans="1:1" x14ac:dyDescent="0.2">
      <c r="A215" s="48">
        <v>41121</v>
      </c>
    </row>
    <row r="216" spans="1:1" x14ac:dyDescent="0.2">
      <c r="A216" s="48">
        <v>41122</v>
      </c>
    </row>
    <row r="217" spans="1:1" x14ac:dyDescent="0.2">
      <c r="A217" s="48">
        <v>41123</v>
      </c>
    </row>
    <row r="218" spans="1:1" x14ac:dyDescent="0.2">
      <c r="A218" s="48">
        <v>41124</v>
      </c>
    </row>
    <row r="219" spans="1:1" x14ac:dyDescent="0.2">
      <c r="A219" s="48">
        <v>41125</v>
      </c>
    </row>
    <row r="220" spans="1:1" x14ac:dyDescent="0.2">
      <c r="A220" s="48">
        <v>41126</v>
      </c>
    </row>
    <row r="221" spans="1:1" x14ac:dyDescent="0.2">
      <c r="A221" s="48">
        <v>41127</v>
      </c>
    </row>
    <row r="222" spans="1:1" x14ac:dyDescent="0.2">
      <c r="A222" s="48">
        <v>41128</v>
      </c>
    </row>
    <row r="223" spans="1:1" x14ac:dyDescent="0.2">
      <c r="A223" s="48">
        <v>41129</v>
      </c>
    </row>
    <row r="224" spans="1:1" x14ac:dyDescent="0.2">
      <c r="A224" s="48">
        <v>41130</v>
      </c>
    </row>
    <row r="225" spans="1:1" x14ac:dyDescent="0.2">
      <c r="A225" s="48">
        <v>41131</v>
      </c>
    </row>
    <row r="226" spans="1:1" x14ac:dyDescent="0.2">
      <c r="A226" s="48">
        <v>41132</v>
      </c>
    </row>
    <row r="227" spans="1:1" x14ac:dyDescent="0.2">
      <c r="A227" s="48">
        <v>41133</v>
      </c>
    </row>
    <row r="228" spans="1:1" x14ac:dyDescent="0.2">
      <c r="A228" s="48">
        <v>41134</v>
      </c>
    </row>
    <row r="229" spans="1:1" x14ac:dyDescent="0.2">
      <c r="A229" s="48">
        <v>41135</v>
      </c>
    </row>
    <row r="230" spans="1:1" x14ac:dyDescent="0.2">
      <c r="A230" s="48">
        <v>41136</v>
      </c>
    </row>
    <row r="231" spans="1:1" x14ac:dyDescent="0.2">
      <c r="A231" s="48">
        <v>41137</v>
      </c>
    </row>
    <row r="232" spans="1:1" x14ac:dyDescent="0.2">
      <c r="A232" s="48">
        <v>41138</v>
      </c>
    </row>
    <row r="233" spans="1:1" x14ac:dyDescent="0.2">
      <c r="A233" s="48">
        <v>41139</v>
      </c>
    </row>
    <row r="234" spans="1:1" x14ac:dyDescent="0.2">
      <c r="A234" s="48">
        <v>41140</v>
      </c>
    </row>
    <row r="235" spans="1:1" x14ac:dyDescent="0.2">
      <c r="A235" s="48">
        <v>41141</v>
      </c>
    </row>
    <row r="236" spans="1:1" x14ac:dyDescent="0.2">
      <c r="A236" s="48">
        <v>41142</v>
      </c>
    </row>
    <row r="237" spans="1:1" x14ac:dyDescent="0.2">
      <c r="A237" s="48">
        <v>41143</v>
      </c>
    </row>
    <row r="238" spans="1:1" x14ac:dyDescent="0.2">
      <c r="A238" s="48">
        <v>41144</v>
      </c>
    </row>
    <row r="239" spans="1:1" x14ac:dyDescent="0.2">
      <c r="A239" s="48">
        <v>41145</v>
      </c>
    </row>
    <row r="240" spans="1:1" x14ac:dyDescent="0.2">
      <c r="A240" s="48">
        <v>41146</v>
      </c>
    </row>
    <row r="241" spans="1:1" x14ac:dyDescent="0.2">
      <c r="A241" s="48">
        <v>41147</v>
      </c>
    </row>
    <row r="242" spans="1:1" x14ac:dyDescent="0.2">
      <c r="A242" s="48">
        <v>41148</v>
      </c>
    </row>
    <row r="243" spans="1:1" x14ac:dyDescent="0.2">
      <c r="A243" s="48">
        <v>41149</v>
      </c>
    </row>
    <row r="244" spans="1:1" x14ac:dyDescent="0.2">
      <c r="A244" s="48">
        <v>41150</v>
      </c>
    </row>
    <row r="245" spans="1:1" x14ac:dyDescent="0.2">
      <c r="A245" s="48">
        <v>41151</v>
      </c>
    </row>
    <row r="246" spans="1:1" x14ac:dyDescent="0.2">
      <c r="A246" s="48">
        <v>41152</v>
      </c>
    </row>
    <row r="247" spans="1:1" x14ac:dyDescent="0.2">
      <c r="A247" s="48">
        <v>41153</v>
      </c>
    </row>
    <row r="248" spans="1:1" x14ac:dyDescent="0.2">
      <c r="A248" s="48">
        <v>41154</v>
      </c>
    </row>
    <row r="249" spans="1:1" x14ac:dyDescent="0.2">
      <c r="A249" s="48">
        <v>41155</v>
      </c>
    </row>
    <row r="250" spans="1:1" x14ac:dyDescent="0.2">
      <c r="A250" s="48">
        <v>41156</v>
      </c>
    </row>
    <row r="251" spans="1:1" x14ac:dyDescent="0.2">
      <c r="A251" s="48">
        <v>41157</v>
      </c>
    </row>
    <row r="252" spans="1:1" x14ac:dyDescent="0.2">
      <c r="A252" s="48">
        <v>41158</v>
      </c>
    </row>
    <row r="253" spans="1:1" x14ac:dyDescent="0.2">
      <c r="A253" s="48">
        <v>41159</v>
      </c>
    </row>
    <row r="254" spans="1:1" x14ac:dyDescent="0.2">
      <c r="A254" s="48">
        <v>41160</v>
      </c>
    </row>
    <row r="255" spans="1:1" x14ac:dyDescent="0.2">
      <c r="A255" s="48">
        <v>41161</v>
      </c>
    </row>
    <row r="256" spans="1:1" x14ac:dyDescent="0.2">
      <c r="A256" s="48">
        <v>41162</v>
      </c>
    </row>
    <row r="257" spans="1:1" x14ac:dyDescent="0.2">
      <c r="A257" s="48">
        <v>41163</v>
      </c>
    </row>
    <row r="258" spans="1:1" x14ac:dyDescent="0.2">
      <c r="A258" s="48">
        <v>41164</v>
      </c>
    </row>
    <row r="259" spans="1:1" x14ac:dyDescent="0.2">
      <c r="A259" s="48">
        <v>41165</v>
      </c>
    </row>
    <row r="260" spans="1:1" x14ac:dyDescent="0.2">
      <c r="A260" s="48">
        <v>41166</v>
      </c>
    </row>
    <row r="261" spans="1:1" x14ac:dyDescent="0.2">
      <c r="A261" s="48">
        <v>41167</v>
      </c>
    </row>
    <row r="262" spans="1:1" x14ac:dyDescent="0.2">
      <c r="A262" s="48">
        <v>41168</v>
      </c>
    </row>
    <row r="263" spans="1:1" x14ac:dyDescent="0.2">
      <c r="A263" s="48">
        <v>41169</v>
      </c>
    </row>
    <row r="264" spans="1:1" x14ac:dyDescent="0.2">
      <c r="A264" s="48">
        <v>41170</v>
      </c>
    </row>
    <row r="265" spans="1:1" x14ac:dyDescent="0.2">
      <c r="A265" s="48">
        <v>41171</v>
      </c>
    </row>
    <row r="266" spans="1:1" x14ac:dyDescent="0.2">
      <c r="A266" s="48">
        <v>41172</v>
      </c>
    </row>
    <row r="267" spans="1:1" x14ac:dyDescent="0.2">
      <c r="A267" s="48">
        <v>41173</v>
      </c>
    </row>
    <row r="268" spans="1:1" x14ac:dyDescent="0.2">
      <c r="A268" s="48">
        <v>41174</v>
      </c>
    </row>
    <row r="269" spans="1:1" x14ac:dyDescent="0.2">
      <c r="A269" s="48">
        <v>41175</v>
      </c>
    </row>
    <row r="270" spans="1:1" x14ac:dyDescent="0.2">
      <c r="A270" s="48">
        <v>41176</v>
      </c>
    </row>
    <row r="271" spans="1:1" x14ac:dyDescent="0.2">
      <c r="A271" s="48">
        <v>41177</v>
      </c>
    </row>
    <row r="272" spans="1:1" x14ac:dyDescent="0.2">
      <c r="A272" s="48">
        <v>41178</v>
      </c>
    </row>
    <row r="273" spans="1:1" x14ac:dyDescent="0.2">
      <c r="A273" s="48">
        <v>41179</v>
      </c>
    </row>
    <row r="274" spans="1:1" x14ac:dyDescent="0.2">
      <c r="A274" s="48">
        <v>41180</v>
      </c>
    </row>
    <row r="275" spans="1:1" x14ac:dyDescent="0.2">
      <c r="A275" s="48">
        <v>41181</v>
      </c>
    </row>
    <row r="276" spans="1:1" x14ac:dyDescent="0.2">
      <c r="A276" s="48">
        <v>41182</v>
      </c>
    </row>
    <row r="277" spans="1:1" x14ac:dyDescent="0.2">
      <c r="A277" s="48">
        <v>41183</v>
      </c>
    </row>
    <row r="278" spans="1:1" x14ac:dyDescent="0.2">
      <c r="A278" s="48">
        <v>41184</v>
      </c>
    </row>
    <row r="279" spans="1:1" x14ac:dyDescent="0.2">
      <c r="A279" s="48">
        <v>41185</v>
      </c>
    </row>
    <row r="280" spans="1:1" x14ac:dyDescent="0.2">
      <c r="A280" s="48">
        <v>41186</v>
      </c>
    </row>
    <row r="281" spans="1:1" x14ac:dyDescent="0.2">
      <c r="A281" s="48">
        <v>41187</v>
      </c>
    </row>
    <row r="282" spans="1:1" x14ac:dyDescent="0.2">
      <c r="A282" s="48">
        <v>41188</v>
      </c>
    </row>
    <row r="283" spans="1:1" x14ac:dyDescent="0.2">
      <c r="A283" s="48">
        <v>41189</v>
      </c>
    </row>
    <row r="284" spans="1:1" x14ac:dyDescent="0.2">
      <c r="A284" s="48">
        <v>41190</v>
      </c>
    </row>
    <row r="285" spans="1:1" x14ac:dyDescent="0.2">
      <c r="A285" s="48">
        <v>41191</v>
      </c>
    </row>
    <row r="286" spans="1:1" x14ac:dyDescent="0.2">
      <c r="A286" s="48">
        <v>41192</v>
      </c>
    </row>
    <row r="287" spans="1:1" x14ac:dyDescent="0.2">
      <c r="A287" s="48">
        <v>41193</v>
      </c>
    </row>
    <row r="288" spans="1:1" x14ac:dyDescent="0.2">
      <c r="A288" s="48">
        <v>41194</v>
      </c>
    </row>
    <row r="289" spans="1:1" x14ac:dyDescent="0.2">
      <c r="A289" s="48">
        <v>41195</v>
      </c>
    </row>
    <row r="290" spans="1:1" x14ac:dyDescent="0.2">
      <c r="A290" s="48">
        <v>41196</v>
      </c>
    </row>
    <row r="291" spans="1:1" x14ac:dyDescent="0.2">
      <c r="A291" s="48">
        <v>41197</v>
      </c>
    </row>
    <row r="292" spans="1:1" x14ac:dyDescent="0.2">
      <c r="A292" s="48">
        <v>41198</v>
      </c>
    </row>
    <row r="293" spans="1:1" x14ac:dyDescent="0.2">
      <c r="A293" s="48">
        <v>41199</v>
      </c>
    </row>
    <row r="294" spans="1:1" x14ac:dyDescent="0.2">
      <c r="A294" s="48">
        <v>41200</v>
      </c>
    </row>
    <row r="295" spans="1:1" x14ac:dyDescent="0.2">
      <c r="A295" s="48">
        <v>41201</v>
      </c>
    </row>
    <row r="296" spans="1:1" x14ac:dyDescent="0.2">
      <c r="A296" s="48">
        <v>41202</v>
      </c>
    </row>
    <row r="297" spans="1:1" x14ac:dyDescent="0.2">
      <c r="A297" s="48">
        <v>41203</v>
      </c>
    </row>
    <row r="298" spans="1:1" x14ac:dyDescent="0.2">
      <c r="A298" s="48">
        <v>41204</v>
      </c>
    </row>
    <row r="299" spans="1:1" x14ac:dyDescent="0.2">
      <c r="A299" s="48">
        <v>41205</v>
      </c>
    </row>
    <row r="300" spans="1:1" x14ac:dyDescent="0.2">
      <c r="A300" s="48">
        <v>41206</v>
      </c>
    </row>
    <row r="301" spans="1:1" x14ac:dyDescent="0.2">
      <c r="A301" s="48">
        <v>41207</v>
      </c>
    </row>
    <row r="302" spans="1:1" x14ac:dyDescent="0.2">
      <c r="A302" s="48">
        <v>41208</v>
      </c>
    </row>
    <row r="303" spans="1:1" x14ac:dyDescent="0.2">
      <c r="A303" s="48">
        <v>41209</v>
      </c>
    </row>
    <row r="304" spans="1:1" x14ac:dyDescent="0.2">
      <c r="A304" s="48">
        <v>41210</v>
      </c>
    </row>
    <row r="305" spans="1:1" x14ac:dyDescent="0.2">
      <c r="A305" s="48">
        <v>41211</v>
      </c>
    </row>
    <row r="306" spans="1:1" x14ac:dyDescent="0.2">
      <c r="A306" s="48">
        <v>41212</v>
      </c>
    </row>
    <row r="307" spans="1:1" x14ac:dyDescent="0.2">
      <c r="A307" s="48">
        <v>41213</v>
      </c>
    </row>
    <row r="308" spans="1:1" x14ac:dyDescent="0.2">
      <c r="A308" s="48">
        <v>41214</v>
      </c>
    </row>
    <row r="309" spans="1:1" x14ac:dyDescent="0.2">
      <c r="A309" s="48">
        <v>41215</v>
      </c>
    </row>
    <row r="310" spans="1:1" x14ac:dyDescent="0.2">
      <c r="A310" s="48">
        <v>41216</v>
      </c>
    </row>
    <row r="311" spans="1:1" x14ac:dyDescent="0.2">
      <c r="A311" s="48">
        <v>41217</v>
      </c>
    </row>
    <row r="312" spans="1:1" x14ac:dyDescent="0.2">
      <c r="A312" s="48">
        <v>41218</v>
      </c>
    </row>
    <row r="313" spans="1:1" x14ac:dyDescent="0.2">
      <c r="A313" s="48">
        <v>41219</v>
      </c>
    </row>
    <row r="314" spans="1:1" x14ac:dyDescent="0.2">
      <c r="A314" s="48">
        <v>41220</v>
      </c>
    </row>
    <row r="315" spans="1:1" x14ac:dyDescent="0.2">
      <c r="A315" s="48">
        <v>41221</v>
      </c>
    </row>
    <row r="316" spans="1:1" x14ac:dyDescent="0.2">
      <c r="A316" s="48">
        <v>41222</v>
      </c>
    </row>
    <row r="317" spans="1:1" x14ac:dyDescent="0.2">
      <c r="A317" s="48">
        <v>41223</v>
      </c>
    </row>
    <row r="318" spans="1:1" x14ac:dyDescent="0.2">
      <c r="A318" s="48">
        <v>41224</v>
      </c>
    </row>
    <row r="319" spans="1:1" x14ac:dyDescent="0.2">
      <c r="A319" s="48">
        <v>41225</v>
      </c>
    </row>
    <row r="320" spans="1:1" x14ac:dyDescent="0.2">
      <c r="A320" s="48">
        <v>41226</v>
      </c>
    </row>
    <row r="321" spans="1:1" x14ac:dyDescent="0.2">
      <c r="A321" s="48">
        <v>41227</v>
      </c>
    </row>
    <row r="322" spans="1:1" x14ac:dyDescent="0.2">
      <c r="A322" s="48">
        <v>41228</v>
      </c>
    </row>
    <row r="323" spans="1:1" x14ac:dyDescent="0.2">
      <c r="A323" s="48">
        <v>41229</v>
      </c>
    </row>
    <row r="324" spans="1:1" x14ac:dyDescent="0.2">
      <c r="A324" s="48">
        <v>41230</v>
      </c>
    </row>
    <row r="325" spans="1:1" x14ac:dyDescent="0.2">
      <c r="A325" s="48">
        <v>41231</v>
      </c>
    </row>
    <row r="326" spans="1:1" x14ac:dyDescent="0.2">
      <c r="A326" s="48">
        <v>41232</v>
      </c>
    </row>
    <row r="327" spans="1:1" x14ac:dyDescent="0.2">
      <c r="A327" s="48">
        <v>41233</v>
      </c>
    </row>
    <row r="328" spans="1:1" x14ac:dyDescent="0.2">
      <c r="A328" s="48">
        <v>41234</v>
      </c>
    </row>
    <row r="329" spans="1:1" x14ac:dyDescent="0.2">
      <c r="A329" s="48">
        <v>41235</v>
      </c>
    </row>
    <row r="330" spans="1:1" x14ac:dyDescent="0.2">
      <c r="A330" s="48">
        <v>41236</v>
      </c>
    </row>
    <row r="331" spans="1:1" x14ac:dyDescent="0.2">
      <c r="A331" s="48">
        <v>41237</v>
      </c>
    </row>
    <row r="332" spans="1:1" x14ac:dyDescent="0.2">
      <c r="A332" s="48">
        <v>41238</v>
      </c>
    </row>
    <row r="333" spans="1:1" x14ac:dyDescent="0.2">
      <c r="A333" s="48">
        <v>41239</v>
      </c>
    </row>
    <row r="334" spans="1:1" x14ac:dyDescent="0.2">
      <c r="A334" s="48">
        <v>41240</v>
      </c>
    </row>
    <row r="335" spans="1:1" x14ac:dyDescent="0.2">
      <c r="A335" s="48">
        <v>41241</v>
      </c>
    </row>
    <row r="336" spans="1:1" x14ac:dyDescent="0.2">
      <c r="A336" s="48">
        <v>41242</v>
      </c>
    </row>
    <row r="337" spans="1:1" x14ac:dyDescent="0.2">
      <c r="A337" s="48">
        <v>41243</v>
      </c>
    </row>
    <row r="338" spans="1:1" x14ac:dyDescent="0.2">
      <c r="A338" s="48">
        <v>41244</v>
      </c>
    </row>
    <row r="339" spans="1:1" x14ac:dyDescent="0.2">
      <c r="A339" s="48">
        <v>41245</v>
      </c>
    </row>
    <row r="340" spans="1:1" x14ac:dyDescent="0.2">
      <c r="A340" s="48">
        <v>41246</v>
      </c>
    </row>
    <row r="341" spans="1:1" x14ac:dyDescent="0.2">
      <c r="A341" s="48">
        <v>41247</v>
      </c>
    </row>
    <row r="342" spans="1:1" x14ac:dyDescent="0.2">
      <c r="A342" s="48">
        <v>41248</v>
      </c>
    </row>
    <row r="343" spans="1:1" x14ac:dyDescent="0.2">
      <c r="A343" s="48">
        <v>41249</v>
      </c>
    </row>
    <row r="344" spans="1:1" x14ac:dyDescent="0.2">
      <c r="A344" s="48">
        <v>41250</v>
      </c>
    </row>
    <row r="345" spans="1:1" x14ac:dyDescent="0.2">
      <c r="A345" s="48">
        <v>41251</v>
      </c>
    </row>
    <row r="346" spans="1:1" x14ac:dyDescent="0.2">
      <c r="A346" s="48">
        <v>41252</v>
      </c>
    </row>
    <row r="347" spans="1:1" x14ac:dyDescent="0.2">
      <c r="A347" s="48">
        <v>41253</v>
      </c>
    </row>
    <row r="348" spans="1:1" x14ac:dyDescent="0.2">
      <c r="A348" s="48">
        <v>41254</v>
      </c>
    </row>
    <row r="349" spans="1:1" x14ac:dyDescent="0.2">
      <c r="A349" s="48">
        <v>41255</v>
      </c>
    </row>
    <row r="350" spans="1:1" x14ac:dyDescent="0.2">
      <c r="A350" s="48">
        <v>41256</v>
      </c>
    </row>
    <row r="351" spans="1:1" x14ac:dyDescent="0.2">
      <c r="A351" s="48">
        <v>41257</v>
      </c>
    </row>
    <row r="352" spans="1:1" x14ac:dyDescent="0.2">
      <c r="A352" s="48">
        <v>41258</v>
      </c>
    </row>
    <row r="353" spans="1:1" x14ac:dyDescent="0.2">
      <c r="A353" s="48">
        <v>41259</v>
      </c>
    </row>
    <row r="354" spans="1:1" x14ac:dyDescent="0.2">
      <c r="A354" s="48">
        <v>41260</v>
      </c>
    </row>
    <row r="355" spans="1:1" x14ac:dyDescent="0.2">
      <c r="A355" s="48">
        <v>41261</v>
      </c>
    </row>
    <row r="356" spans="1:1" x14ac:dyDescent="0.2">
      <c r="A356" s="48">
        <v>41262</v>
      </c>
    </row>
    <row r="357" spans="1:1" x14ac:dyDescent="0.2">
      <c r="A357" s="48">
        <v>41263</v>
      </c>
    </row>
    <row r="358" spans="1:1" x14ac:dyDescent="0.2">
      <c r="A358" s="48">
        <v>41264</v>
      </c>
    </row>
    <row r="359" spans="1:1" x14ac:dyDescent="0.2">
      <c r="A359" s="48">
        <v>41265</v>
      </c>
    </row>
    <row r="360" spans="1:1" x14ac:dyDescent="0.2">
      <c r="A360" s="48">
        <v>41266</v>
      </c>
    </row>
    <row r="361" spans="1:1" x14ac:dyDescent="0.2">
      <c r="A361" s="48">
        <v>41267</v>
      </c>
    </row>
    <row r="362" spans="1:1" x14ac:dyDescent="0.2">
      <c r="A362" s="48">
        <v>41268</v>
      </c>
    </row>
    <row r="363" spans="1:1" x14ac:dyDescent="0.2">
      <c r="A363" s="48">
        <v>41269</v>
      </c>
    </row>
    <row r="364" spans="1:1" x14ac:dyDescent="0.2">
      <c r="A364" s="48">
        <v>41270</v>
      </c>
    </row>
    <row r="365" spans="1:1" x14ac:dyDescent="0.2">
      <c r="A365" s="48">
        <v>41271</v>
      </c>
    </row>
    <row r="366" spans="1:1" x14ac:dyDescent="0.2">
      <c r="A366" s="48">
        <v>41272</v>
      </c>
    </row>
    <row r="367" spans="1:1" x14ac:dyDescent="0.2">
      <c r="A367" s="48">
        <v>41273</v>
      </c>
    </row>
    <row r="368" spans="1:1" x14ac:dyDescent="0.2">
      <c r="A368" s="48">
        <v>41274</v>
      </c>
    </row>
    <row r="369" spans="1:1" x14ac:dyDescent="0.2">
      <c r="A369" s="48">
        <v>41275</v>
      </c>
    </row>
    <row r="370" spans="1:1" x14ac:dyDescent="0.2">
      <c r="A370" s="48">
        <v>41276</v>
      </c>
    </row>
    <row r="371" spans="1:1" x14ac:dyDescent="0.2">
      <c r="A371" s="48">
        <v>41277</v>
      </c>
    </row>
    <row r="372" spans="1:1" x14ac:dyDescent="0.2">
      <c r="A372" s="48">
        <v>41278</v>
      </c>
    </row>
    <row r="373" spans="1:1" x14ac:dyDescent="0.2">
      <c r="A373" s="48">
        <v>41279</v>
      </c>
    </row>
    <row r="374" spans="1:1" x14ac:dyDescent="0.2">
      <c r="A374" s="48">
        <v>41280</v>
      </c>
    </row>
    <row r="375" spans="1:1" x14ac:dyDescent="0.2">
      <c r="A375" s="48">
        <v>41281</v>
      </c>
    </row>
    <row r="376" spans="1:1" x14ac:dyDescent="0.2">
      <c r="A376" s="48">
        <v>41282</v>
      </c>
    </row>
    <row r="377" spans="1:1" x14ac:dyDescent="0.2">
      <c r="A377" s="48">
        <v>41283</v>
      </c>
    </row>
    <row r="378" spans="1:1" x14ac:dyDescent="0.2">
      <c r="A378" s="48">
        <v>41284</v>
      </c>
    </row>
    <row r="379" spans="1:1" x14ac:dyDescent="0.2">
      <c r="A379" s="48">
        <v>41285</v>
      </c>
    </row>
    <row r="380" spans="1:1" x14ac:dyDescent="0.2">
      <c r="A380" s="48">
        <v>41286</v>
      </c>
    </row>
    <row r="381" spans="1:1" x14ac:dyDescent="0.2">
      <c r="A381" s="48">
        <v>41287</v>
      </c>
    </row>
    <row r="382" spans="1:1" x14ac:dyDescent="0.2">
      <c r="A382" s="48">
        <v>41288</v>
      </c>
    </row>
    <row r="383" spans="1:1" x14ac:dyDescent="0.2">
      <c r="A383" s="48">
        <v>41289</v>
      </c>
    </row>
    <row r="384" spans="1:1" x14ac:dyDescent="0.2">
      <c r="A384" s="48">
        <v>41290</v>
      </c>
    </row>
    <row r="385" spans="1:1" x14ac:dyDescent="0.2">
      <c r="A385" s="48">
        <v>41291</v>
      </c>
    </row>
    <row r="386" spans="1:1" x14ac:dyDescent="0.2">
      <c r="A386" s="48">
        <v>41292</v>
      </c>
    </row>
    <row r="387" spans="1:1" x14ac:dyDescent="0.2">
      <c r="A387" s="48">
        <v>41293</v>
      </c>
    </row>
    <row r="388" spans="1:1" x14ac:dyDescent="0.2">
      <c r="A388" s="48">
        <v>41294</v>
      </c>
    </row>
    <row r="389" spans="1:1" x14ac:dyDescent="0.2">
      <c r="A389" s="48">
        <v>41295</v>
      </c>
    </row>
    <row r="390" spans="1:1" x14ac:dyDescent="0.2">
      <c r="A390" s="48">
        <v>41296</v>
      </c>
    </row>
    <row r="391" spans="1:1" x14ac:dyDescent="0.2">
      <c r="A391" s="48">
        <v>41297</v>
      </c>
    </row>
    <row r="392" spans="1:1" x14ac:dyDescent="0.2">
      <c r="A392" s="48">
        <v>41298</v>
      </c>
    </row>
    <row r="393" spans="1:1" x14ac:dyDescent="0.2">
      <c r="A393" s="48">
        <v>41299</v>
      </c>
    </row>
    <row r="394" spans="1:1" x14ac:dyDescent="0.2">
      <c r="A394" s="48">
        <v>41300</v>
      </c>
    </row>
    <row r="395" spans="1:1" x14ac:dyDescent="0.2">
      <c r="A395" s="48">
        <v>41301</v>
      </c>
    </row>
    <row r="396" spans="1:1" x14ac:dyDescent="0.2">
      <c r="A396" s="48">
        <v>41302</v>
      </c>
    </row>
    <row r="397" spans="1:1" x14ac:dyDescent="0.2">
      <c r="A397" s="48">
        <v>41303</v>
      </c>
    </row>
    <row r="398" spans="1:1" x14ac:dyDescent="0.2">
      <c r="A398" s="48">
        <v>41304</v>
      </c>
    </row>
    <row r="399" spans="1:1" x14ac:dyDescent="0.2">
      <c r="A399" s="48">
        <v>41305</v>
      </c>
    </row>
    <row r="400" spans="1:1" x14ac:dyDescent="0.2">
      <c r="A400" s="48">
        <v>41306</v>
      </c>
    </row>
    <row r="401" spans="1:1" x14ac:dyDescent="0.2">
      <c r="A401" s="48">
        <v>41307</v>
      </c>
    </row>
    <row r="402" spans="1:1" x14ac:dyDescent="0.2">
      <c r="A402" s="48">
        <v>41308</v>
      </c>
    </row>
    <row r="403" spans="1:1" x14ac:dyDescent="0.2">
      <c r="A403" s="48">
        <v>41309</v>
      </c>
    </row>
    <row r="404" spans="1:1" x14ac:dyDescent="0.2">
      <c r="A404" s="48">
        <v>41310</v>
      </c>
    </row>
    <row r="405" spans="1:1" x14ac:dyDescent="0.2">
      <c r="A405" s="48">
        <v>41311</v>
      </c>
    </row>
    <row r="406" spans="1:1" x14ac:dyDescent="0.2">
      <c r="A406" s="48">
        <v>41312</v>
      </c>
    </row>
    <row r="407" spans="1:1" x14ac:dyDescent="0.2">
      <c r="A407" s="48">
        <v>41313</v>
      </c>
    </row>
    <row r="408" spans="1:1" x14ac:dyDescent="0.2">
      <c r="A408" s="48">
        <v>41314</v>
      </c>
    </row>
    <row r="409" spans="1:1" x14ac:dyDescent="0.2">
      <c r="A409" s="48">
        <v>41315</v>
      </c>
    </row>
    <row r="410" spans="1:1" x14ac:dyDescent="0.2">
      <c r="A410" s="48">
        <v>41316</v>
      </c>
    </row>
    <row r="411" spans="1:1" x14ac:dyDescent="0.2">
      <c r="A411" s="48">
        <v>41317</v>
      </c>
    </row>
    <row r="412" spans="1:1" x14ac:dyDescent="0.2">
      <c r="A412" s="48">
        <v>41318</v>
      </c>
    </row>
    <row r="413" spans="1:1" x14ac:dyDescent="0.2">
      <c r="A413" s="48">
        <v>41319</v>
      </c>
    </row>
    <row r="414" spans="1:1" x14ac:dyDescent="0.2">
      <c r="A414" s="48">
        <v>41320</v>
      </c>
    </row>
    <row r="415" spans="1:1" x14ac:dyDescent="0.2">
      <c r="A415" s="48">
        <v>41321</v>
      </c>
    </row>
    <row r="416" spans="1:1" x14ac:dyDescent="0.2">
      <c r="A416" s="48">
        <v>41322</v>
      </c>
    </row>
    <row r="417" spans="1:1" x14ac:dyDescent="0.2">
      <c r="A417" s="48">
        <v>41323</v>
      </c>
    </row>
    <row r="418" spans="1:1" x14ac:dyDescent="0.2">
      <c r="A418" s="48">
        <v>41324</v>
      </c>
    </row>
    <row r="419" spans="1:1" x14ac:dyDescent="0.2">
      <c r="A419" s="48">
        <v>41325</v>
      </c>
    </row>
    <row r="420" spans="1:1" x14ac:dyDescent="0.2">
      <c r="A420" s="48">
        <v>41326</v>
      </c>
    </row>
    <row r="421" spans="1:1" x14ac:dyDescent="0.2">
      <c r="A421" s="48">
        <v>41327</v>
      </c>
    </row>
    <row r="422" spans="1:1" x14ac:dyDescent="0.2">
      <c r="A422" s="48">
        <v>41328</v>
      </c>
    </row>
    <row r="423" spans="1:1" x14ac:dyDescent="0.2">
      <c r="A423" s="48">
        <v>41329</v>
      </c>
    </row>
    <row r="424" spans="1:1" x14ac:dyDescent="0.2">
      <c r="A424" s="48">
        <v>41330</v>
      </c>
    </row>
    <row r="425" spans="1:1" x14ac:dyDescent="0.2">
      <c r="A425" s="48">
        <v>41331</v>
      </c>
    </row>
    <row r="426" spans="1:1" x14ac:dyDescent="0.2">
      <c r="A426" s="48">
        <v>41332</v>
      </c>
    </row>
    <row r="427" spans="1:1" x14ac:dyDescent="0.2">
      <c r="A427" s="48">
        <v>41333</v>
      </c>
    </row>
    <row r="428" spans="1:1" x14ac:dyDescent="0.2">
      <c r="A428" s="48">
        <v>41334</v>
      </c>
    </row>
    <row r="429" spans="1:1" x14ac:dyDescent="0.2">
      <c r="A429" s="48">
        <v>41335</v>
      </c>
    </row>
    <row r="430" spans="1:1" x14ac:dyDescent="0.2">
      <c r="A430" s="48">
        <v>41336</v>
      </c>
    </row>
    <row r="431" spans="1:1" x14ac:dyDescent="0.2">
      <c r="A431" s="48">
        <v>41337</v>
      </c>
    </row>
    <row r="432" spans="1:1" x14ac:dyDescent="0.2">
      <c r="A432" s="48">
        <v>41338</v>
      </c>
    </row>
    <row r="433" spans="1:1" x14ac:dyDescent="0.2">
      <c r="A433" s="48">
        <v>41339</v>
      </c>
    </row>
    <row r="434" spans="1:1" x14ac:dyDescent="0.2">
      <c r="A434" s="48">
        <v>41340</v>
      </c>
    </row>
    <row r="435" spans="1:1" x14ac:dyDescent="0.2">
      <c r="A435" s="48">
        <v>41341</v>
      </c>
    </row>
    <row r="436" spans="1:1" x14ac:dyDescent="0.2">
      <c r="A436" s="48">
        <v>41342</v>
      </c>
    </row>
    <row r="437" spans="1:1" x14ac:dyDescent="0.2">
      <c r="A437" s="48">
        <v>41343</v>
      </c>
    </row>
    <row r="438" spans="1:1" x14ac:dyDescent="0.2">
      <c r="A438" s="48">
        <v>41344</v>
      </c>
    </row>
    <row r="439" spans="1:1" x14ac:dyDescent="0.2">
      <c r="A439" s="48">
        <v>41345</v>
      </c>
    </row>
    <row r="440" spans="1:1" x14ac:dyDescent="0.2">
      <c r="A440" s="48">
        <v>41346</v>
      </c>
    </row>
    <row r="441" spans="1:1" x14ac:dyDescent="0.2">
      <c r="A441" s="48">
        <v>41347</v>
      </c>
    </row>
    <row r="442" spans="1:1" x14ac:dyDescent="0.2">
      <c r="A442" s="48">
        <v>41348</v>
      </c>
    </row>
    <row r="443" spans="1:1" x14ac:dyDescent="0.2">
      <c r="A443" s="48">
        <v>41349</v>
      </c>
    </row>
    <row r="444" spans="1:1" x14ac:dyDescent="0.2">
      <c r="A444" s="48">
        <v>41350</v>
      </c>
    </row>
    <row r="445" spans="1:1" x14ac:dyDescent="0.2">
      <c r="A445" s="48">
        <v>41351</v>
      </c>
    </row>
    <row r="446" spans="1:1" x14ac:dyDescent="0.2">
      <c r="A446" s="48">
        <v>41352</v>
      </c>
    </row>
    <row r="447" spans="1:1" x14ac:dyDescent="0.2">
      <c r="A447" s="48">
        <v>41353</v>
      </c>
    </row>
    <row r="448" spans="1:1" x14ac:dyDescent="0.2">
      <c r="A448" s="48">
        <v>41354</v>
      </c>
    </row>
    <row r="449" spans="1:1" x14ac:dyDescent="0.2">
      <c r="A449" s="48">
        <v>41355</v>
      </c>
    </row>
    <row r="450" spans="1:1" x14ac:dyDescent="0.2">
      <c r="A450" s="48">
        <v>41356</v>
      </c>
    </row>
    <row r="451" spans="1:1" x14ac:dyDescent="0.2">
      <c r="A451" s="48">
        <v>41357</v>
      </c>
    </row>
    <row r="452" spans="1:1" x14ac:dyDescent="0.2">
      <c r="A452" s="48">
        <v>41358</v>
      </c>
    </row>
    <row r="453" spans="1:1" x14ac:dyDescent="0.2">
      <c r="A453" s="48">
        <v>41359</v>
      </c>
    </row>
    <row r="454" spans="1:1" x14ac:dyDescent="0.2">
      <c r="A454" s="48">
        <v>41360</v>
      </c>
    </row>
    <row r="455" spans="1:1" x14ac:dyDescent="0.2">
      <c r="A455" s="48">
        <v>41361</v>
      </c>
    </row>
    <row r="456" spans="1:1" x14ac:dyDescent="0.2">
      <c r="A456" s="48">
        <v>41362</v>
      </c>
    </row>
    <row r="457" spans="1:1" x14ac:dyDescent="0.2">
      <c r="A457" s="48">
        <v>41363</v>
      </c>
    </row>
    <row r="458" spans="1:1" x14ac:dyDescent="0.2">
      <c r="A458" s="48">
        <v>41364</v>
      </c>
    </row>
    <row r="459" spans="1:1" x14ac:dyDescent="0.2">
      <c r="A459" s="48">
        <v>41365</v>
      </c>
    </row>
    <row r="460" spans="1:1" x14ac:dyDescent="0.2">
      <c r="A460" s="48">
        <v>41366</v>
      </c>
    </row>
    <row r="461" spans="1:1" x14ac:dyDescent="0.2">
      <c r="A461" s="48">
        <v>41367</v>
      </c>
    </row>
    <row r="462" spans="1:1" x14ac:dyDescent="0.2">
      <c r="A462" s="48">
        <v>41368</v>
      </c>
    </row>
    <row r="463" spans="1:1" x14ac:dyDescent="0.2">
      <c r="A463" s="48">
        <v>41369</v>
      </c>
    </row>
    <row r="464" spans="1:1" x14ac:dyDescent="0.2">
      <c r="A464" s="48">
        <v>41370</v>
      </c>
    </row>
    <row r="465" spans="1:1" x14ac:dyDescent="0.2">
      <c r="A465" s="48">
        <v>41371</v>
      </c>
    </row>
    <row r="466" spans="1:1" x14ac:dyDescent="0.2">
      <c r="A466" s="48">
        <v>41372</v>
      </c>
    </row>
    <row r="467" spans="1:1" x14ac:dyDescent="0.2">
      <c r="A467" s="48">
        <v>41373</v>
      </c>
    </row>
    <row r="468" spans="1:1" x14ac:dyDescent="0.2">
      <c r="A468" s="48">
        <v>41374</v>
      </c>
    </row>
    <row r="469" spans="1:1" x14ac:dyDescent="0.2">
      <c r="A469" s="48">
        <v>41375</v>
      </c>
    </row>
    <row r="470" spans="1:1" x14ac:dyDescent="0.2">
      <c r="A470" s="48">
        <v>41376</v>
      </c>
    </row>
    <row r="471" spans="1:1" x14ac:dyDescent="0.2">
      <c r="A471" s="48">
        <v>41377</v>
      </c>
    </row>
    <row r="472" spans="1:1" x14ac:dyDescent="0.2">
      <c r="A472" s="48">
        <v>41378</v>
      </c>
    </row>
    <row r="473" spans="1:1" x14ac:dyDescent="0.2">
      <c r="A473" s="48">
        <v>41379</v>
      </c>
    </row>
    <row r="474" spans="1:1" x14ac:dyDescent="0.2">
      <c r="A474" s="48">
        <v>41380</v>
      </c>
    </row>
    <row r="475" spans="1:1" x14ac:dyDescent="0.2">
      <c r="A475" s="48">
        <v>41381</v>
      </c>
    </row>
    <row r="476" spans="1:1" x14ac:dyDescent="0.2">
      <c r="A476" s="48">
        <v>41382</v>
      </c>
    </row>
    <row r="477" spans="1:1" x14ac:dyDescent="0.2">
      <c r="A477" s="48">
        <v>41383</v>
      </c>
    </row>
    <row r="478" spans="1:1" x14ac:dyDescent="0.2">
      <c r="A478" s="48">
        <v>41384</v>
      </c>
    </row>
    <row r="479" spans="1:1" x14ac:dyDescent="0.2">
      <c r="A479" s="48">
        <v>41385</v>
      </c>
    </row>
    <row r="480" spans="1:1" x14ac:dyDescent="0.2">
      <c r="A480" s="48">
        <v>41386</v>
      </c>
    </row>
    <row r="481" spans="1:1" x14ac:dyDescent="0.2">
      <c r="A481" s="48">
        <v>41387</v>
      </c>
    </row>
    <row r="482" spans="1:1" x14ac:dyDescent="0.2">
      <c r="A482" s="48">
        <v>41388</v>
      </c>
    </row>
    <row r="483" spans="1:1" x14ac:dyDescent="0.2">
      <c r="A483" s="48">
        <v>41389</v>
      </c>
    </row>
    <row r="484" spans="1:1" x14ac:dyDescent="0.2">
      <c r="A484" s="48">
        <v>41390</v>
      </c>
    </row>
    <row r="485" spans="1:1" x14ac:dyDescent="0.2">
      <c r="A485" s="48">
        <v>41391</v>
      </c>
    </row>
    <row r="486" spans="1:1" x14ac:dyDescent="0.2">
      <c r="A486" s="48">
        <v>41392</v>
      </c>
    </row>
    <row r="487" spans="1:1" x14ac:dyDescent="0.2">
      <c r="A487" s="48">
        <v>41393</v>
      </c>
    </row>
    <row r="488" spans="1:1" x14ac:dyDescent="0.2">
      <c r="A488" s="48">
        <v>41394</v>
      </c>
    </row>
    <row r="489" spans="1:1" x14ac:dyDescent="0.2">
      <c r="A489" s="48">
        <v>41395</v>
      </c>
    </row>
    <row r="490" spans="1:1" x14ac:dyDescent="0.2">
      <c r="A490" s="48">
        <v>41396</v>
      </c>
    </row>
    <row r="491" spans="1:1" x14ac:dyDescent="0.2">
      <c r="A491" s="48">
        <v>41397</v>
      </c>
    </row>
    <row r="492" spans="1:1" x14ac:dyDescent="0.2">
      <c r="A492" s="48">
        <v>41398</v>
      </c>
    </row>
    <row r="493" spans="1:1" x14ac:dyDescent="0.2">
      <c r="A493" s="48">
        <v>41399</v>
      </c>
    </row>
    <row r="494" spans="1:1" x14ac:dyDescent="0.2">
      <c r="A494" s="48">
        <v>41400</v>
      </c>
    </row>
    <row r="495" spans="1:1" x14ac:dyDescent="0.2">
      <c r="A495" s="48">
        <v>41401</v>
      </c>
    </row>
    <row r="496" spans="1:1" x14ac:dyDescent="0.2">
      <c r="A496" s="48">
        <v>41402</v>
      </c>
    </row>
    <row r="497" spans="1:1" x14ac:dyDescent="0.2">
      <c r="A497" s="48">
        <v>41403</v>
      </c>
    </row>
    <row r="498" spans="1:1" x14ac:dyDescent="0.2">
      <c r="A498" s="48">
        <v>41404</v>
      </c>
    </row>
    <row r="499" spans="1:1" x14ac:dyDescent="0.2">
      <c r="A499" s="48">
        <v>41405</v>
      </c>
    </row>
    <row r="500" spans="1:1" x14ac:dyDescent="0.2">
      <c r="A500" s="48">
        <v>41406</v>
      </c>
    </row>
    <row r="501" spans="1:1" x14ac:dyDescent="0.2">
      <c r="A501" s="48">
        <v>41407</v>
      </c>
    </row>
    <row r="502" spans="1:1" x14ac:dyDescent="0.2">
      <c r="A502" s="48">
        <v>41408</v>
      </c>
    </row>
    <row r="503" spans="1:1" x14ac:dyDescent="0.2">
      <c r="A503" s="48">
        <v>41409</v>
      </c>
    </row>
    <row r="504" spans="1:1" x14ac:dyDescent="0.2">
      <c r="A504" s="48">
        <v>41410</v>
      </c>
    </row>
    <row r="505" spans="1:1" x14ac:dyDescent="0.2">
      <c r="A505" s="48">
        <v>41411</v>
      </c>
    </row>
    <row r="506" spans="1:1" x14ac:dyDescent="0.2">
      <c r="A506" s="48">
        <v>41412</v>
      </c>
    </row>
    <row r="507" spans="1:1" x14ac:dyDescent="0.2">
      <c r="A507" s="48">
        <v>41413</v>
      </c>
    </row>
    <row r="508" spans="1:1" x14ac:dyDescent="0.2">
      <c r="A508" s="48">
        <v>41414</v>
      </c>
    </row>
    <row r="509" spans="1:1" x14ac:dyDescent="0.2">
      <c r="A509" s="48">
        <v>41415</v>
      </c>
    </row>
    <row r="510" spans="1:1" x14ac:dyDescent="0.2">
      <c r="A510" s="48">
        <v>41416</v>
      </c>
    </row>
    <row r="511" spans="1:1" x14ac:dyDescent="0.2">
      <c r="A511" s="48">
        <v>41417</v>
      </c>
    </row>
    <row r="512" spans="1:1" x14ac:dyDescent="0.2">
      <c r="A512" s="48">
        <v>41418</v>
      </c>
    </row>
    <row r="513" spans="1:1" x14ac:dyDescent="0.2">
      <c r="A513" s="48">
        <v>41419</v>
      </c>
    </row>
    <row r="514" spans="1:1" x14ac:dyDescent="0.2">
      <c r="A514" s="48">
        <v>41420</v>
      </c>
    </row>
    <row r="515" spans="1:1" x14ac:dyDescent="0.2">
      <c r="A515" s="48">
        <v>41421</v>
      </c>
    </row>
    <row r="516" spans="1:1" x14ac:dyDescent="0.2">
      <c r="A516" s="48">
        <v>41422</v>
      </c>
    </row>
    <row r="517" spans="1:1" x14ac:dyDescent="0.2">
      <c r="A517" s="48">
        <v>41423</v>
      </c>
    </row>
    <row r="518" spans="1:1" x14ac:dyDescent="0.2">
      <c r="A518" s="48">
        <v>41424</v>
      </c>
    </row>
    <row r="519" spans="1:1" x14ac:dyDescent="0.2">
      <c r="A519" s="48">
        <v>41425</v>
      </c>
    </row>
    <row r="520" spans="1:1" x14ac:dyDescent="0.2">
      <c r="A520" s="48">
        <v>41426</v>
      </c>
    </row>
    <row r="521" spans="1:1" x14ac:dyDescent="0.2">
      <c r="A521" s="48">
        <v>41427</v>
      </c>
    </row>
    <row r="522" spans="1:1" x14ac:dyDescent="0.2">
      <c r="A522" s="48">
        <v>41428</v>
      </c>
    </row>
    <row r="523" spans="1:1" x14ac:dyDescent="0.2">
      <c r="A523" s="48">
        <v>41429</v>
      </c>
    </row>
    <row r="524" spans="1:1" x14ac:dyDescent="0.2">
      <c r="A524" s="48">
        <v>41430</v>
      </c>
    </row>
    <row r="525" spans="1:1" x14ac:dyDescent="0.2">
      <c r="A525" s="48">
        <v>41431</v>
      </c>
    </row>
    <row r="526" spans="1:1" x14ac:dyDescent="0.2">
      <c r="A526" s="48">
        <v>41432</v>
      </c>
    </row>
    <row r="527" spans="1:1" x14ac:dyDescent="0.2">
      <c r="A527" s="48">
        <v>41433</v>
      </c>
    </row>
    <row r="528" spans="1:1" x14ac:dyDescent="0.2">
      <c r="A528" s="48">
        <v>41434</v>
      </c>
    </row>
    <row r="529" spans="1:1" x14ac:dyDescent="0.2">
      <c r="A529" s="48">
        <v>41435</v>
      </c>
    </row>
    <row r="530" spans="1:1" x14ac:dyDescent="0.2">
      <c r="A530" s="48">
        <v>41436</v>
      </c>
    </row>
    <row r="531" spans="1:1" x14ac:dyDescent="0.2">
      <c r="A531" s="48">
        <v>41437</v>
      </c>
    </row>
    <row r="532" spans="1:1" x14ac:dyDescent="0.2">
      <c r="A532" s="48">
        <v>41438</v>
      </c>
    </row>
    <row r="533" spans="1:1" x14ac:dyDescent="0.2">
      <c r="A533" s="48">
        <v>41439</v>
      </c>
    </row>
    <row r="534" spans="1:1" x14ac:dyDescent="0.2">
      <c r="A534" s="48">
        <v>41440</v>
      </c>
    </row>
    <row r="535" spans="1:1" x14ac:dyDescent="0.2">
      <c r="A535" s="48">
        <v>41441</v>
      </c>
    </row>
    <row r="536" spans="1:1" x14ac:dyDescent="0.2">
      <c r="A536" s="48">
        <v>41442</v>
      </c>
    </row>
    <row r="537" spans="1:1" x14ac:dyDescent="0.2">
      <c r="A537" s="48">
        <v>41443</v>
      </c>
    </row>
    <row r="538" spans="1:1" x14ac:dyDescent="0.2">
      <c r="A538" s="48">
        <v>41444</v>
      </c>
    </row>
    <row r="539" spans="1:1" x14ac:dyDescent="0.2">
      <c r="A539" s="48">
        <v>41445</v>
      </c>
    </row>
    <row r="540" spans="1:1" x14ac:dyDescent="0.2">
      <c r="A540" s="48">
        <v>41446</v>
      </c>
    </row>
    <row r="541" spans="1:1" x14ac:dyDescent="0.2">
      <c r="A541" s="48">
        <v>41447</v>
      </c>
    </row>
    <row r="542" spans="1:1" x14ac:dyDescent="0.2">
      <c r="A542" s="48">
        <v>41448</v>
      </c>
    </row>
    <row r="543" spans="1:1" x14ac:dyDescent="0.2">
      <c r="A543" s="48">
        <v>41449</v>
      </c>
    </row>
    <row r="544" spans="1:1" x14ac:dyDescent="0.2">
      <c r="A544" s="48">
        <v>41450</v>
      </c>
    </row>
    <row r="545" spans="1:1" x14ac:dyDescent="0.2">
      <c r="A545" s="48">
        <v>41451</v>
      </c>
    </row>
    <row r="546" spans="1:1" x14ac:dyDescent="0.2">
      <c r="A546" s="48">
        <v>41452</v>
      </c>
    </row>
    <row r="547" spans="1:1" x14ac:dyDescent="0.2">
      <c r="A547" s="48">
        <v>41453</v>
      </c>
    </row>
    <row r="548" spans="1:1" x14ac:dyDescent="0.2">
      <c r="A548" s="48">
        <v>41454</v>
      </c>
    </row>
    <row r="549" spans="1:1" x14ac:dyDescent="0.2">
      <c r="A549" s="48">
        <v>41455</v>
      </c>
    </row>
    <row r="550" spans="1:1" x14ac:dyDescent="0.2">
      <c r="A550" s="48">
        <v>41456</v>
      </c>
    </row>
    <row r="551" spans="1:1" x14ac:dyDescent="0.2">
      <c r="A551" s="48">
        <v>41457</v>
      </c>
    </row>
    <row r="552" spans="1:1" x14ac:dyDescent="0.2">
      <c r="A552" s="48">
        <v>41458</v>
      </c>
    </row>
    <row r="553" spans="1:1" x14ac:dyDescent="0.2">
      <c r="A553" s="48">
        <v>41459</v>
      </c>
    </row>
    <row r="554" spans="1:1" x14ac:dyDescent="0.2">
      <c r="A554" s="48">
        <v>41460</v>
      </c>
    </row>
    <row r="555" spans="1:1" x14ac:dyDescent="0.2">
      <c r="A555" s="48">
        <v>41461</v>
      </c>
    </row>
    <row r="556" spans="1:1" x14ac:dyDescent="0.2">
      <c r="A556" s="48">
        <v>41462</v>
      </c>
    </row>
    <row r="557" spans="1:1" x14ac:dyDescent="0.2">
      <c r="A557" s="48">
        <v>41463</v>
      </c>
    </row>
    <row r="558" spans="1:1" x14ac:dyDescent="0.2">
      <c r="A558" s="48">
        <v>41464</v>
      </c>
    </row>
    <row r="559" spans="1:1" x14ac:dyDescent="0.2">
      <c r="A559" s="48">
        <v>41465</v>
      </c>
    </row>
    <row r="560" spans="1:1" x14ac:dyDescent="0.2">
      <c r="A560" s="48">
        <v>41466</v>
      </c>
    </row>
    <row r="561" spans="1:1" x14ac:dyDescent="0.2">
      <c r="A561" s="48">
        <v>41467</v>
      </c>
    </row>
    <row r="562" spans="1:1" x14ac:dyDescent="0.2">
      <c r="A562" s="48">
        <v>41468</v>
      </c>
    </row>
    <row r="563" spans="1:1" x14ac:dyDescent="0.2">
      <c r="A563" s="48">
        <v>41469</v>
      </c>
    </row>
    <row r="564" spans="1:1" x14ac:dyDescent="0.2">
      <c r="A564" s="48">
        <v>41470</v>
      </c>
    </row>
    <row r="565" spans="1:1" x14ac:dyDescent="0.2">
      <c r="A565" s="48">
        <v>41471</v>
      </c>
    </row>
    <row r="566" spans="1:1" x14ac:dyDescent="0.2">
      <c r="A566" s="48">
        <v>41472</v>
      </c>
    </row>
    <row r="567" spans="1:1" x14ac:dyDescent="0.2">
      <c r="A567" s="48">
        <v>41473</v>
      </c>
    </row>
    <row r="568" spans="1:1" x14ac:dyDescent="0.2">
      <c r="A568" s="48">
        <v>41474</v>
      </c>
    </row>
    <row r="569" spans="1:1" x14ac:dyDescent="0.2">
      <c r="A569" s="48">
        <v>41475</v>
      </c>
    </row>
    <row r="570" spans="1:1" x14ac:dyDescent="0.2">
      <c r="A570" s="48">
        <v>41476</v>
      </c>
    </row>
    <row r="571" spans="1:1" x14ac:dyDescent="0.2">
      <c r="A571" s="48">
        <v>41477</v>
      </c>
    </row>
    <row r="572" spans="1:1" x14ac:dyDescent="0.2">
      <c r="A572" s="48">
        <v>41478</v>
      </c>
    </row>
    <row r="573" spans="1:1" x14ac:dyDescent="0.2">
      <c r="A573" s="48">
        <v>41479</v>
      </c>
    </row>
    <row r="574" spans="1:1" x14ac:dyDescent="0.2">
      <c r="A574" s="48">
        <v>41480</v>
      </c>
    </row>
    <row r="575" spans="1:1" x14ac:dyDescent="0.2">
      <c r="A575" s="48">
        <v>41481</v>
      </c>
    </row>
    <row r="576" spans="1:1" x14ac:dyDescent="0.2">
      <c r="A576" s="48">
        <v>41482</v>
      </c>
    </row>
    <row r="577" spans="1:1" x14ac:dyDescent="0.2">
      <c r="A577" s="48">
        <v>41483</v>
      </c>
    </row>
    <row r="578" spans="1:1" x14ac:dyDescent="0.2">
      <c r="A578" s="48">
        <v>41484</v>
      </c>
    </row>
    <row r="579" spans="1:1" x14ac:dyDescent="0.2">
      <c r="A579" s="48">
        <v>41485</v>
      </c>
    </row>
    <row r="580" spans="1:1" x14ac:dyDescent="0.2">
      <c r="A580" s="48">
        <v>41486</v>
      </c>
    </row>
    <row r="581" spans="1:1" x14ac:dyDescent="0.2">
      <c r="A581" s="48">
        <v>41487</v>
      </c>
    </row>
    <row r="582" spans="1:1" x14ac:dyDescent="0.2">
      <c r="A582" s="48">
        <v>41488</v>
      </c>
    </row>
    <row r="583" spans="1:1" x14ac:dyDescent="0.2">
      <c r="A583" s="48">
        <v>41489</v>
      </c>
    </row>
    <row r="584" spans="1:1" x14ac:dyDescent="0.2">
      <c r="A584" s="48">
        <v>41490</v>
      </c>
    </row>
    <row r="585" spans="1:1" x14ac:dyDescent="0.2">
      <c r="A585" s="48">
        <v>41491</v>
      </c>
    </row>
    <row r="586" spans="1:1" x14ac:dyDescent="0.2">
      <c r="A586" s="48">
        <v>41492</v>
      </c>
    </row>
    <row r="587" spans="1:1" x14ac:dyDescent="0.2">
      <c r="A587" s="48">
        <v>41493</v>
      </c>
    </row>
    <row r="588" spans="1:1" x14ac:dyDescent="0.2">
      <c r="A588" s="48">
        <v>41494</v>
      </c>
    </row>
    <row r="589" spans="1:1" x14ac:dyDescent="0.2">
      <c r="A589" s="48">
        <v>41495</v>
      </c>
    </row>
    <row r="590" spans="1:1" x14ac:dyDescent="0.2">
      <c r="A590" s="48">
        <v>41496</v>
      </c>
    </row>
    <row r="591" spans="1:1" x14ac:dyDescent="0.2">
      <c r="A591" s="48">
        <v>41497</v>
      </c>
    </row>
    <row r="592" spans="1:1" x14ac:dyDescent="0.2">
      <c r="A592" s="48">
        <v>41498</v>
      </c>
    </row>
    <row r="593" spans="1:1" x14ac:dyDescent="0.2">
      <c r="A593" s="48">
        <v>41499</v>
      </c>
    </row>
    <row r="594" spans="1:1" x14ac:dyDescent="0.2">
      <c r="A594" s="48">
        <v>41500</v>
      </c>
    </row>
    <row r="595" spans="1:1" x14ac:dyDescent="0.2">
      <c r="A595" s="48">
        <v>41501</v>
      </c>
    </row>
    <row r="596" spans="1:1" x14ac:dyDescent="0.2">
      <c r="A596" s="48">
        <v>41502</v>
      </c>
    </row>
    <row r="597" spans="1:1" x14ac:dyDescent="0.2">
      <c r="A597" s="48">
        <v>41503</v>
      </c>
    </row>
    <row r="598" spans="1:1" x14ac:dyDescent="0.2">
      <c r="A598" s="48">
        <v>41504</v>
      </c>
    </row>
    <row r="599" spans="1:1" x14ac:dyDescent="0.2">
      <c r="A599" s="48">
        <v>41505</v>
      </c>
    </row>
    <row r="600" spans="1:1" x14ac:dyDescent="0.2">
      <c r="A600" s="48">
        <v>41506</v>
      </c>
    </row>
    <row r="601" spans="1:1" x14ac:dyDescent="0.2">
      <c r="A601" s="48">
        <v>41507</v>
      </c>
    </row>
    <row r="602" spans="1:1" x14ac:dyDescent="0.2">
      <c r="A602" s="48">
        <v>41508</v>
      </c>
    </row>
    <row r="603" spans="1:1" x14ac:dyDescent="0.2">
      <c r="A603" s="48">
        <v>41509</v>
      </c>
    </row>
    <row r="604" spans="1:1" x14ac:dyDescent="0.2">
      <c r="A604" s="48">
        <v>41510</v>
      </c>
    </row>
    <row r="605" spans="1:1" x14ac:dyDescent="0.2">
      <c r="A605" s="48">
        <v>41511</v>
      </c>
    </row>
    <row r="606" spans="1:1" x14ac:dyDescent="0.2">
      <c r="A606" s="48">
        <v>41512</v>
      </c>
    </row>
    <row r="607" spans="1:1" x14ac:dyDescent="0.2">
      <c r="A607" s="48">
        <v>41513</v>
      </c>
    </row>
    <row r="608" spans="1:1" x14ac:dyDescent="0.2">
      <c r="A608" s="48">
        <v>41514</v>
      </c>
    </row>
    <row r="609" spans="1:1" x14ac:dyDescent="0.2">
      <c r="A609" s="48">
        <v>41515</v>
      </c>
    </row>
    <row r="610" spans="1:1" x14ac:dyDescent="0.2">
      <c r="A610" s="48">
        <v>41516</v>
      </c>
    </row>
    <row r="611" spans="1:1" x14ac:dyDescent="0.2">
      <c r="A611" s="48">
        <v>41517</v>
      </c>
    </row>
    <row r="612" spans="1:1" x14ac:dyDescent="0.2">
      <c r="A612" s="48">
        <v>41518</v>
      </c>
    </row>
    <row r="613" spans="1:1" x14ac:dyDescent="0.2">
      <c r="A613" s="48">
        <v>41519</v>
      </c>
    </row>
    <row r="614" spans="1:1" x14ac:dyDescent="0.2">
      <c r="A614" s="48">
        <v>41520</v>
      </c>
    </row>
    <row r="615" spans="1:1" x14ac:dyDescent="0.2">
      <c r="A615" s="48">
        <v>41521</v>
      </c>
    </row>
    <row r="616" spans="1:1" x14ac:dyDescent="0.2">
      <c r="A616" s="48">
        <v>41522</v>
      </c>
    </row>
    <row r="617" spans="1:1" x14ac:dyDescent="0.2">
      <c r="A617" s="48">
        <v>41523</v>
      </c>
    </row>
    <row r="618" spans="1:1" x14ac:dyDescent="0.2">
      <c r="A618" s="48">
        <v>41524</v>
      </c>
    </row>
    <row r="619" spans="1:1" x14ac:dyDescent="0.2">
      <c r="A619" s="48">
        <v>41525</v>
      </c>
    </row>
    <row r="620" spans="1:1" x14ac:dyDescent="0.2">
      <c r="A620" s="48">
        <v>41526</v>
      </c>
    </row>
    <row r="621" spans="1:1" x14ac:dyDescent="0.2">
      <c r="A621" s="48">
        <v>41527</v>
      </c>
    </row>
    <row r="622" spans="1:1" x14ac:dyDescent="0.2">
      <c r="A622" s="48">
        <v>41528</v>
      </c>
    </row>
    <row r="623" spans="1:1" x14ac:dyDescent="0.2">
      <c r="A623" s="48">
        <v>41529</v>
      </c>
    </row>
    <row r="624" spans="1:1" x14ac:dyDescent="0.2">
      <c r="A624" s="48">
        <v>41530</v>
      </c>
    </row>
    <row r="625" spans="1:1" x14ac:dyDescent="0.2">
      <c r="A625" s="48">
        <v>41531</v>
      </c>
    </row>
    <row r="626" spans="1:1" x14ac:dyDescent="0.2">
      <c r="A626" s="48">
        <v>41532</v>
      </c>
    </row>
    <row r="627" spans="1:1" x14ac:dyDescent="0.2">
      <c r="A627" s="48">
        <v>41533</v>
      </c>
    </row>
    <row r="628" spans="1:1" x14ac:dyDescent="0.2">
      <c r="A628" s="48">
        <v>41534</v>
      </c>
    </row>
    <row r="629" spans="1:1" x14ac:dyDescent="0.2">
      <c r="A629" s="48">
        <v>41535</v>
      </c>
    </row>
    <row r="630" spans="1:1" x14ac:dyDescent="0.2">
      <c r="A630" s="48">
        <v>41536</v>
      </c>
    </row>
    <row r="631" spans="1:1" x14ac:dyDescent="0.2">
      <c r="A631" s="48">
        <v>41537</v>
      </c>
    </row>
    <row r="632" spans="1:1" x14ac:dyDescent="0.2">
      <c r="A632" s="48">
        <v>41538</v>
      </c>
    </row>
    <row r="633" spans="1:1" x14ac:dyDescent="0.2">
      <c r="A633" s="48">
        <v>41539</v>
      </c>
    </row>
    <row r="634" spans="1:1" x14ac:dyDescent="0.2">
      <c r="A634" s="48">
        <v>41540</v>
      </c>
    </row>
    <row r="635" spans="1:1" x14ac:dyDescent="0.2">
      <c r="A635" s="48">
        <v>41541</v>
      </c>
    </row>
    <row r="636" spans="1:1" x14ac:dyDescent="0.2">
      <c r="A636" s="48">
        <v>41542</v>
      </c>
    </row>
    <row r="637" spans="1:1" x14ac:dyDescent="0.2">
      <c r="A637" s="48">
        <v>41543</v>
      </c>
    </row>
    <row r="638" spans="1:1" x14ac:dyDescent="0.2">
      <c r="A638" s="48">
        <v>41544</v>
      </c>
    </row>
    <row r="639" spans="1:1" x14ac:dyDescent="0.2">
      <c r="A639" s="48">
        <v>41545</v>
      </c>
    </row>
    <row r="640" spans="1:1" x14ac:dyDescent="0.2">
      <c r="A640" s="48">
        <v>41546</v>
      </c>
    </row>
    <row r="641" spans="1:1" x14ac:dyDescent="0.2">
      <c r="A641" s="48">
        <v>41547</v>
      </c>
    </row>
    <row r="642" spans="1:1" x14ac:dyDescent="0.2">
      <c r="A642" s="48">
        <v>41548</v>
      </c>
    </row>
    <row r="643" spans="1:1" x14ac:dyDescent="0.2">
      <c r="A643" s="48">
        <v>41549</v>
      </c>
    </row>
    <row r="644" spans="1:1" x14ac:dyDescent="0.2">
      <c r="A644" s="48">
        <v>41550</v>
      </c>
    </row>
    <row r="645" spans="1:1" x14ac:dyDescent="0.2">
      <c r="A645" s="48">
        <v>41551</v>
      </c>
    </row>
    <row r="646" spans="1:1" x14ac:dyDescent="0.2">
      <c r="A646" s="48">
        <v>41552</v>
      </c>
    </row>
    <row r="647" spans="1:1" x14ac:dyDescent="0.2">
      <c r="A647" s="48">
        <v>41553</v>
      </c>
    </row>
    <row r="648" spans="1:1" x14ac:dyDescent="0.2">
      <c r="A648" s="48">
        <v>41554</v>
      </c>
    </row>
    <row r="649" spans="1:1" x14ac:dyDescent="0.2">
      <c r="A649" s="48">
        <v>41555</v>
      </c>
    </row>
    <row r="650" spans="1:1" x14ac:dyDescent="0.2">
      <c r="A650" s="48">
        <v>41556</v>
      </c>
    </row>
    <row r="651" spans="1:1" x14ac:dyDescent="0.2">
      <c r="A651" s="48">
        <v>41557</v>
      </c>
    </row>
    <row r="652" spans="1:1" x14ac:dyDescent="0.2">
      <c r="A652" s="48">
        <v>41558</v>
      </c>
    </row>
    <row r="653" spans="1:1" x14ac:dyDescent="0.2">
      <c r="A653" s="48">
        <v>41559</v>
      </c>
    </row>
    <row r="654" spans="1:1" x14ac:dyDescent="0.2">
      <c r="A654" s="48">
        <v>41560</v>
      </c>
    </row>
    <row r="655" spans="1:1" x14ac:dyDescent="0.2">
      <c r="A655" s="48">
        <v>41561</v>
      </c>
    </row>
    <row r="656" spans="1:1" x14ac:dyDescent="0.2">
      <c r="A656" s="48">
        <v>41562</v>
      </c>
    </row>
    <row r="657" spans="1:1" x14ac:dyDescent="0.2">
      <c r="A657" s="48">
        <v>41563</v>
      </c>
    </row>
    <row r="658" spans="1:1" x14ac:dyDescent="0.2">
      <c r="A658" s="48">
        <v>41564</v>
      </c>
    </row>
    <row r="659" spans="1:1" x14ac:dyDescent="0.2">
      <c r="A659" s="48">
        <v>41565</v>
      </c>
    </row>
    <row r="660" spans="1:1" x14ac:dyDescent="0.2">
      <c r="A660" s="48">
        <v>41566</v>
      </c>
    </row>
    <row r="661" spans="1:1" x14ac:dyDescent="0.2">
      <c r="A661" s="48">
        <v>41567</v>
      </c>
    </row>
    <row r="662" spans="1:1" x14ac:dyDescent="0.2">
      <c r="A662" s="48">
        <v>41568</v>
      </c>
    </row>
    <row r="663" spans="1:1" x14ac:dyDescent="0.2">
      <c r="A663" s="48">
        <v>41569</v>
      </c>
    </row>
    <row r="664" spans="1:1" x14ac:dyDescent="0.2">
      <c r="A664" s="48">
        <v>41570</v>
      </c>
    </row>
    <row r="665" spans="1:1" x14ac:dyDescent="0.2">
      <c r="A665" s="48">
        <v>41571</v>
      </c>
    </row>
    <row r="666" spans="1:1" x14ac:dyDescent="0.2">
      <c r="A666" s="48">
        <v>41572</v>
      </c>
    </row>
    <row r="667" spans="1:1" x14ac:dyDescent="0.2">
      <c r="A667" s="48">
        <v>41573</v>
      </c>
    </row>
    <row r="668" spans="1:1" x14ac:dyDescent="0.2">
      <c r="A668" s="48">
        <v>41574</v>
      </c>
    </row>
    <row r="669" spans="1:1" x14ac:dyDescent="0.2">
      <c r="A669" s="48">
        <v>41575</v>
      </c>
    </row>
    <row r="670" spans="1:1" x14ac:dyDescent="0.2">
      <c r="A670" s="48">
        <v>41576</v>
      </c>
    </row>
    <row r="671" spans="1:1" x14ac:dyDescent="0.2">
      <c r="A671" s="48">
        <v>41577</v>
      </c>
    </row>
    <row r="672" spans="1:1" x14ac:dyDescent="0.2">
      <c r="A672" s="48">
        <v>41578</v>
      </c>
    </row>
    <row r="673" spans="1:1" x14ac:dyDescent="0.2">
      <c r="A673" s="48">
        <v>41579</v>
      </c>
    </row>
    <row r="674" spans="1:1" x14ac:dyDescent="0.2">
      <c r="A674" s="48">
        <v>41580</v>
      </c>
    </row>
    <row r="675" spans="1:1" x14ac:dyDescent="0.2">
      <c r="A675" s="48">
        <v>41581</v>
      </c>
    </row>
    <row r="676" spans="1:1" x14ac:dyDescent="0.2">
      <c r="A676" s="48">
        <v>41582</v>
      </c>
    </row>
    <row r="677" spans="1:1" x14ac:dyDescent="0.2">
      <c r="A677" s="48">
        <v>41583</v>
      </c>
    </row>
    <row r="678" spans="1:1" x14ac:dyDescent="0.2">
      <c r="A678" s="48">
        <v>41584</v>
      </c>
    </row>
    <row r="679" spans="1:1" x14ac:dyDescent="0.2">
      <c r="A679" s="48">
        <v>41585</v>
      </c>
    </row>
    <row r="680" spans="1:1" x14ac:dyDescent="0.2">
      <c r="A680" s="48">
        <v>41586</v>
      </c>
    </row>
    <row r="681" spans="1:1" x14ac:dyDescent="0.2">
      <c r="A681" s="48">
        <v>41587</v>
      </c>
    </row>
    <row r="682" spans="1:1" x14ac:dyDescent="0.2">
      <c r="A682" s="48">
        <v>41588</v>
      </c>
    </row>
    <row r="683" spans="1:1" x14ac:dyDescent="0.2">
      <c r="A683" s="48">
        <v>41589</v>
      </c>
    </row>
    <row r="684" spans="1:1" x14ac:dyDescent="0.2">
      <c r="A684" s="48">
        <v>41590</v>
      </c>
    </row>
    <row r="685" spans="1:1" x14ac:dyDescent="0.2">
      <c r="A685" s="48">
        <v>41591</v>
      </c>
    </row>
    <row r="686" spans="1:1" x14ac:dyDescent="0.2">
      <c r="A686" s="48">
        <v>41592</v>
      </c>
    </row>
    <row r="687" spans="1:1" x14ac:dyDescent="0.2">
      <c r="A687" s="48">
        <v>41593</v>
      </c>
    </row>
    <row r="688" spans="1:1" x14ac:dyDescent="0.2">
      <c r="A688" s="48">
        <v>41594</v>
      </c>
    </row>
    <row r="689" spans="1:1" x14ac:dyDescent="0.2">
      <c r="A689" s="48">
        <v>41595</v>
      </c>
    </row>
    <row r="690" spans="1:1" x14ac:dyDescent="0.2">
      <c r="A690" s="48">
        <v>41596</v>
      </c>
    </row>
    <row r="691" spans="1:1" x14ac:dyDescent="0.2">
      <c r="A691" s="48">
        <v>41597</v>
      </c>
    </row>
    <row r="692" spans="1:1" x14ac:dyDescent="0.2">
      <c r="A692" s="48">
        <v>41598</v>
      </c>
    </row>
    <row r="693" spans="1:1" x14ac:dyDescent="0.2">
      <c r="A693" s="48">
        <v>41599</v>
      </c>
    </row>
    <row r="694" spans="1:1" x14ac:dyDescent="0.2">
      <c r="A694" s="48">
        <v>41600</v>
      </c>
    </row>
    <row r="695" spans="1:1" x14ac:dyDescent="0.2">
      <c r="A695" s="48">
        <v>41601</v>
      </c>
    </row>
    <row r="696" spans="1:1" x14ac:dyDescent="0.2">
      <c r="A696" s="48">
        <v>41602</v>
      </c>
    </row>
    <row r="697" spans="1:1" x14ac:dyDescent="0.2">
      <c r="A697" s="48">
        <v>41603</v>
      </c>
    </row>
    <row r="698" spans="1:1" x14ac:dyDescent="0.2">
      <c r="A698" s="48">
        <v>41604</v>
      </c>
    </row>
    <row r="699" spans="1:1" x14ac:dyDescent="0.2">
      <c r="A699" s="48">
        <v>41605</v>
      </c>
    </row>
    <row r="700" spans="1:1" x14ac:dyDescent="0.2">
      <c r="A700" s="48">
        <v>41606</v>
      </c>
    </row>
    <row r="701" spans="1:1" x14ac:dyDescent="0.2">
      <c r="A701" s="48">
        <v>41607</v>
      </c>
    </row>
    <row r="702" spans="1:1" x14ac:dyDescent="0.2">
      <c r="A702" s="48">
        <v>41608</v>
      </c>
    </row>
    <row r="703" spans="1:1" x14ac:dyDescent="0.2">
      <c r="A703" s="48">
        <v>41609</v>
      </c>
    </row>
    <row r="704" spans="1:1" x14ac:dyDescent="0.2">
      <c r="A704" s="48">
        <v>41610</v>
      </c>
    </row>
    <row r="705" spans="1:1" x14ac:dyDescent="0.2">
      <c r="A705" s="48">
        <v>41611</v>
      </c>
    </row>
    <row r="706" spans="1:1" x14ac:dyDescent="0.2">
      <c r="A706" s="48">
        <v>41612</v>
      </c>
    </row>
    <row r="707" spans="1:1" x14ac:dyDescent="0.2">
      <c r="A707" s="48">
        <v>41613</v>
      </c>
    </row>
    <row r="708" spans="1:1" x14ac:dyDescent="0.2">
      <c r="A708" s="48">
        <v>41614</v>
      </c>
    </row>
    <row r="709" spans="1:1" x14ac:dyDescent="0.2">
      <c r="A709" s="48">
        <v>41615</v>
      </c>
    </row>
    <row r="710" spans="1:1" x14ac:dyDescent="0.2">
      <c r="A710" s="48">
        <v>41616</v>
      </c>
    </row>
    <row r="711" spans="1:1" x14ac:dyDescent="0.2">
      <c r="A711" s="48">
        <v>41617</v>
      </c>
    </row>
    <row r="712" spans="1:1" x14ac:dyDescent="0.2">
      <c r="A712" s="48">
        <v>41618</v>
      </c>
    </row>
    <row r="713" spans="1:1" x14ac:dyDescent="0.2">
      <c r="A713" s="48">
        <v>41619</v>
      </c>
    </row>
    <row r="714" spans="1:1" x14ac:dyDescent="0.2">
      <c r="A714" s="48">
        <v>41620</v>
      </c>
    </row>
    <row r="715" spans="1:1" x14ac:dyDescent="0.2">
      <c r="A715" s="48">
        <v>41621</v>
      </c>
    </row>
    <row r="716" spans="1:1" x14ac:dyDescent="0.2">
      <c r="A716" s="48">
        <v>41622</v>
      </c>
    </row>
    <row r="717" spans="1:1" x14ac:dyDescent="0.2">
      <c r="A717" s="48">
        <v>41623</v>
      </c>
    </row>
    <row r="718" spans="1:1" x14ac:dyDescent="0.2">
      <c r="A718" s="48">
        <v>41624</v>
      </c>
    </row>
    <row r="719" spans="1:1" x14ac:dyDescent="0.2">
      <c r="A719" s="48">
        <v>41625</v>
      </c>
    </row>
    <row r="720" spans="1:1" x14ac:dyDescent="0.2">
      <c r="A720" s="48">
        <v>41626</v>
      </c>
    </row>
    <row r="721" spans="1:1" x14ac:dyDescent="0.2">
      <c r="A721" s="48">
        <v>41627</v>
      </c>
    </row>
    <row r="722" spans="1:1" x14ac:dyDescent="0.2">
      <c r="A722" s="48">
        <v>41628</v>
      </c>
    </row>
    <row r="723" spans="1:1" x14ac:dyDescent="0.2">
      <c r="A723" s="48">
        <v>41629</v>
      </c>
    </row>
    <row r="724" spans="1:1" x14ac:dyDescent="0.2">
      <c r="A724" s="48">
        <v>41630</v>
      </c>
    </row>
    <row r="725" spans="1:1" x14ac:dyDescent="0.2">
      <c r="A725" s="48">
        <v>41631</v>
      </c>
    </row>
    <row r="726" spans="1:1" x14ac:dyDescent="0.2">
      <c r="A726" s="48">
        <v>41632</v>
      </c>
    </row>
    <row r="727" spans="1:1" x14ac:dyDescent="0.2">
      <c r="A727" s="48">
        <v>41633</v>
      </c>
    </row>
    <row r="728" spans="1:1" x14ac:dyDescent="0.2">
      <c r="A728" s="48">
        <v>41634</v>
      </c>
    </row>
    <row r="729" spans="1:1" x14ac:dyDescent="0.2">
      <c r="A729" s="48">
        <v>41635</v>
      </c>
    </row>
    <row r="730" spans="1:1" x14ac:dyDescent="0.2">
      <c r="A730" s="48">
        <v>41636</v>
      </c>
    </row>
    <row r="731" spans="1:1" x14ac:dyDescent="0.2">
      <c r="A731" s="48">
        <v>41637</v>
      </c>
    </row>
    <row r="732" spans="1:1" x14ac:dyDescent="0.2">
      <c r="A732" s="48">
        <v>41638</v>
      </c>
    </row>
    <row r="733" spans="1:1" x14ac:dyDescent="0.2">
      <c r="A733" s="48">
        <v>41639</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9"/>
  <sheetViews>
    <sheetView showGridLines="0" zoomScaleNormal="100" zoomScaleSheetLayoutView="80" workbookViewId="0">
      <selection activeCell="B37" sqref="B37"/>
    </sheetView>
  </sheetViews>
  <sheetFormatPr defaultRowHeight="15" x14ac:dyDescent="0.3"/>
  <cols>
    <col min="1" max="1" width="15.85546875" style="2" customWidth="1"/>
    <col min="2" max="2" width="76.7109375" style="2" customWidth="1"/>
    <col min="3" max="4" width="13.85546875" style="2" customWidth="1"/>
    <col min="5" max="5" width="13" style="2" customWidth="1"/>
    <col min="6" max="16384" width="9.140625" style="2"/>
  </cols>
  <sheetData>
    <row r="1" spans="1:5" s="6" customFormat="1" x14ac:dyDescent="0.3">
      <c r="A1" s="61" t="s">
        <v>398</v>
      </c>
      <c r="B1" s="207"/>
      <c r="C1" s="511" t="s">
        <v>109</v>
      </c>
      <c r="D1" s="511"/>
    </row>
    <row r="2" spans="1:5" s="6" customFormat="1" x14ac:dyDescent="0.3">
      <c r="A2" s="61" t="s">
        <v>399</v>
      </c>
      <c r="B2" s="207"/>
      <c r="C2" s="512" t="s">
        <v>2216</v>
      </c>
      <c r="D2" s="512"/>
      <c r="E2" s="513"/>
    </row>
    <row r="3" spans="1:5" s="6" customFormat="1" x14ac:dyDescent="0.3">
      <c r="A3" s="61" t="s">
        <v>400</v>
      </c>
      <c r="B3" s="207"/>
      <c r="C3" s="208"/>
      <c r="D3" s="208"/>
    </row>
    <row r="4" spans="1:5" s="6" customFormat="1" x14ac:dyDescent="0.3">
      <c r="A4" s="63" t="s">
        <v>139</v>
      </c>
      <c r="B4" s="207"/>
      <c r="C4" s="208"/>
      <c r="D4" s="208"/>
    </row>
    <row r="5" spans="1:5" s="6" customFormat="1" x14ac:dyDescent="0.3">
      <c r="A5" s="63"/>
      <c r="B5" s="207"/>
      <c r="C5" s="208"/>
      <c r="D5" s="208"/>
    </row>
    <row r="6" spans="1:5" x14ac:dyDescent="0.3">
      <c r="A6" s="64" t="str">
        <f>'[1]ფორმა N2'!A4</f>
        <v>ანგარიშვალდებული პირის დასახელება:</v>
      </c>
      <c r="B6" s="64"/>
      <c r="C6" s="63"/>
      <c r="D6" s="63"/>
    </row>
    <row r="7" spans="1:5" x14ac:dyDescent="0.3">
      <c r="A7" s="209" t="str">
        <f>'ფორმა N1'!D4</f>
        <v>პ/გ ”საქართველოს რესპუბლიკური პარტია”</v>
      </c>
      <c r="B7" s="67"/>
      <c r="C7" s="68"/>
      <c r="D7" s="68"/>
    </row>
    <row r="8" spans="1:5" x14ac:dyDescent="0.3">
      <c r="A8" s="64"/>
      <c r="B8" s="64"/>
      <c r="C8" s="63"/>
      <c r="D8" s="63"/>
    </row>
    <row r="9" spans="1:5" s="6" customFormat="1" x14ac:dyDescent="0.3">
      <c r="A9" s="207"/>
      <c r="B9" s="207"/>
      <c r="C9" s="65"/>
      <c r="D9" s="65"/>
    </row>
    <row r="10" spans="1:5" s="6" customFormat="1" ht="30" x14ac:dyDescent="0.3">
      <c r="A10" s="74" t="s">
        <v>64</v>
      </c>
      <c r="B10" s="75" t="s">
        <v>11</v>
      </c>
      <c r="C10" s="66" t="s">
        <v>10</v>
      </c>
      <c r="D10" s="66" t="s">
        <v>9</v>
      </c>
    </row>
    <row r="11" spans="1:5" s="7" customFormat="1" x14ac:dyDescent="0.2">
      <c r="A11" s="210">
        <v>1</v>
      </c>
      <c r="B11" s="210" t="s">
        <v>57</v>
      </c>
      <c r="C11" s="457">
        <f>SUM(C12,C15,C55,C58,C59,C60,C66,C74,C75)</f>
        <v>0</v>
      </c>
      <c r="D11" s="457">
        <f>SUM(D12,D15,D55,D58,D59,D60,D66,D74,D75)</f>
        <v>0</v>
      </c>
      <c r="E11" s="487"/>
    </row>
    <row r="12" spans="1:5" s="9" customFormat="1" ht="18" x14ac:dyDescent="0.2">
      <c r="A12" s="72">
        <v>1.1000000000000001</v>
      </c>
      <c r="B12" s="72" t="s">
        <v>58</v>
      </c>
      <c r="C12" s="460">
        <f>SUM(C13:C14)</f>
        <v>0</v>
      </c>
      <c r="D12" s="460">
        <f>SUM(D13:D14)</f>
        <v>0</v>
      </c>
    </row>
    <row r="13" spans="1:5" s="10" customFormat="1" x14ac:dyDescent="0.2">
      <c r="A13" s="73" t="s">
        <v>30</v>
      </c>
      <c r="B13" s="73" t="s">
        <v>59</v>
      </c>
      <c r="C13" s="481"/>
      <c r="D13" s="481"/>
    </row>
    <row r="14" spans="1:5" s="3" customFormat="1" x14ac:dyDescent="0.2">
      <c r="A14" s="73" t="s">
        <v>31</v>
      </c>
      <c r="B14" s="73" t="s">
        <v>0</v>
      </c>
      <c r="C14" s="481"/>
      <c r="D14" s="481"/>
    </row>
    <row r="15" spans="1:5" s="7" customFormat="1" x14ac:dyDescent="0.2">
      <c r="A15" s="72">
        <v>1.2</v>
      </c>
      <c r="B15" s="72" t="s">
        <v>60</v>
      </c>
      <c r="C15" s="460">
        <f>SUM(C16,C19,C31,C32,C33,C34,C37,C38,C45:C49,C53,C54)</f>
        <v>0</v>
      </c>
      <c r="D15" s="460">
        <f>SUM(D16,D19,D31,D32,D33,D34,D37,D38,D45:D49,D53,D54)</f>
        <v>0</v>
      </c>
    </row>
    <row r="16" spans="1:5" s="3" customFormat="1" x14ac:dyDescent="0.2">
      <c r="A16" s="73" t="s">
        <v>32</v>
      </c>
      <c r="B16" s="73" t="s">
        <v>1</v>
      </c>
      <c r="C16" s="460">
        <f>SUM(C17:C18)</f>
        <v>0</v>
      </c>
      <c r="D16" s="460">
        <f>SUM(D17:D18)</f>
        <v>0</v>
      </c>
    </row>
    <row r="17" spans="1:4" s="3" customFormat="1" x14ac:dyDescent="0.2">
      <c r="A17" s="82" t="s">
        <v>98</v>
      </c>
      <c r="B17" s="82" t="s">
        <v>61</v>
      </c>
      <c r="C17" s="481"/>
      <c r="D17" s="482"/>
    </row>
    <row r="18" spans="1:4" s="3" customFormat="1" x14ac:dyDescent="0.2">
      <c r="A18" s="82" t="s">
        <v>99</v>
      </c>
      <c r="B18" s="82" t="s">
        <v>62</v>
      </c>
      <c r="C18" s="481"/>
      <c r="D18" s="482"/>
    </row>
    <row r="19" spans="1:4" s="3" customFormat="1" x14ac:dyDescent="0.2">
      <c r="A19" s="73" t="s">
        <v>33</v>
      </c>
      <c r="B19" s="73" t="s">
        <v>2</v>
      </c>
      <c r="C19" s="460"/>
      <c r="D19" s="460"/>
    </row>
    <row r="20" spans="1:4" s="211" customFormat="1" ht="30" x14ac:dyDescent="0.2">
      <c r="A20" s="82" t="s">
        <v>12</v>
      </c>
      <c r="B20" s="82" t="s">
        <v>249</v>
      </c>
      <c r="C20" s="456"/>
      <c r="D20" s="456"/>
    </row>
    <row r="21" spans="1:4" s="211" customFormat="1" x14ac:dyDescent="0.2">
      <c r="A21" s="82" t="s">
        <v>13</v>
      </c>
      <c r="B21" s="82" t="s">
        <v>14</v>
      </c>
      <c r="C21" s="462"/>
      <c r="D21" s="456"/>
    </row>
    <row r="22" spans="1:4" s="211" customFormat="1" ht="30" x14ac:dyDescent="0.2">
      <c r="A22" s="82" t="s">
        <v>273</v>
      </c>
      <c r="B22" s="82" t="s">
        <v>22</v>
      </c>
      <c r="C22" s="462"/>
      <c r="D22" s="456"/>
    </row>
    <row r="23" spans="1:4" s="211" customFormat="1" ht="16.5" customHeight="1" x14ac:dyDescent="0.2">
      <c r="A23" s="82" t="s">
        <v>274</v>
      </c>
      <c r="B23" s="82" t="s">
        <v>15</v>
      </c>
      <c r="C23" s="462"/>
      <c r="D23" s="456"/>
    </row>
    <row r="24" spans="1:4" s="211" customFormat="1" ht="16.5" customHeight="1" x14ac:dyDescent="0.2">
      <c r="A24" s="82" t="s">
        <v>275</v>
      </c>
      <c r="B24" s="82" t="s">
        <v>16</v>
      </c>
      <c r="C24" s="462"/>
      <c r="D24" s="456"/>
    </row>
    <row r="25" spans="1:4" s="211" customFormat="1" ht="16.5" customHeight="1" x14ac:dyDescent="0.2">
      <c r="A25" s="82" t="s">
        <v>276</v>
      </c>
      <c r="B25" s="82" t="s">
        <v>17</v>
      </c>
      <c r="C25" s="458">
        <f>SUM(C26:C29)</f>
        <v>0</v>
      </c>
      <c r="D25" s="458">
        <f>SUM(D26:D29)</f>
        <v>0</v>
      </c>
    </row>
    <row r="26" spans="1:4" s="211" customFormat="1" ht="16.5" customHeight="1" x14ac:dyDescent="0.2">
      <c r="A26" s="212" t="s">
        <v>277</v>
      </c>
      <c r="B26" s="212" t="s">
        <v>18</v>
      </c>
      <c r="C26" s="462"/>
      <c r="D26" s="456"/>
    </row>
    <row r="27" spans="1:4" s="211" customFormat="1" ht="16.5" customHeight="1" x14ac:dyDescent="0.2">
      <c r="A27" s="212" t="s">
        <v>278</v>
      </c>
      <c r="B27" s="212" t="s">
        <v>19</v>
      </c>
      <c r="C27" s="462"/>
      <c r="D27" s="456"/>
    </row>
    <row r="28" spans="1:4" s="211" customFormat="1" ht="16.5" customHeight="1" x14ac:dyDescent="0.2">
      <c r="A28" s="212" t="s">
        <v>279</v>
      </c>
      <c r="B28" s="212" t="s">
        <v>20</v>
      </c>
      <c r="C28" s="462"/>
      <c r="D28" s="456"/>
    </row>
    <row r="29" spans="1:4" s="211" customFormat="1" ht="16.5" customHeight="1" x14ac:dyDescent="0.2">
      <c r="A29" s="212" t="s">
        <v>280</v>
      </c>
      <c r="B29" s="212" t="s">
        <v>23</v>
      </c>
      <c r="C29" s="462"/>
      <c r="D29" s="456"/>
    </row>
    <row r="30" spans="1:4" s="211" customFormat="1" ht="16.5" customHeight="1" x14ac:dyDescent="0.2">
      <c r="A30" s="82" t="s">
        <v>281</v>
      </c>
      <c r="B30" s="82" t="s">
        <v>21</v>
      </c>
      <c r="C30" s="462"/>
      <c r="D30" s="456"/>
    </row>
    <row r="31" spans="1:4" s="3" customFormat="1" ht="16.5" customHeight="1" x14ac:dyDescent="0.2">
      <c r="A31" s="73" t="s">
        <v>34</v>
      </c>
      <c r="B31" s="73" t="s">
        <v>3</v>
      </c>
      <c r="C31" s="459"/>
      <c r="D31" s="459"/>
    </row>
    <row r="32" spans="1:4" s="3" customFormat="1" ht="16.5" customHeight="1" x14ac:dyDescent="0.2">
      <c r="A32" s="73" t="s">
        <v>35</v>
      </c>
      <c r="B32" s="73" t="s">
        <v>4</v>
      </c>
      <c r="C32" s="481"/>
      <c r="D32" s="482"/>
    </row>
    <row r="33" spans="1:4" s="3" customFormat="1" ht="16.5" customHeight="1" x14ac:dyDescent="0.2">
      <c r="A33" s="73" t="s">
        <v>36</v>
      </c>
      <c r="B33" s="73" t="s">
        <v>5</v>
      </c>
      <c r="C33" s="459"/>
      <c r="D33" s="461"/>
    </row>
    <row r="34" spans="1:4" s="3" customFormat="1" x14ac:dyDescent="0.2">
      <c r="A34" s="73" t="s">
        <v>37</v>
      </c>
      <c r="B34" s="73" t="s">
        <v>63</v>
      </c>
      <c r="C34" s="460">
        <f>SUM(C35:C36)</f>
        <v>0</v>
      </c>
      <c r="D34" s="460">
        <f>SUM(D35:D36)</f>
        <v>0</v>
      </c>
    </row>
    <row r="35" spans="1:4" s="3" customFormat="1" ht="16.5" customHeight="1" x14ac:dyDescent="0.2">
      <c r="A35" s="82" t="s">
        <v>282</v>
      </c>
      <c r="B35" s="82" t="s">
        <v>56</v>
      </c>
      <c r="C35" s="481"/>
      <c r="D35" s="482"/>
    </row>
    <row r="36" spans="1:4" s="3" customFormat="1" ht="16.5" customHeight="1" x14ac:dyDescent="0.2">
      <c r="A36" s="82" t="s">
        <v>283</v>
      </c>
      <c r="B36" s="82" t="s">
        <v>55</v>
      </c>
      <c r="C36" s="459"/>
      <c r="D36" s="461"/>
    </row>
    <row r="37" spans="1:4" s="3" customFormat="1" ht="16.5" customHeight="1" x14ac:dyDescent="0.2">
      <c r="A37" s="73" t="s">
        <v>38</v>
      </c>
      <c r="B37" s="73" t="s">
        <v>49</v>
      </c>
      <c r="C37" s="459"/>
      <c r="D37" s="461"/>
    </row>
    <row r="38" spans="1:4" s="3" customFormat="1" ht="16.5" customHeight="1" x14ac:dyDescent="0.2">
      <c r="A38" s="73" t="s">
        <v>39</v>
      </c>
      <c r="B38" s="73" t="s">
        <v>401</v>
      </c>
      <c r="C38" s="458">
        <f>SUM(C39:C44)</f>
        <v>0</v>
      </c>
      <c r="D38" s="458">
        <f>SUM(D39:D44)</f>
        <v>0</v>
      </c>
    </row>
    <row r="39" spans="1:4" s="3" customFormat="1" ht="16.5" customHeight="1" x14ac:dyDescent="0.2">
      <c r="A39" s="17" t="s">
        <v>347</v>
      </c>
      <c r="B39" s="17" t="s">
        <v>351</v>
      </c>
      <c r="C39" s="459"/>
      <c r="D39" s="461"/>
    </row>
    <row r="40" spans="1:4" s="3" customFormat="1" ht="16.5" customHeight="1" x14ac:dyDescent="0.2">
      <c r="A40" s="17" t="s">
        <v>348</v>
      </c>
      <c r="B40" s="17" t="s">
        <v>352</v>
      </c>
      <c r="C40" s="459"/>
      <c r="D40" s="461"/>
    </row>
    <row r="41" spans="1:4" s="3" customFormat="1" ht="16.5" customHeight="1" x14ac:dyDescent="0.2">
      <c r="A41" s="17" t="s">
        <v>349</v>
      </c>
      <c r="B41" s="17" t="s">
        <v>355</v>
      </c>
      <c r="C41" s="459"/>
      <c r="D41" s="461"/>
    </row>
    <row r="42" spans="1:4" s="3" customFormat="1" ht="16.5" customHeight="1" x14ac:dyDescent="0.2">
      <c r="A42" s="17" t="s">
        <v>354</v>
      </c>
      <c r="B42" s="17" t="s">
        <v>356</v>
      </c>
      <c r="C42" s="459"/>
      <c r="D42" s="461"/>
    </row>
    <row r="43" spans="1:4" s="3" customFormat="1" ht="16.5" customHeight="1" x14ac:dyDescent="0.2">
      <c r="A43" s="17" t="s">
        <v>357</v>
      </c>
      <c r="B43" s="17" t="s">
        <v>490</v>
      </c>
      <c r="C43" s="459"/>
      <c r="D43" s="461"/>
    </row>
    <row r="44" spans="1:4" s="3" customFormat="1" ht="16.5" customHeight="1" x14ac:dyDescent="0.2">
      <c r="A44" s="17" t="s">
        <v>491</v>
      </c>
      <c r="B44" s="17" t="s">
        <v>353</v>
      </c>
      <c r="C44" s="459"/>
      <c r="D44" s="461"/>
    </row>
    <row r="45" spans="1:4" s="3" customFormat="1" ht="30" x14ac:dyDescent="0.2">
      <c r="A45" s="73" t="s">
        <v>40</v>
      </c>
      <c r="B45" s="73" t="s">
        <v>28</v>
      </c>
      <c r="C45" s="459"/>
      <c r="D45" s="461"/>
    </row>
    <row r="46" spans="1:4" s="3" customFormat="1" ht="16.5" customHeight="1" x14ac:dyDescent="0.2">
      <c r="A46" s="73" t="s">
        <v>41</v>
      </c>
      <c r="B46" s="73" t="s">
        <v>24</v>
      </c>
      <c r="C46" s="459"/>
      <c r="D46" s="461"/>
    </row>
    <row r="47" spans="1:4" s="3" customFormat="1" ht="16.5" customHeight="1" x14ac:dyDescent="0.2">
      <c r="A47" s="73" t="s">
        <v>42</v>
      </c>
      <c r="B47" s="73" t="s">
        <v>25</v>
      </c>
      <c r="C47" s="459"/>
      <c r="D47" s="461"/>
    </row>
    <row r="48" spans="1:4" s="3" customFormat="1" ht="16.5" customHeight="1" x14ac:dyDescent="0.2">
      <c r="A48" s="73" t="s">
        <v>43</v>
      </c>
      <c r="B48" s="73" t="s">
        <v>26</v>
      </c>
      <c r="C48" s="459"/>
      <c r="D48" s="461"/>
    </row>
    <row r="49" spans="1:4" s="3" customFormat="1" ht="16.5" customHeight="1" x14ac:dyDescent="0.2">
      <c r="A49" s="73" t="s">
        <v>44</v>
      </c>
      <c r="B49" s="73" t="s">
        <v>402</v>
      </c>
      <c r="C49" s="460">
        <f>SUM(C50:C52)</f>
        <v>0</v>
      </c>
      <c r="D49" s="460">
        <f>SUM(D50:D52)</f>
        <v>0</v>
      </c>
    </row>
    <row r="50" spans="1:4" s="3" customFormat="1" ht="16.5" customHeight="1" x14ac:dyDescent="0.2">
      <c r="A50" s="82" t="s">
        <v>363</v>
      </c>
      <c r="B50" s="82" t="s">
        <v>366</v>
      </c>
      <c r="C50" s="459"/>
      <c r="D50" s="461"/>
    </row>
    <row r="51" spans="1:4" s="3" customFormat="1" ht="16.5" customHeight="1" x14ac:dyDescent="0.2">
      <c r="A51" s="82" t="s">
        <v>364</v>
      </c>
      <c r="B51" s="82" t="s">
        <v>365</v>
      </c>
      <c r="C51" s="481"/>
      <c r="D51" s="482"/>
    </row>
    <row r="52" spans="1:4" s="3" customFormat="1" ht="16.5" customHeight="1" x14ac:dyDescent="0.2">
      <c r="A52" s="82" t="s">
        <v>367</v>
      </c>
      <c r="B52" s="82" t="s">
        <v>368</v>
      </c>
      <c r="C52" s="459"/>
      <c r="D52" s="461"/>
    </row>
    <row r="53" spans="1:4" s="3" customFormat="1" x14ac:dyDescent="0.2">
      <c r="A53" s="73" t="s">
        <v>45</v>
      </c>
      <c r="B53" s="73" t="s">
        <v>29</v>
      </c>
      <c r="C53" s="459"/>
      <c r="D53" s="461"/>
    </row>
    <row r="54" spans="1:4" s="3" customFormat="1" ht="16.5" customHeight="1" x14ac:dyDescent="0.2">
      <c r="A54" s="73" t="s">
        <v>46</v>
      </c>
      <c r="B54" s="73" t="s">
        <v>6</v>
      </c>
      <c r="C54" s="459"/>
      <c r="D54" s="461"/>
    </row>
    <row r="55" spans="1:4" s="3" customFormat="1" ht="30" x14ac:dyDescent="0.2">
      <c r="A55" s="72">
        <v>1.3</v>
      </c>
      <c r="B55" s="72" t="s">
        <v>407</v>
      </c>
      <c r="C55" s="460">
        <f>SUM(C56:C57)</f>
        <v>0</v>
      </c>
      <c r="D55" s="460">
        <f>SUM(D56:D57)</f>
        <v>0</v>
      </c>
    </row>
    <row r="56" spans="1:4" s="3" customFormat="1" ht="30" x14ac:dyDescent="0.2">
      <c r="A56" s="73" t="s">
        <v>50</v>
      </c>
      <c r="B56" s="73" t="s">
        <v>48</v>
      </c>
      <c r="C56" s="459"/>
      <c r="D56" s="461"/>
    </row>
    <row r="57" spans="1:4" s="3" customFormat="1" ht="16.5" customHeight="1" x14ac:dyDescent="0.2">
      <c r="A57" s="73" t="s">
        <v>51</v>
      </c>
      <c r="B57" s="73" t="s">
        <v>47</v>
      </c>
      <c r="C57" s="459"/>
      <c r="D57" s="461"/>
    </row>
    <row r="58" spans="1:4" s="3" customFormat="1" x14ac:dyDescent="0.2">
      <c r="A58" s="72">
        <v>1.4</v>
      </c>
      <c r="B58" s="72" t="s">
        <v>409</v>
      </c>
      <c r="C58" s="459"/>
      <c r="D58" s="461"/>
    </row>
    <row r="59" spans="1:4" s="211" customFormat="1" x14ac:dyDescent="0.2">
      <c r="A59" s="72">
        <v>1.5</v>
      </c>
      <c r="B59" s="72" t="s">
        <v>7</v>
      </c>
      <c r="C59" s="462"/>
      <c r="D59" s="456"/>
    </row>
    <row r="60" spans="1:4" s="211" customFormat="1" x14ac:dyDescent="0.3">
      <c r="A60" s="72">
        <v>1.6</v>
      </c>
      <c r="B60" s="34" t="s">
        <v>8</v>
      </c>
      <c r="C60" s="463">
        <f>SUM(C61:C65)</f>
        <v>0</v>
      </c>
      <c r="D60" s="463">
        <f>SUM(D61:D65)</f>
        <v>0</v>
      </c>
    </row>
    <row r="61" spans="1:4" s="211" customFormat="1" x14ac:dyDescent="0.2">
      <c r="A61" s="73" t="s">
        <v>289</v>
      </c>
      <c r="B61" s="35" t="s">
        <v>52</v>
      </c>
      <c r="C61" s="462"/>
      <c r="D61" s="456"/>
    </row>
    <row r="62" spans="1:4" s="211" customFormat="1" ht="30" x14ac:dyDescent="0.2">
      <c r="A62" s="73" t="s">
        <v>290</v>
      </c>
      <c r="B62" s="35" t="s">
        <v>54</v>
      </c>
      <c r="C62" s="462"/>
      <c r="D62" s="456"/>
    </row>
    <row r="63" spans="1:4" s="211" customFormat="1" x14ac:dyDescent="0.2">
      <c r="A63" s="73" t="s">
        <v>291</v>
      </c>
      <c r="B63" s="35" t="s">
        <v>53</v>
      </c>
      <c r="C63" s="456"/>
      <c r="D63" s="456"/>
    </row>
    <row r="64" spans="1:4" s="211" customFormat="1" x14ac:dyDescent="0.2">
      <c r="A64" s="73" t="s">
        <v>292</v>
      </c>
      <c r="B64" s="35" t="s">
        <v>27</v>
      </c>
      <c r="C64" s="462"/>
      <c r="D64" s="456"/>
    </row>
    <row r="65" spans="1:4" s="211" customFormat="1" x14ac:dyDescent="0.2">
      <c r="A65" s="73" t="s">
        <v>329</v>
      </c>
      <c r="B65" s="35" t="s">
        <v>330</v>
      </c>
      <c r="C65" s="462"/>
      <c r="D65" s="456"/>
    </row>
    <row r="66" spans="1:4" x14ac:dyDescent="0.3">
      <c r="A66" s="210">
        <v>2</v>
      </c>
      <c r="B66" s="210" t="s">
        <v>403</v>
      </c>
      <c r="C66" s="463">
        <f>SUM(C67:C73)</f>
        <v>0</v>
      </c>
      <c r="D66" s="463">
        <f>SUM(D67:D73)</f>
        <v>0</v>
      </c>
    </row>
    <row r="67" spans="1:4" x14ac:dyDescent="0.3">
      <c r="A67" s="83">
        <v>2.1</v>
      </c>
      <c r="B67" s="213" t="s">
        <v>100</v>
      </c>
      <c r="C67" s="462"/>
      <c r="D67" s="464"/>
    </row>
    <row r="68" spans="1:4" x14ac:dyDescent="0.3">
      <c r="A68" s="83">
        <v>2.2000000000000002</v>
      </c>
      <c r="B68" s="213" t="s">
        <v>404</v>
      </c>
      <c r="C68" s="462"/>
      <c r="D68" s="464"/>
    </row>
    <row r="69" spans="1:4" x14ac:dyDescent="0.3">
      <c r="A69" s="83">
        <v>2.2999999999999998</v>
      </c>
      <c r="B69" s="213" t="s">
        <v>104</v>
      </c>
      <c r="C69" s="462"/>
      <c r="D69" s="464"/>
    </row>
    <row r="70" spans="1:4" x14ac:dyDescent="0.3">
      <c r="A70" s="83">
        <v>2.4</v>
      </c>
      <c r="B70" s="213" t="s">
        <v>103</v>
      </c>
      <c r="C70" s="462"/>
      <c r="D70" s="464"/>
    </row>
    <row r="71" spans="1:4" x14ac:dyDescent="0.3">
      <c r="A71" s="83">
        <v>2.5</v>
      </c>
      <c r="B71" s="213" t="s">
        <v>405</v>
      </c>
      <c r="C71" s="462"/>
      <c r="D71" s="464"/>
    </row>
    <row r="72" spans="1:4" x14ac:dyDescent="0.3">
      <c r="A72" s="83">
        <v>2.6</v>
      </c>
      <c r="B72" s="213" t="s">
        <v>101</v>
      </c>
      <c r="C72" s="462"/>
      <c r="D72" s="464"/>
    </row>
    <row r="73" spans="1:4" x14ac:dyDescent="0.3">
      <c r="A73" s="83">
        <v>2.7</v>
      </c>
      <c r="B73" s="213" t="s">
        <v>102</v>
      </c>
      <c r="C73" s="462"/>
      <c r="D73" s="464"/>
    </row>
    <row r="74" spans="1:4" x14ac:dyDescent="0.3">
      <c r="A74" s="210">
        <v>3</v>
      </c>
      <c r="B74" s="210" t="s">
        <v>442</v>
      </c>
      <c r="C74" s="464"/>
      <c r="D74" s="464"/>
    </row>
    <row r="75" spans="1:4" x14ac:dyDescent="0.3">
      <c r="A75" s="210">
        <v>4</v>
      </c>
      <c r="B75" s="210" t="s">
        <v>251</v>
      </c>
      <c r="C75" s="463">
        <f>SUM(C76:C77)</f>
        <v>0</v>
      </c>
      <c r="D75" s="463">
        <f>SUM(D76:D77)</f>
        <v>0</v>
      </c>
    </row>
    <row r="76" spans="1:4" x14ac:dyDescent="0.3">
      <c r="A76" s="83">
        <v>4.0999999999999996</v>
      </c>
      <c r="B76" s="83" t="s">
        <v>252</v>
      </c>
      <c r="C76" s="465"/>
      <c r="D76" s="465"/>
    </row>
    <row r="77" spans="1:4" x14ac:dyDescent="0.3">
      <c r="A77" s="83">
        <v>4.2</v>
      </c>
      <c r="B77" s="83" t="s">
        <v>253</v>
      </c>
      <c r="C77" s="465"/>
      <c r="D77" s="465"/>
    </row>
    <row r="78" spans="1:4" x14ac:dyDescent="0.3">
      <c r="A78" s="210">
        <v>5</v>
      </c>
      <c r="B78" s="210" t="s">
        <v>271</v>
      </c>
      <c r="C78" s="466"/>
      <c r="D78" s="466"/>
    </row>
    <row r="79" spans="1:4" x14ac:dyDescent="0.3">
      <c r="B79" s="33"/>
    </row>
    <row r="80" spans="1:4" x14ac:dyDescent="0.3">
      <c r="A80" s="514" t="s">
        <v>492</v>
      </c>
      <c r="B80" s="514"/>
      <c r="C80" s="514"/>
      <c r="D80" s="514"/>
    </row>
    <row r="81" spans="1:5" x14ac:dyDescent="0.3">
      <c r="B81" s="33"/>
    </row>
    <row r="82" spans="1:5" s="21" customFormat="1" ht="12.75" x14ac:dyDescent="0.2"/>
    <row r="83" spans="1:5" x14ac:dyDescent="0.3">
      <c r="A83" s="56" t="s">
        <v>107</v>
      </c>
    </row>
    <row r="84" spans="1:5" x14ac:dyDescent="0.3">
      <c r="E84"/>
    </row>
    <row r="85" spans="1:5" x14ac:dyDescent="0.3">
      <c r="D85" s="12"/>
      <c r="E85"/>
    </row>
    <row r="86" spans="1:5" x14ac:dyDescent="0.3">
      <c r="A86"/>
      <c r="B86" s="56" t="s">
        <v>439</v>
      </c>
      <c r="D86" s="12"/>
      <c r="E86"/>
    </row>
    <row r="87" spans="1:5" x14ac:dyDescent="0.3">
      <c r="A87"/>
      <c r="B87" s="2" t="s">
        <v>440</v>
      </c>
      <c r="D87" s="12"/>
      <c r="E87"/>
    </row>
    <row r="88" spans="1:5" customFormat="1" ht="12.75" x14ac:dyDescent="0.2">
      <c r="B88" s="52" t="s">
        <v>138</v>
      </c>
    </row>
    <row r="89" spans="1:5" s="21" customFormat="1" ht="12.75" x14ac:dyDescent="0.2"/>
  </sheetData>
  <mergeCells count="3">
    <mergeCell ref="C1:D1"/>
    <mergeCell ref="A80:D80"/>
    <mergeCell ref="C2:E2"/>
  </mergeCells>
  <pageMargins left="0.19685039370078741" right="0.19685039370078741" top="0.19685039370078741" bottom="0.19685039370078741" header="0.15748031496062992" footer="0.15748031496062992"/>
  <pageSetup paperSize="9" scale="84" fitToHeight="2" orientation="portrait" r:id="rId1"/>
  <headerFooter alignWithMargins="0"/>
  <rowBreaks count="1" manualBreakCount="1">
    <brk id="54" max="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8"/>
  <sheetViews>
    <sheetView showGridLines="0" zoomScaleNormal="100" zoomScaleSheetLayoutView="80" workbookViewId="0">
      <selection activeCell="B10" sqref="B10:D11"/>
    </sheetView>
  </sheetViews>
  <sheetFormatPr defaultRowHeight="15" x14ac:dyDescent="0.3"/>
  <cols>
    <col min="1" max="1" width="8.85546875" style="2" customWidth="1"/>
    <col min="2" max="2" width="88" style="2" customWidth="1"/>
    <col min="3" max="4" width="13.5703125" style="2" customWidth="1"/>
    <col min="5" max="16384" width="9.140625" style="2"/>
  </cols>
  <sheetData>
    <row r="1" spans="1:5" s="6" customFormat="1" x14ac:dyDescent="0.3">
      <c r="A1" s="61" t="s">
        <v>319</v>
      </c>
      <c r="B1" s="64"/>
      <c r="C1" s="511" t="s">
        <v>109</v>
      </c>
      <c r="D1" s="511"/>
    </row>
    <row r="2" spans="1:5" s="6" customFormat="1" x14ac:dyDescent="0.3">
      <c r="A2" s="61" t="s">
        <v>320</v>
      </c>
      <c r="B2" s="64"/>
      <c r="C2" s="512" t="s">
        <v>2216</v>
      </c>
      <c r="D2" s="512"/>
      <c r="E2" s="513"/>
    </row>
    <row r="3" spans="1:5" s="6" customFormat="1" x14ac:dyDescent="0.3">
      <c r="A3" s="63" t="s">
        <v>139</v>
      </c>
      <c r="B3" s="61"/>
      <c r="C3" s="134"/>
      <c r="D3" s="134"/>
    </row>
    <row r="4" spans="1:5" s="6" customFormat="1" x14ac:dyDescent="0.3">
      <c r="A4" s="63"/>
      <c r="B4" s="63"/>
      <c r="C4" s="134"/>
      <c r="D4" s="134"/>
    </row>
    <row r="5" spans="1:5" x14ac:dyDescent="0.3">
      <c r="A5" s="64" t="str">
        <f>'ფორმა N2'!A4</f>
        <v>ანგარიშვალდებული პირის დასახელება:</v>
      </c>
      <c r="B5" s="64"/>
      <c r="C5" s="63"/>
      <c r="D5" s="63"/>
    </row>
    <row r="6" spans="1:5" x14ac:dyDescent="0.3">
      <c r="A6" s="67" t="str">
        <f>'ფორმა N1'!D4</f>
        <v>პ/გ ”საქართველოს რესპუბლიკური პარტია”</v>
      </c>
      <c r="B6" s="67"/>
      <c r="C6" s="68"/>
      <c r="D6" s="68"/>
    </row>
    <row r="7" spans="1:5" x14ac:dyDescent="0.3">
      <c r="A7" s="64"/>
      <c r="B7" s="64"/>
      <c r="C7" s="63"/>
      <c r="D7" s="63"/>
    </row>
    <row r="8" spans="1:5" s="6" customFormat="1" x14ac:dyDescent="0.3">
      <c r="A8" s="133"/>
      <c r="B8" s="133"/>
      <c r="C8" s="65"/>
      <c r="D8" s="65"/>
    </row>
    <row r="9" spans="1:5" s="6" customFormat="1" ht="30" x14ac:dyDescent="0.3">
      <c r="A9" s="74" t="s">
        <v>64</v>
      </c>
      <c r="B9" s="74" t="s">
        <v>325</v>
      </c>
      <c r="C9" s="66" t="s">
        <v>10</v>
      </c>
      <c r="D9" s="66" t="s">
        <v>9</v>
      </c>
    </row>
    <row r="10" spans="1:5" s="9" customFormat="1" ht="18" x14ac:dyDescent="0.2">
      <c r="A10" s="83" t="s">
        <v>46</v>
      </c>
      <c r="B10" s="83"/>
      <c r="C10" s="467"/>
      <c r="D10" s="467"/>
    </row>
    <row r="11" spans="1:5" s="10" customFormat="1" x14ac:dyDescent="0.2">
      <c r="A11" s="83" t="s">
        <v>46</v>
      </c>
      <c r="B11" s="83"/>
      <c r="C11" s="467"/>
      <c r="D11" s="467"/>
    </row>
    <row r="12" spans="1:5" s="10" customFormat="1" x14ac:dyDescent="0.2">
      <c r="A12" s="83" t="s">
        <v>46</v>
      </c>
      <c r="B12" s="83"/>
      <c r="C12" s="467"/>
      <c r="D12" s="467"/>
    </row>
    <row r="13" spans="1:5" s="10" customFormat="1" x14ac:dyDescent="0.2">
      <c r="A13" s="72" t="s">
        <v>270</v>
      </c>
      <c r="B13" s="72"/>
      <c r="C13" s="467"/>
      <c r="D13" s="467"/>
    </row>
    <row r="14" spans="1:5" x14ac:dyDescent="0.3">
      <c r="A14" s="84"/>
      <c r="B14" s="84" t="s">
        <v>328</v>
      </c>
      <c r="C14" s="468">
        <f>SUM(C10:C13)</f>
        <v>0</v>
      </c>
      <c r="D14" s="468">
        <f>SUM(D10:D13)</f>
        <v>0</v>
      </c>
    </row>
    <row r="15" spans="1:5" x14ac:dyDescent="0.3">
      <c r="A15" s="33"/>
      <c r="B15" s="33"/>
    </row>
    <row r="16" spans="1:5" x14ac:dyDescent="0.3">
      <c r="A16" s="222" t="s">
        <v>432</v>
      </c>
    </row>
    <row r="17" spans="1:7" x14ac:dyDescent="0.3">
      <c r="A17" s="2" t="s">
        <v>433</v>
      </c>
    </row>
    <row r="18" spans="1:7" x14ac:dyDescent="0.3">
      <c r="A18" s="185" t="s">
        <v>434</v>
      </c>
    </row>
    <row r="19" spans="1:7" x14ac:dyDescent="0.3">
      <c r="A19" s="185"/>
    </row>
    <row r="20" spans="1:7" x14ac:dyDescent="0.3">
      <c r="A20" s="185" t="s">
        <v>343</v>
      </c>
    </row>
    <row r="21" spans="1:7" s="21" customFormat="1" ht="12.75" x14ac:dyDescent="0.2"/>
    <row r="22" spans="1:7" x14ac:dyDescent="0.3">
      <c r="A22" s="56" t="s">
        <v>107</v>
      </c>
    </row>
    <row r="23" spans="1:7" x14ac:dyDescent="0.3">
      <c r="E23"/>
      <c r="F23"/>
      <c r="G23"/>
    </row>
    <row r="24" spans="1:7" x14ac:dyDescent="0.3">
      <c r="D24" s="12"/>
      <c r="E24"/>
      <c r="F24"/>
      <c r="G24"/>
    </row>
    <row r="25" spans="1:7" x14ac:dyDescent="0.3">
      <c r="A25" s="56"/>
      <c r="B25" s="56" t="s">
        <v>263</v>
      </c>
      <c r="D25" s="12"/>
      <c r="E25"/>
      <c r="F25"/>
      <c r="G25"/>
    </row>
    <row r="26" spans="1:7" x14ac:dyDescent="0.3">
      <c r="B26" s="2" t="s">
        <v>262</v>
      </c>
      <c r="D26" s="12"/>
      <c r="E26"/>
      <c r="F26"/>
      <c r="G26"/>
    </row>
    <row r="27" spans="1:7" customFormat="1" ht="12.75" x14ac:dyDescent="0.2">
      <c r="A27" s="52"/>
      <c r="B27" s="52" t="s">
        <v>138</v>
      </c>
    </row>
    <row r="28" spans="1:7" s="21" customFormat="1" ht="12.75" x14ac:dyDescent="0.2"/>
  </sheetData>
  <mergeCells count="2">
    <mergeCell ref="C1:D1"/>
    <mergeCell ref="C2:E2"/>
  </mergeCells>
  <pageMargins left="0.19685039370078741" right="0.19685039370078741" top="0.19685039370078741" bottom="0.19685039370078741" header="0.15748031496062992" footer="0.15748031496062992"/>
  <pageSetup paperSize="9" scale="82" fitToHeight="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1"/>
  <sheetViews>
    <sheetView zoomScaleNormal="100" zoomScaleSheetLayoutView="80" workbookViewId="0">
      <selection activeCell="B9" sqref="B9:I20"/>
    </sheetView>
  </sheetViews>
  <sheetFormatPr defaultRowHeight="12.75" x14ac:dyDescent="0.2"/>
  <cols>
    <col min="1" max="1" width="5.5703125" style="155" customWidth="1"/>
    <col min="2" max="2" width="11.140625" style="155" customWidth="1"/>
    <col min="3" max="3" width="21" style="155" customWidth="1"/>
    <col min="4" max="4" width="14.5703125" style="155" customWidth="1"/>
    <col min="5" max="5" width="54.42578125" style="155" customWidth="1"/>
    <col min="6" max="6" width="12.5703125" style="155" customWidth="1"/>
    <col min="7" max="9" width="20.5703125" style="155" customWidth="1"/>
    <col min="10" max="16384" width="9.140625" style="155"/>
  </cols>
  <sheetData>
    <row r="1" spans="1:11" ht="15" x14ac:dyDescent="0.3">
      <c r="A1" s="61" t="s">
        <v>406</v>
      </c>
      <c r="B1" s="61"/>
      <c r="C1" s="64"/>
      <c r="D1" s="64"/>
      <c r="E1" s="64"/>
      <c r="F1" s="64"/>
      <c r="G1" s="197"/>
      <c r="H1" s="197"/>
      <c r="I1" s="483" t="s">
        <v>109</v>
      </c>
    </row>
    <row r="2" spans="1:11" ht="15" x14ac:dyDescent="0.3">
      <c r="A2" s="63" t="s">
        <v>139</v>
      </c>
      <c r="B2" s="61"/>
      <c r="C2" s="64"/>
      <c r="D2" s="64"/>
      <c r="E2" s="64"/>
      <c r="F2" s="64"/>
      <c r="G2" s="197"/>
      <c r="H2" s="197"/>
      <c r="I2" s="512" t="s">
        <v>2216</v>
      </c>
      <c r="J2" s="512"/>
      <c r="K2" s="513"/>
    </row>
    <row r="3" spans="1:11" ht="15" x14ac:dyDescent="0.3">
      <c r="A3" s="63"/>
      <c r="B3" s="63"/>
      <c r="C3" s="61"/>
      <c r="D3" s="61"/>
      <c r="E3" s="61"/>
      <c r="F3" s="61"/>
      <c r="G3" s="136"/>
      <c r="H3" s="136"/>
      <c r="I3" s="197"/>
    </row>
    <row r="4" spans="1:11" ht="15" x14ac:dyDescent="0.3">
      <c r="A4" s="64" t="str">
        <f>'ფორმა N2'!A4</f>
        <v>ანგარიშვალდებული პირის დასახელება:</v>
      </c>
      <c r="B4" s="64"/>
      <c r="C4" s="64"/>
      <c r="D4" s="64"/>
      <c r="E4" s="64"/>
      <c r="F4" s="64"/>
      <c r="G4" s="63"/>
      <c r="H4" s="63"/>
      <c r="I4" s="63"/>
    </row>
    <row r="5" spans="1:11" ht="15" x14ac:dyDescent="0.3">
      <c r="A5" s="67" t="str">
        <f>'ფორმა N1'!D4</f>
        <v>პ/გ ”საქართველოს რესპუბლიკური პარტია”</v>
      </c>
      <c r="B5" s="67"/>
      <c r="C5" s="67"/>
      <c r="D5" s="67"/>
      <c r="E5" s="67"/>
      <c r="F5" s="67"/>
      <c r="G5" s="68"/>
      <c r="H5" s="68"/>
      <c r="I5" s="68"/>
    </row>
    <row r="6" spans="1:11" ht="15" x14ac:dyDescent="0.3">
      <c r="A6" s="64"/>
      <c r="B6" s="64"/>
      <c r="C6" s="64"/>
      <c r="D6" s="64"/>
      <c r="E6" s="64"/>
      <c r="F6" s="64"/>
      <c r="G6" s="63"/>
      <c r="H6" s="63"/>
      <c r="I6" s="63"/>
    </row>
    <row r="7" spans="1:11" ht="15" x14ac:dyDescent="0.2">
      <c r="A7" s="135"/>
      <c r="B7" s="135"/>
      <c r="C7" s="135"/>
      <c r="D7" s="191"/>
      <c r="E7" s="135"/>
      <c r="F7" s="135"/>
      <c r="G7" s="65"/>
      <c r="H7" s="65"/>
      <c r="I7" s="65"/>
    </row>
    <row r="8" spans="1:11" ht="80.25" customHeight="1" x14ac:dyDescent="0.2">
      <c r="A8" s="75" t="s">
        <v>64</v>
      </c>
      <c r="B8" s="75" t="s">
        <v>332</v>
      </c>
      <c r="C8" s="75" t="s">
        <v>333</v>
      </c>
      <c r="D8" s="75" t="s">
        <v>226</v>
      </c>
      <c r="E8" s="75" t="s">
        <v>337</v>
      </c>
      <c r="F8" s="75" t="s">
        <v>341</v>
      </c>
      <c r="G8" s="66" t="s">
        <v>10</v>
      </c>
      <c r="H8" s="66" t="s">
        <v>9</v>
      </c>
      <c r="I8" s="66" t="s">
        <v>388</v>
      </c>
    </row>
    <row r="9" spans="1:11" ht="15.75" customHeight="1" x14ac:dyDescent="0.25">
      <c r="A9" s="83">
        <v>1</v>
      </c>
      <c r="B9" s="469"/>
      <c r="C9" s="469"/>
      <c r="D9" s="470"/>
      <c r="E9" s="469"/>
      <c r="F9" s="83"/>
      <c r="G9" s="467"/>
      <c r="H9" s="467"/>
      <c r="I9" s="467"/>
    </row>
    <row r="10" spans="1:11" ht="15.75" customHeight="1" x14ac:dyDescent="0.25">
      <c r="A10" s="83">
        <v>2</v>
      </c>
      <c r="B10" s="469"/>
      <c r="C10" s="469"/>
      <c r="D10" s="470"/>
      <c r="E10" s="469"/>
      <c r="F10" s="83"/>
      <c r="G10" s="467"/>
      <c r="H10" s="467"/>
      <c r="I10" s="467"/>
    </row>
    <row r="11" spans="1:11" ht="15" x14ac:dyDescent="0.25">
      <c r="A11" s="83">
        <v>3</v>
      </c>
      <c r="B11" s="469"/>
      <c r="C11" s="469"/>
      <c r="D11" s="470"/>
      <c r="E11" s="469"/>
      <c r="F11" s="83"/>
      <c r="G11" s="467"/>
      <c r="H11" s="467"/>
      <c r="I11" s="467"/>
    </row>
    <row r="12" spans="1:11" ht="15" x14ac:dyDescent="0.25">
      <c r="A12" s="83">
        <v>4</v>
      </c>
      <c r="B12" s="469"/>
      <c r="C12" s="469"/>
      <c r="D12" s="469"/>
      <c r="E12" s="469"/>
      <c r="F12" s="83"/>
      <c r="G12" s="467"/>
      <c r="H12" s="467"/>
      <c r="I12" s="467"/>
    </row>
    <row r="13" spans="1:11" ht="15" x14ac:dyDescent="0.25">
      <c r="A13" s="83">
        <v>5</v>
      </c>
      <c r="B13" s="469"/>
      <c r="C13" s="469"/>
      <c r="D13" s="469"/>
      <c r="E13" s="469"/>
      <c r="F13" s="83"/>
      <c r="G13" s="467"/>
      <c r="H13" s="467"/>
      <c r="I13" s="467"/>
    </row>
    <row r="14" spans="1:11" ht="15" x14ac:dyDescent="0.25">
      <c r="A14" s="83">
        <v>6</v>
      </c>
      <c r="B14" s="469"/>
      <c r="C14" s="469"/>
      <c r="D14" s="469"/>
      <c r="E14" s="469"/>
      <c r="F14" s="83"/>
      <c r="G14" s="467"/>
      <c r="H14" s="467"/>
      <c r="I14" s="467"/>
    </row>
    <row r="15" spans="1:11" ht="15" x14ac:dyDescent="0.25">
      <c r="A15" s="83">
        <v>7</v>
      </c>
      <c r="B15" s="469"/>
      <c r="C15" s="469"/>
      <c r="D15" s="469"/>
      <c r="E15" s="469"/>
      <c r="F15" s="83"/>
      <c r="G15" s="467"/>
      <c r="H15" s="467"/>
      <c r="I15" s="467"/>
    </row>
    <row r="16" spans="1:11" ht="15" x14ac:dyDescent="0.25">
      <c r="A16" s="83">
        <v>8</v>
      </c>
      <c r="B16" s="469"/>
      <c r="C16" s="469"/>
      <c r="D16" s="469"/>
      <c r="E16" s="469"/>
      <c r="F16" s="83"/>
      <c r="G16" s="467"/>
      <c r="H16" s="467"/>
      <c r="I16" s="467"/>
    </row>
    <row r="17" spans="1:9" ht="15" x14ac:dyDescent="0.25">
      <c r="A17" s="83">
        <v>9</v>
      </c>
      <c r="B17" s="469"/>
      <c r="C17" s="469"/>
      <c r="D17" s="469"/>
      <c r="E17" s="469"/>
      <c r="F17" s="83"/>
      <c r="G17" s="467"/>
      <c r="H17" s="467"/>
      <c r="I17" s="467"/>
    </row>
    <row r="18" spans="1:9" ht="15" x14ac:dyDescent="0.25">
      <c r="A18" s="83">
        <v>10</v>
      </c>
      <c r="B18" s="469"/>
      <c r="C18" s="469"/>
      <c r="D18" s="469"/>
      <c r="E18" s="469"/>
      <c r="F18" s="83"/>
      <c r="G18" s="467"/>
      <c r="H18" s="467"/>
      <c r="I18" s="467"/>
    </row>
    <row r="19" spans="1:9" ht="15" x14ac:dyDescent="0.25">
      <c r="A19" s="83">
        <v>11</v>
      </c>
      <c r="B19" s="469"/>
      <c r="C19" s="469"/>
      <c r="D19" s="470"/>
      <c r="E19" s="469"/>
      <c r="F19" s="83"/>
      <c r="G19" s="467"/>
      <c r="H19" s="467"/>
      <c r="I19" s="467"/>
    </row>
    <row r="20" spans="1:9" ht="15" x14ac:dyDescent="0.2">
      <c r="A20" s="83">
        <v>12</v>
      </c>
      <c r="B20" s="72"/>
      <c r="C20" s="72"/>
      <c r="D20" s="72"/>
      <c r="E20" s="72"/>
      <c r="F20" s="83"/>
      <c r="G20" s="467"/>
      <c r="H20" s="467"/>
      <c r="I20" s="467"/>
    </row>
    <row r="21" spans="1:9" ht="15" x14ac:dyDescent="0.3">
      <c r="A21" s="72"/>
      <c r="B21" s="84"/>
      <c r="C21" s="84"/>
      <c r="D21" s="84"/>
      <c r="E21" s="84"/>
      <c r="F21" s="72" t="s">
        <v>447</v>
      </c>
      <c r="G21" s="468">
        <f>SUM(G9:G20)</f>
        <v>0</v>
      </c>
      <c r="H21" s="468">
        <f>SUM(H9:H20)</f>
        <v>0</v>
      </c>
      <c r="I21" s="468">
        <f>SUM(I9:I20)</f>
        <v>0</v>
      </c>
    </row>
    <row r="22" spans="1:9" ht="15" x14ac:dyDescent="0.3">
      <c r="A22" s="198"/>
      <c r="B22" s="198"/>
      <c r="C22" s="198"/>
      <c r="D22" s="198"/>
      <c r="E22" s="198"/>
      <c r="F22" s="198"/>
      <c r="G22" s="198"/>
      <c r="H22" s="154"/>
      <c r="I22" s="154"/>
    </row>
    <row r="23" spans="1:9" ht="15" x14ac:dyDescent="0.3">
      <c r="A23" s="199" t="s">
        <v>436</v>
      </c>
      <c r="B23" s="199"/>
      <c r="C23" s="198"/>
      <c r="D23" s="198"/>
      <c r="E23" s="198"/>
      <c r="F23" s="198"/>
      <c r="G23" s="198"/>
      <c r="H23" s="154"/>
      <c r="I23" s="154"/>
    </row>
    <row r="24" spans="1:9" ht="15" x14ac:dyDescent="0.3">
      <c r="A24" s="199"/>
      <c r="B24" s="199"/>
      <c r="C24" s="198"/>
      <c r="D24" s="198"/>
      <c r="E24" s="198"/>
      <c r="F24" s="198"/>
      <c r="G24" s="198"/>
      <c r="H24" s="154"/>
      <c r="I24" s="154"/>
    </row>
    <row r="25" spans="1:9" x14ac:dyDescent="0.2">
      <c r="A25" s="195"/>
      <c r="B25" s="195"/>
      <c r="C25" s="195"/>
      <c r="D25" s="195"/>
      <c r="E25" s="195"/>
      <c r="F25" s="195"/>
      <c r="G25" s="195"/>
      <c r="H25" s="195"/>
      <c r="I25" s="195"/>
    </row>
    <row r="26" spans="1:9" ht="15" x14ac:dyDescent="0.3">
      <c r="A26" s="160" t="s">
        <v>107</v>
      </c>
      <c r="B26" s="160"/>
      <c r="C26" s="154"/>
      <c r="D26" s="154"/>
      <c r="E26" s="154"/>
      <c r="F26" s="154"/>
      <c r="G26" s="154"/>
      <c r="H26" s="154"/>
      <c r="I26" s="154"/>
    </row>
    <row r="27" spans="1:9" ht="15" x14ac:dyDescent="0.3">
      <c r="A27" s="154"/>
      <c r="B27" s="154"/>
      <c r="C27" s="154"/>
      <c r="D27" s="154"/>
      <c r="E27" s="154"/>
      <c r="F27" s="154"/>
      <c r="G27" s="154"/>
      <c r="H27" s="154"/>
      <c r="I27" s="154"/>
    </row>
    <row r="28" spans="1:9" ht="15" x14ac:dyDescent="0.3">
      <c r="A28" s="154"/>
      <c r="B28" s="154"/>
      <c r="C28" s="154"/>
      <c r="D28" s="154"/>
      <c r="E28" s="158"/>
      <c r="F28" s="158"/>
      <c r="G28" s="158"/>
      <c r="H28" s="154"/>
      <c r="I28" s="154"/>
    </row>
    <row r="29" spans="1:9" ht="15" x14ac:dyDescent="0.3">
      <c r="A29" s="160"/>
      <c r="B29" s="160"/>
      <c r="C29" s="160" t="s">
        <v>387</v>
      </c>
      <c r="D29" s="160"/>
      <c r="E29" s="160"/>
      <c r="F29" s="160"/>
      <c r="G29" s="160"/>
      <c r="H29" s="154"/>
      <c r="I29" s="154"/>
    </row>
    <row r="30" spans="1:9" ht="15" x14ac:dyDescent="0.3">
      <c r="A30" s="154"/>
      <c r="B30" s="154"/>
      <c r="C30" s="154" t="s">
        <v>386</v>
      </c>
      <c r="D30" s="154"/>
      <c r="E30" s="154"/>
      <c r="F30" s="154"/>
      <c r="G30" s="154"/>
      <c r="H30" s="154"/>
      <c r="I30" s="154"/>
    </row>
    <row r="31" spans="1:9" x14ac:dyDescent="0.2">
      <c r="A31" s="162"/>
      <c r="B31" s="162"/>
      <c r="C31" s="162" t="s">
        <v>138</v>
      </c>
      <c r="D31" s="162"/>
      <c r="E31" s="162"/>
      <c r="F31" s="162"/>
      <c r="G31" s="162"/>
    </row>
  </sheetData>
  <mergeCells count="1">
    <mergeCell ref="I2:K2"/>
  </mergeCells>
  <printOptions gridLines="1"/>
  <pageMargins left="0.25" right="0.25" top="0.75" bottom="0.75" header="0.3" footer="0.3"/>
  <pageSetup scale="75"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1"/>
  <sheetViews>
    <sheetView zoomScaleNormal="100" zoomScaleSheetLayoutView="80" workbookViewId="0">
      <selection activeCell="G2" sqref="G2:I2"/>
    </sheetView>
  </sheetViews>
  <sheetFormatPr defaultRowHeight="12.75" x14ac:dyDescent="0.2"/>
  <cols>
    <col min="1" max="1" width="4.28515625" customWidth="1"/>
    <col min="2" max="2" width="33.5703125" customWidth="1"/>
    <col min="3" max="3" width="10.28515625" bestFit="1" customWidth="1"/>
    <col min="4" max="4" width="19.140625" bestFit="1" customWidth="1"/>
    <col min="5" max="5" width="17.85546875" bestFit="1" customWidth="1"/>
    <col min="6" max="6" width="15.7109375" bestFit="1" customWidth="1"/>
    <col min="7" max="7" width="14.85546875" bestFit="1" customWidth="1"/>
    <col min="8" max="8" width="13.85546875" bestFit="1" customWidth="1"/>
    <col min="9" max="9" width="8.7109375" bestFit="1" customWidth="1"/>
  </cols>
  <sheetData>
    <row r="1" spans="1:9" ht="15" x14ac:dyDescent="0.3">
      <c r="A1" s="61" t="s">
        <v>358</v>
      </c>
      <c r="B1" s="64"/>
      <c r="C1" s="64"/>
      <c r="D1" s="64"/>
      <c r="E1" s="64"/>
      <c r="F1" s="64"/>
      <c r="G1" s="511" t="s">
        <v>109</v>
      </c>
      <c r="H1" s="511"/>
      <c r="I1" s="337"/>
    </row>
    <row r="2" spans="1:9" ht="15" x14ac:dyDescent="0.3">
      <c r="A2" s="63" t="s">
        <v>139</v>
      </c>
      <c r="B2" s="64"/>
      <c r="C2" s="64"/>
      <c r="D2" s="64"/>
      <c r="E2" s="64"/>
      <c r="F2" s="64"/>
      <c r="G2" s="512" t="s">
        <v>2216</v>
      </c>
      <c r="H2" s="512"/>
      <c r="I2" s="513"/>
    </row>
    <row r="3" spans="1:9" ht="15" x14ac:dyDescent="0.3">
      <c r="A3" s="63"/>
      <c r="B3" s="63"/>
      <c r="C3" s="63"/>
      <c r="D3" s="63"/>
      <c r="E3" s="63"/>
      <c r="F3" s="63"/>
      <c r="G3" s="136"/>
      <c r="H3" s="136"/>
      <c r="I3" s="337"/>
    </row>
    <row r="4" spans="1:9" ht="15" x14ac:dyDescent="0.3">
      <c r="A4" s="64" t="str">
        <f>'ფორმა N2'!A4</f>
        <v>ანგარიშვალდებული პირის დასახელება:</v>
      </c>
      <c r="B4" s="64"/>
      <c r="C4" s="64"/>
      <c r="D4" s="64"/>
      <c r="E4" s="64"/>
      <c r="F4" s="64"/>
      <c r="G4" s="63"/>
      <c r="H4" s="63"/>
      <c r="I4" s="63"/>
    </row>
    <row r="5" spans="1:9" ht="15" x14ac:dyDescent="0.3">
      <c r="A5" s="67" t="str">
        <f>'ფორმა N1'!D4</f>
        <v>პ/გ ”საქართველოს რესპუბლიკური პარტია”</v>
      </c>
      <c r="B5" s="67"/>
      <c r="C5" s="67"/>
      <c r="D5" s="67"/>
      <c r="E5" s="67"/>
      <c r="F5" s="67"/>
      <c r="G5" s="68"/>
      <c r="H5" s="68"/>
      <c r="I5" s="337"/>
    </row>
    <row r="6" spans="1:9" ht="15" x14ac:dyDescent="0.3">
      <c r="A6" s="64"/>
      <c r="B6" s="64"/>
      <c r="C6" s="64"/>
      <c r="D6" s="64"/>
      <c r="E6" s="64"/>
      <c r="F6" s="64"/>
      <c r="G6" s="63"/>
      <c r="H6" s="63"/>
      <c r="I6" s="63"/>
    </row>
    <row r="7" spans="1:9" ht="15" x14ac:dyDescent="0.3">
      <c r="A7" s="135"/>
      <c r="B7" s="135"/>
      <c r="C7" s="235"/>
      <c r="D7" s="135"/>
      <c r="E7" s="135"/>
      <c r="F7" s="135"/>
      <c r="G7" s="65"/>
      <c r="H7" s="65"/>
      <c r="I7" s="63"/>
    </row>
    <row r="8" spans="1:9" ht="45" x14ac:dyDescent="0.2">
      <c r="A8" s="333" t="s">
        <v>64</v>
      </c>
      <c r="B8" s="66" t="s">
        <v>332</v>
      </c>
      <c r="C8" s="75" t="s">
        <v>333</v>
      </c>
      <c r="D8" s="75" t="s">
        <v>226</v>
      </c>
      <c r="E8" s="75" t="s">
        <v>336</v>
      </c>
      <c r="F8" s="75" t="s">
        <v>335</v>
      </c>
      <c r="G8" s="75" t="s">
        <v>382</v>
      </c>
      <c r="H8" s="66" t="s">
        <v>10</v>
      </c>
      <c r="I8" s="66" t="s">
        <v>9</v>
      </c>
    </row>
    <row r="9" spans="1:9" ht="15" x14ac:dyDescent="0.2">
      <c r="A9" s="471">
        <v>1</v>
      </c>
      <c r="B9" s="472"/>
      <c r="C9" s="472"/>
      <c r="D9" s="472"/>
      <c r="E9" s="472"/>
      <c r="F9" s="472"/>
      <c r="G9" s="472"/>
      <c r="H9" s="467"/>
      <c r="I9" s="467"/>
    </row>
    <row r="10" spans="1:9" ht="15" x14ac:dyDescent="0.2">
      <c r="A10" s="334"/>
      <c r="B10" s="83"/>
      <c r="C10" s="83"/>
      <c r="D10" s="83"/>
      <c r="E10" s="83"/>
      <c r="F10" s="83"/>
      <c r="G10" s="83"/>
      <c r="H10" s="467"/>
      <c r="I10" s="467"/>
    </row>
    <row r="11" spans="1:9" ht="15" x14ac:dyDescent="0.2">
      <c r="A11" s="334"/>
      <c r="B11" s="83"/>
      <c r="C11" s="72"/>
      <c r="D11" s="72"/>
      <c r="E11" s="72"/>
      <c r="F11" s="72"/>
      <c r="G11" s="72"/>
      <c r="H11" s="467"/>
      <c r="I11" s="467"/>
    </row>
    <row r="12" spans="1:9" ht="15" x14ac:dyDescent="0.2">
      <c r="A12" s="334"/>
      <c r="B12" s="83"/>
      <c r="C12" s="72"/>
      <c r="D12" s="72"/>
      <c r="E12" s="72"/>
      <c r="F12" s="72"/>
      <c r="G12" s="72"/>
      <c r="H12" s="467"/>
      <c r="I12" s="467"/>
    </row>
    <row r="13" spans="1:9" ht="15" x14ac:dyDescent="0.2">
      <c r="A13" s="334"/>
      <c r="B13" s="83"/>
      <c r="C13" s="72"/>
      <c r="D13" s="72"/>
      <c r="E13" s="72"/>
      <c r="F13" s="72"/>
      <c r="G13" s="72"/>
      <c r="H13" s="467"/>
      <c r="I13" s="467"/>
    </row>
    <row r="14" spans="1:9" ht="15" x14ac:dyDescent="0.2">
      <c r="A14" s="334"/>
      <c r="B14" s="83"/>
      <c r="C14" s="72"/>
      <c r="D14" s="72"/>
      <c r="E14" s="72"/>
      <c r="F14" s="72"/>
      <c r="G14" s="72"/>
      <c r="H14" s="467"/>
      <c r="I14" s="467"/>
    </row>
    <row r="15" spans="1:9" ht="15" x14ac:dyDescent="0.2">
      <c r="A15" s="334"/>
      <c r="B15" s="83"/>
      <c r="C15" s="72"/>
      <c r="D15" s="72"/>
      <c r="E15" s="72"/>
      <c r="F15" s="72"/>
      <c r="G15" s="72"/>
      <c r="H15" s="467"/>
      <c r="I15" s="467"/>
    </row>
    <row r="16" spans="1:9" ht="15" x14ac:dyDescent="0.2">
      <c r="A16" s="334"/>
      <c r="B16" s="83"/>
      <c r="C16" s="72"/>
      <c r="D16" s="72"/>
      <c r="E16" s="72"/>
      <c r="F16" s="72"/>
      <c r="G16" s="72"/>
      <c r="H16" s="467"/>
      <c r="I16" s="467"/>
    </row>
    <row r="17" spans="1:9" ht="15" x14ac:dyDescent="0.2">
      <c r="A17" s="334"/>
      <c r="B17" s="83"/>
      <c r="C17" s="72"/>
      <c r="D17" s="72"/>
      <c r="E17" s="72"/>
      <c r="F17" s="72"/>
      <c r="G17" s="72"/>
      <c r="H17" s="467"/>
      <c r="I17" s="467"/>
    </row>
    <row r="18" spans="1:9" ht="15" x14ac:dyDescent="0.2">
      <c r="A18" s="334"/>
      <c r="B18" s="83"/>
      <c r="C18" s="72"/>
      <c r="D18" s="72"/>
      <c r="E18" s="72"/>
      <c r="F18" s="72"/>
      <c r="G18" s="72"/>
      <c r="H18" s="467"/>
      <c r="I18" s="467"/>
    </row>
    <row r="19" spans="1:9" ht="15" x14ac:dyDescent="0.3">
      <c r="A19" s="334"/>
      <c r="B19" s="83"/>
      <c r="C19" s="84"/>
      <c r="D19" s="84"/>
      <c r="E19" s="84"/>
      <c r="F19" s="84"/>
      <c r="G19" s="84" t="s">
        <v>331</v>
      </c>
      <c r="H19" s="468">
        <f>SUM(H9:H18)</f>
        <v>0</v>
      </c>
      <c r="I19" s="468">
        <f>SUM(I9:I18)</f>
        <v>0</v>
      </c>
    </row>
    <row r="21" spans="1:9" x14ac:dyDescent="0.2">
      <c r="A21" t="s">
        <v>342</v>
      </c>
    </row>
    <row r="22" spans="1:9" x14ac:dyDescent="0.2">
      <c r="A22" t="s">
        <v>345</v>
      </c>
    </row>
    <row r="26" spans="1:9" s="52" customFormat="1" x14ac:dyDescent="0.2">
      <c r="A26" s="52" t="s">
        <v>107</v>
      </c>
    </row>
    <row r="27" spans="1:9" s="52" customFormat="1" x14ac:dyDescent="0.2"/>
    <row r="28" spans="1:9" s="52" customFormat="1" x14ac:dyDescent="0.2"/>
    <row r="29" spans="1:9" s="52" customFormat="1" ht="15" x14ac:dyDescent="0.3">
      <c r="B29" s="52" t="s">
        <v>2215</v>
      </c>
    </row>
    <row r="30" spans="1:9" s="52" customFormat="1" x14ac:dyDescent="0.2">
      <c r="B30" s="52" t="s">
        <v>262</v>
      </c>
    </row>
    <row r="31" spans="1:9" s="52" customFormat="1" x14ac:dyDescent="0.2">
      <c r="B31" s="52" t="s">
        <v>138</v>
      </c>
    </row>
  </sheetData>
  <mergeCells count="2">
    <mergeCell ref="G1:H1"/>
    <mergeCell ref="G2:I2"/>
  </mergeCells>
  <printOptions gridLines="1"/>
  <pageMargins left="0.25" right="0.25" top="0.75" bottom="0.75" header="0.3" footer="0.3"/>
  <pageSetup scale="75"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6"/>
  <sheetViews>
    <sheetView zoomScaleNormal="100" zoomScaleSheetLayoutView="80" workbookViewId="0">
      <selection activeCell="G2" sqref="G2:I2"/>
    </sheetView>
  </sheetViews>
  <sheetFormatPr defaultRowHeight="12.75" x14ac:dyDescent="0.2"/>
  <cols>
    <col min="1" max="1" width="5.42578125" style="155" customWidth="1"/>
    <col min="2" max="2" width="13.140625" style="155" customWidth="1"/>
    <col min="3" max="3" width="15.140625" style="155" customWidth="1"/>
    <col min="4" max="4" width="18" style="155" customWidth="1"/>
    <col min="5" max="5" width="20.5703125" style="155" customWidth="1"/>
    <col min="6" max="6" width="21.28515625" style="155" customWidth="1"/>
    <col min="7" max="7" width="15.140625" style="155" customWidth="1"/>
    <col min="8" max="8" width="15.5703125" style="155" customWidth="1"/>
    <col min="9" max="9" width="13.42578125" style="155" customWidth="1"/>
    <col min="10" max="10" width="0" style="155" hidden="1" customWidth="1"/>
    <col min="11" max="16384" width="9.140625" style="155"/>
  </cols>
  <sheetData>
    <row r="1" spans="1:10" ht="15" x14ac:dyDescent="0.3">
      <c r="A1" s="61" t="s">
        <v>456</v>
      </c>
      <c r="B1" s="61"/>
      <c r="C1" s="64"/>
      <c r="D1" s="64"/>
      <c r="E1" s="64"/>
      <c r="F1" s="64"/>
      <c r="G1" s="511" t="s">
        <v>109</v>
      </c>
      <c r="H1" s="511"/>
    </row>
    <row r="2" spans="1:10" ht="15" x14ac:dyDescent="0.3">
      <c r="A2" s="63" t="s">
        <v>139</v>
      </c>
      <c r="B2" s="61"/>
      <c r="C2" s="64"/>
      <c r="D2" s="64"/>
      <c r="E2" s="64"/>
      <c r="F2" s="64"/>
      <c r="G2" s="512" t="s">
        <v>2216</v>
      </c>
      <c r="H2" s="512"/>
      <c r="I2" s="513"/>
    </row>
    <row r="3" spans="1:10" ht="15" x14ac:dyDescent="0.3">
      <c r="A3" s="63"/>
      <c r="B3" s="63"/>
      <c r="C3" s="63"/>
      <c r="D3" s="63"/>
      <c r="E3" s="63"/>
      <c r="F3" s="63"/>
      <c r="G3" s="189"/>
      <c r="H3" s="189"/>
    </row>
    <row r="4" spans="1:10" ht="15" x14ac:dyDescent="0.3">
      <c r="A4" s="64" t="str">
        <f>'ფორმა N2'!A4</f>
        <v>ანგარიშვალდებული პირის დასახელება:</v>
      </c>
      <c r="B4" s="64"/>
      <c r="C4" s="64"/>
      <c r="D4" s="64"/>
      <c r="E4" s="64"/>
      <c r="F4" s="64"/>
      <c r="G4" s="63"/>
      <c r="H4" s="63"/>
    </row>
    <row r="5" spans="1:10" ht="15" x14ac:dyDescent="0.3">
      <c r="A5" s="67" t="str">
        <f>'ფორმა N1'!D4</f>
        <v>პ/გ ”საქართველოს რესპუბლიკური პარტია”</v>
      </c>
      <c r="B5" s="67"/>
      <c r="C5" s="67"/>
      <c r="D5" s="67"/>
      <c r="E5" s="67"/>
      <c r="F5" s="67"/>
      <c r="G5" s="68"/>
      <c r="H5" s="68"/>
    </row>
    <row r="6" spans="1:10" ht="15" x14ac:dyDescent="0.3">
      <c r="A6" s="64"/>
      <c r="B6" s="64"/>
      <c r="C6" s="64"/>
      <c r="D6" s="64"/>
      <c r="E6" s="64"/>
      <c r="F6" s="64"/>
      <c r="G6" s="63"/>
      <c r="H6" s="63"/>
    </row>
    <row r="7" spans="1:10" ht="15" x14ac:dyDescent="0.2">
      <c r="A7" s="188"/>
      <c r="B7" s="188"/>
      <c r="C7" s="188"/>
      <c r="D7" s="191"/>
      <c r="E7" s="188"/>
      <c r="F7" s="188"/>
      <c r="G7" s="65"/>
      <c r="H7" s="65"/>
    </row>
    <row r="8" spans="1:10" ht="30" x14ac:dyDescent="0.2">
      <c r="A8" s="75" t="s">
        <v>64</v>
      </c>
      <c r="B8" s="75" t="s">
        <v>332</v>
      </c>
      <c r="C8" s="75" t="s">
        <v>333</v>
      </c>
      <c r="D8" s="75" t="s">
        <v>226</v>
      </c>
      <c r="E8" s="75" t="s">
        <v>341</v>
      </c>
      <c r="F8" s="75" t="s">
        <v>334</v>
      </c>
      <c r="G8" s="66" t="s">
        <v>10</v>
      </c>
      <c r="H8" s="66" t="s">
        <v>9</v>
      </c>
      <c r="J8" s="200" t="s">
        <v>340</v>
      </c>
    </row>
    <row r="9" spans="1:10" ht="15" x14ac:dyDescent="0.2">
      <c r="A9" s="83"/>
      <c r="B9" s="83"/>
      <c r="C9" s="83"/>
      <c r="D9" s="83"/>
      <c r="E9" s="83"/>
      <c r="F9" s="83"/>
      <c r="G9" s="4"/>
      <c r="H9" s="4"/>
      <c r="J9" s="200" t="s">
        <v>0</v>
      </c>
    </row>
    <row r="10" spans="1:10" ht="15" x14ac:dyDescent="0.2">
      <c r="A10" s="83"/>
      <c r="B10" s="83"/>
      <c r="C10" s="83"/>
      <c r="D10" s="83"/>
      <c r="E10" s="83"/>
      <c r="F10" s="83"/>
      <c r="G10" s="4"/>
      <c r="H10" s="4"/>
    </row>
    <row r="11" spans="1:10" ht="15" x14ac:dyDescent="0.2">
      <c r="A11" s="72"/>
      <c r="B11" s="72"/>
      <c r="C11" s="72"/>
      <c r="D11" s="72"/>
      <c r="E11" s="72"/>
      <c r="F11" s="72"/>
      <c r="G11" s="4"/>
      <c r="H11" s="4"/>
    </row>
    <row r="12" spans="1:10" ht="15" x14ac:dyDescent="0.2">
      <c r="A12" s="72"/>
      <c r="B12" s="72"/>
      <c r="C12" s="72"/>
      <c r="D12" s="72"/>
      <c r="E12" s="72"/>
      <c r="F12" s="72"/>
      <c r="G12" s="4"/>
      <c r="H12" s="4"/>
    </row>
    <row r="13" spans="1:10" ht="15" x14ac:dyDescent="0.2">
      <c r="A13" s="72"/>
      <c r="B13" s="72"/>
      <c r="C13" s="72"/>
      <c r="D13" s="72"/>
      <c r="E13" s="72"/>
      <c r="F13" s="72"/>
      <c r="G13" s="4"/>
      <c r="H13" s="4"/>
    </row>
    <row r="14" spans="1:10" ht="15" x14ac:dyDescent="0.2">
      <c r="A14" s="72"/>
      <c r="B14" s="72"/>
      <c r="C14" s="72"/>
      <c r="D14" s="72"/>
      <c r="E14" s="72"/>
      <c r="F14" s="72"/>
      <c r="G14" s="4"/>
      <c r="H14" s="4"/>
    </row>
    <row r="15" spans="1:10" ht="15" x14ac:dyDescent="0.2">
      <c r="A15" s="72"/>
      <c r="B15" s="72"/>
      <c r="C15" s="72"/>
      <c r="D15" s="72"/>
      <c r="E15" s="72"/>
      <c r="F15" s="72"/>
      <c r="G15" s="4"/>
      <c r="H15" s="4"/>
    </row>
    <row r="16" spans="1:10" ht="15" x14ac:dyDescent="0.2">
      <c r="A16" s="72"/>
      <c r="B16" s="72"/>
      <c r="C16" s="72"/>
      <c r="D16" s="72"/>
      <c r="E16" s="72"/>
      <c r="F16" s="72"/>
      <c r="G16" s="4"/>
      <c r="H16" s="4"/>
    </row>
    <row r="17" spans="1:8" ht="15" x14ac:dyDescent="0.2">
      <c r="A17" s="72"/>
      <c r="B17" s="72"/>
      <c r="C17" s="72"/>
      <c r="D17" s="72"/>
      <c r="E17" s="72"/>
      <c r="F17" s="72"/>
      <c r="G17" s="4"/>
      <c r="H17" s="4"/>
    </row>
    <row r="18" spans="1:8" ht="15" x14ac:dyDescent="0.2">
      <c r="A18" s="72"/>
      <c r="B18" s="72"/>
      <c r="C18" s="72"/>
      <c r="D18" s="72"/>
      <c r="E18" s="72"/>
      <c r="F18" s="72"/>
      <c r="G18" s="4"/>
      <c r="H18" s="4"/>
    </row>
    <row r="19" spans="1:8" ht="15" x14ac:dyDescent="0.2">
      <c r="A19" s="72"/>
      <c r="B19" s="72"/>
      <c r="C19" s="72"/>
      <c r="D19" s="72"/>
      <c r="E19" s="72"/>
      <c r="F19" s="72"/>
      <c r="G19" s="4"/>
      <c r="H19" s="4"/>
    </row>
    <row r="20" spans="1:8" ht="15" x14ac:dyDescent="0.2">
      <c r="A20" s="72"/>
      <c r="B20" s="72"/>
      <c r="C20" s="72"/>
      <c r="D20" s="72"/>
      <c r="E20" s="72"/>
      <c r="F20" s="72"/>
      <c r="G20" s="4"/>
      <c r="H20" s="4"/>
    </row>
    <row r="21" spans="1:8" ht="15" x14ac:dyDescent="0.2">
      <c r="A21" s="72"/>
      <c r="B21" s="72"/>
      <c r="C21" s="72"/>
      <c r="D21" s="72"/>
      <c r="E21" s="72"/>
      <c r="F21" s="72"/>
      <c r="G21" s="4"/>
      <c r="H21" s="4"/>
    </row>
    <row r="22" spans="1:8" ht="15" x14ac:dyDescent="0.2">
      <c r="A22" s="72"/>
      <c r="B22" s="72"/>
      <c r="C22" s="72"/>
      <c r="D22" s="72"/>
      <c r="E22" s="72"/>
      <c r="F22" s="72"/>
      <c r="G22" s="4"/>
      <c r="H22" s="4"/>
    </row>
    <row r="23" spans="1:8" ht="15" x14ac:dyDescent="0.2">
      <c r="A23" s="72"/>
      <c r="B23" s="72"/>
      <c r="C23" s="72"/>
      <c r="D23" s="72"/>
      <c r="E23" s="72"/>
      <c r="F23" s="72"/>
      <c r="G23" s="4"/>
      <c r="H23" s="4"/>
    </row>
    <row r="24" spans="1:8" ht="15" x14ac:dyDescent="0.2">
      <c r="A24" s="72"/>
      <c r="B24" s="72"/>
      <c r="C24" s="72"/>
      <c r="D24" s="72"/>
      <c r="E24" s="72"/>
      <c r="F24" s="72"/>
      <c r="G24" s="4"/>
      <c r="H24" s="4"/>
    </row>
    <row r="25" spans="1:8" ht="15" x14ac:dyDescent="0.2">
      <c r="A25" s="72"/>
      <c r="B25" s="72"/>
      <c r="C25" s="72"/>
      <c r="D25" s="72"/>
      <c r="E25" s="72"/>
      <c r="F25" s="72"/>
      <c r="G25" s="4"/>
      <c r="H25" s="4"/>
    </row>
    <row r="26" spans="1:8" ht="15" x14ac:dyDescent="0.2">
      <c r="A26" s="72"/>
      <c r="B26" s="72"/>
      <c r="C26" s="72"/>
      <c r="D26" s="72"/>
      <c r="E26" s="72"/>
      <c r="F26" s="72"/>
      <c r="G26" s="4"/>
      <c r="H26" s="4"/>
    </row>
    <row r="27" spans="1:8" ht="15" x14ac:dyDescent="0.2">
      <c r="A27" s="72"/>
      <c r="B27" s="72"/>
      <c r="C27" s="72"/>
      <c r="D27" s="72"/>
      <c r="E27" s="72"/>
      <c r="F27" s="72"/>
      <c r="G27" s="4"/>
      <c r="H27" s="4"/>
    </row>
    <row r="28" spans="1:8" ht="15" x14ac:dyDescent="0.2">
      <c r="A28" s="72"/>
      <c r="B28" s="72"/>
      <c r="C28" s="72"/>
      <c r="D28" s="72"/>
      <c r="E28" s="72"/>
      <c r="F28" s="72"/>
      <c r="G28" s="4"/>
      <c r="H28" s="4"/>
    </row>
    <row r="29" spans="1:8" ht="15" x14ac:dyDescent="0.2">
      <c r="A29" s="72"/>
      <c r="B29" s="72"/>
      <c r="C29" s="72"/>
      <c r="D29" s="72"/>
      <c r="E29" s="72"/>
      <c r="F29" s="72"/>
      <c r="G29" s="4"/>
      <c r="H29" s="4"/>
    </row>
    <row r="30" spans="1:8" ht="15" x14ac:dyDescent="0.2">
      <c r="A30" s="72"/>
      <c r="B30" s="72"/>
      <c r="C30" s="72"/>
      <c r="D30" s="72"/>
      <c r="E30" s="72"/>
      <c r="F30" s="72"/>
      <c r="G30" s="4"/>
      <c r="H30" s="4"/>
    </row>
    <row r="31" spans="1:8" ht="15" x14ac:dyDescent="0.2">
      <c r="A31" s="72"/>
      <c r="B31" s="72"/>
      <c r="C31" s="72"/>
      <c r="D31" s="72"/>
      <c r="E31" s="72"/>
      <c r="F31" s="72"/>
      <c r="G31" s="4"/>
      <c r="H31" s="4"/>
    </row>
    <row r="32" spans="1:8" ht="15" x14ac:dyDescent="0.2">
      <c r="A32" s="72"/>
      <c r="B32" s="72"/>
      <c r="C32" s="72"/>
      <c r="D32" s="72"/>
      <c r="E32" s="72"/>
      <c r="F32" s="72"/>
      <c r="G32" s="4"/>
      <c r="H32" s="4"/>
    </row>
    <row r="33" spans="1:9" ht="15" x14ac:dyDescent="0.2">
      <c r="A33" s="72"/>
      <c r="B33" s="72"/>
      <c r="C33" s="72"/>
      <c r="D33" s="72"/>
      <c r="E33" s="72"/>
      <c r="F33" s="72"/>
      <c r="G33" s="4"/>
      <c r="H33" s="4"/>
    </row>
    <row r="34" spans="1:9" ht="15" x14ac:dyDescent="0.3">
      <c r="A34" s="72"/>
      <c r="B34" s="84"/>
      <c r="C34" s="84"/>
      <c r="D34" s="84"/>
      <c r="E34" s="84"/>
      <c r="F34" s="84" t="s">
        <v>339</v>
      </c>
      <c r="G34" s="71">
        <f>SUM(G9:G33)</f>
        <v>0</v>
      </c>
      <c r="H34" s="71">
        <f>SUM(H9:H33)</f>
        <v>0</v>
      </c>
    </row>
    <row r="35" spans="1:9" ht="15" x14ac:dyDescent="0.3">
      <c r="A35" s="198"/>
      <c r="B35" s="198"/>
      <c r="C35" s="198"/>
      <c r="D35" s="198"/>
      <c r="E35" s="198"/>
      <c r="F35" s="198"/>
      <c r="G35" s="198"/>
      <c r="H35" s="154"/>
      <c r="I35" s="154"/>
    </row>
    <row r="36" spans="1:9" ht="15" x14ac:dyDescent="0.3">
      <c r="A36" s="199" t="s">
        <v>393</v>
      </c>
      <c r="B36" s="199"/>
      <c r="C36" s="198"/>
      <c r="D36" s="198"/>
      <c r="E36" s="198"/>
      <c r="F36" s="198"/>
      <c r="G36" s="198"/>
      <c r="H36" s="154"/>
      <c r="I36" s="154"/>
    </row>
    <row r="37" spans="1:9" ht="15" x14ac:dyDescent="0.3">
      <c r="A37" s="199" t="s">
        <v>338</v>
      </c>
      <c r="B37" s="199"/>
      <c r="C37" s="198"/>
      <c r="D37" s="198"/>
      <c r="E37" s="198"/>
      <c r="F37" s="198"/>
      <c r="G37" s="198"/>
      <c r="H37" s="154"/>
      <c r="I37" s="154"/>
    </row>
    <row r="38" spans="1:9" ht="15" x14ac:dyDescent="0.3">
      <c r="A38" s="199"/>
      <c r="B38" s="199"/>
      <c r="C38" s="154"/>
      <c r="D38" s="154"/>
      <c r="E38" s="154"/>
      <c r="F38" s="154"/>
      <c r="G38" s="154"/>
      <c r="H38" s="154"/>
      <c r="I38" s="154"/>
    </row>
    <row r="39" spans="1:9" ht="15" x14ac:dyDescent="0.3">
      <c r="A39" s="199"/>
      <c r="B39" s="199"/>
      <c r="C39" s="154"/>
      <c r="D39" s="154"/>
      <c r="E39" s="154"/>
      <c r="F39" s="154"/>
      <c r="G39" s="154"/>
      <c r="H39" s="154"/>
      <c r="I39" s="154"/>
    </row>
    <row r="40" spans="1:9" x14ac:dyDescent="0.2">
      <c r="A40" s="195"/>
      <c r="B40" s="195"/>
      <c r="C40" s="195"/>
      <c r="D40" s="195"/>
      <c r="E40" s="195"/>
      <c r="F40" s="195"/>
      <c r="G40" s="195"/>
      <c r="H40" s="195"/>
      <c r="I40" s="195"/>
    </row>
    <row r="41" spans="1:9" ht="15" x14ac:dyDescent="0.3">
      <c r="A41" s="160" t="s">
        <v>107</v>
      </c>
      <c r="B41" s="160"/>
      <c r="C41" s="154"/>
      <c r="D41" s="154"/>
      <c r="E41" s="154"/>
      <c r="F41" s="154"/>
      <c r="G41" s="154"/>
      <c r="H41" s="154"/>
      <c r="I41" s="154"/>
    </row>
    <row r="42" spans="1:9" ht="15" x14ac:dyDescent="0.3">
      <c r="A42" s="154"/>
      <c r="B42" s="154"/>
      <c r="C42" s="154"/>
      <c r="D42" s="154"/>
      <c r="E42" s="154"/>
      <c r="F42" s="154"/>
      <c r="G42" s="154"/>
      <c r="H42" s="154"/>
      <c r="I42" s="154"/>
    </row>
    <row r="43" spans="1:9" ht="15" x14ac:dyDescent="0.3">
      <c r="A43" s="154"/>
      <c r="B43" s="154"/>
      <c r="C43" s="154"/>
      <c r="D43" s="154"/>
      <c r="E43" s="154"/>
      <c r="F43" s="154"/>
      <c r="G43" s="154"/>
      <c r="H43" s="154"/>
      <c r="I43" s="161"/>
    </row>
    <row r="44" spans="1:9" ht="15" x14ac:dyDescent="0.3">
      <c r="A44" s="160"/>
      <c r="B44" s="160"/>
      <c r="C44" s="160" t="s">
        <v>426</v>
      </c>
      <c r="D44" s="160"/>
      <c r="E44" s="198"/>
      <c r="F44" s="160"/>
      <c r="G44" s="160"/>
      <c r="H44" s="154"/>
      <c r="I44" s="161"/>
    </row>
    <row r="45" spans="1:9" ht="15" x14ac:dyDescent="0.3">
      <c r="A45" s="154"/>
      <c r="B45" s="154"/>
      <c r="C45" s="154" t="s">
        <v>262</v>
      </c>
      <c r="D45" s="154"/>
      <c r="E45" s="154"/>
      <c r="F45" s="154"/>
      <c r="G45" s="154"/>
      <c r="H45" s="154"/>
      <c r="I45" s="161"/>
    </row>
    <row r="46" spans="1:9" x14ac:dyDescent="0.2">
      <c r="A46" s="162"/>
      <c r="B46" s="162"/>
      <c r="C46" s="162" t="s">
        <v>138</v>
      </c>
      <c r="D46" s="162"/>
      <c r="E46" s="162"/>
      <c r="F46" s="162"/>
      <c r="G46" s="162"/>
    </row>
  </sheetData>
  <mergeCells count="2">
    <mergeCell ref="G1:H1"/>
    <mergeCell ref="G2:I2"/>
  </mergeCells>
  <printOptions gridLines="1"/>
  <pageMargins left="0.25" right="0.25" top="0.75" bottom="0.75" header="0.3" footer="0.3"/>
  <pageSetup scale="83"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M33"/>
  <sheetViews>
    <sheetView zoomScaleNormal="100" zoomScaleSheetLayoutView="85" workbookViewId="0">
      <selection activeCell="K3" sqref="K3:M3"/>
    </sheetView>
  </sheetViews>
  <sheetFormatPr defaultRowHeight="12.75" x14ac:dyDescent="0.2"/>
  <cols>
    <col min="1" max="1" width="6.7109375" style="155" customWidth="1"/>
    <col min="2" max="5" width="19.5703125" style="155" customWidth="1"/>
    <col min="6" max="9" width="17" style="155" customWidth="1"/>
    <col min="10" max="10" width="16.7109375" style="155" customWidth="1"/>
    <col min="11" max="11" width="17.7109375" style="155" customWidth="1"/>
    <col min="12" max="12" width="12.85546875" style="155" customWidth="1"/>
    <col min="13" max="16384" width="9.140625" style="155"/>
  </cols>
  <sheetData>
    <row r="2" spans="1:13" ht="15" x14ac:dyDescent="0.3">
      <c r="A2" s="516" t="s">
        <v>503</v>
      </c>
      <c r="B2" s="516"/>
      <c r="C2" s="516"/>
      <c r="D2" s="516"/>
      <c r="E2" s="341"/>
      <c r="F2" s="64"/>
      <c r="G2" s="64"/>
      <c r="H2" s="64"/>
      <c r="I2" s="64"/>
      <c r="J2" s="342"/>
      <c r="K2" s="343"/>
      <c r="L2" s="343" t="s">
        <v>109</v>
      </c>
    </row>
    <row r="3" spans="1:13" ht="15" x14ac:dyDescent="0.3">
      <c r="A3" s="63" t="s">
        <v>139</v>
      </c>
      <c r="B3" s="61"/>
      <c r="C3" s="64"/>
      <c r="D3" s="64"/>
      <c r="E3" s="64"/>
      <c r="F3" s="64"/>
      <c r="G3" s="64"/>
      <c r="H3" s="64"/>
      <c r="I3" s="64"/>
      <c r="J3" s="342"/>
      <c r="K3" s="512" t="s">
        <v>2216</v>
      </c>
      <c r="L3" s="512"/>
      <c r="M3" s="513"/>
    </row>
    <row r="4" spans="1:13" ht="15" x14ac:dyDescent="0.3">
      <c r="A4" s="63"/>
      <c r="B4" s="63"/>
      <c r="C4" s="61"/>
      <c r="D4" s="61"/>
      <c r="E4" s="61"/>
      <c r="F4" s="61"/>
      <c r="G4" s="61"/>
      <c r="H4" s="61"/>
      <c r="I4" s="61"/>
      <c r="J4" s="342"/>
      <c r="K4" s="342"/>
      <c r="L4" s="342"/>
    </row>
    <row r="5" spans="1:13" ht="15" x14ac:dyDescent="0.3">
      <c r="A5" s="64" t="s">
        <v>266</v>
      </c>
      <c r="B5" s="64"/>
      <c r="C5" s="64"/>
      <c r="D5" s="64"/>
      <c r="E5" s="64"/>
      <c r="F5" s="64"/>
      <c r="G5" s="64"/>
      <c r="H5" s="64"/>
      <c r="I5" s="64"/>
      <c r="J5" s="63"/>
      <c r="K5" s="63"/>
      <c r="L5" s="63"/>
    </row>
    <row r="6" spans="1:13" ht="15" x14ac:dyDescent="0.3">
      <c r="A6" s="67" t="str">
        <f>'ფორმა N1'!D4</f>
        <v>პ/გ ”საქართველოს რესპუბლიკური პარტია”</v>
      </c>
      <c r="B6" s="67"/>
      <c r="C6" s="67"/>
      <c r="D6" s="67"/>
      <c r="E6" s="67"/>
      <c r="F6" s="67"/>
      <c r="G6" s="67"/>
      <c r="H6" s="67"/>
      <c r="I6" s="67"/>
      <c r="J6" s="68"/>
      <c r="K6" s="68"/>
    </row>
    <row r="7" spans="1:13" ht="15" x14ac:dyDescent="0.3">
      <c r="A7" s="64"/>
      <c r="B7" s="64"/>
      <c r="C7" s="64"/>
      <c r="D7" s="64"/>
      <c r="E7" s="64"/>
      <c r="F7" s="64"/>
      <c r="G7" s="64"/>
      <c r="H7" s="64"/>
      <c r="I7" s="64"/>
      <c r="J7" s="63"/>
      <c r="K7" s="63"/>
      <c r="L7" s="63"/>
    </row>
    <row r="8" spans="1:13" ht="15" x14ac:dyDescent="0.2">
      <c r="A8" s="339"/>
      <c r="B8" s="339"/>
      <c r="C8" s="339"/>
      <c r="D8" s="339"/>
      <c r="E8" s="339"/>
      <c r="F8" s="339"/>
      <c r="G8" s="339"/>
      <c r="H8" s="339"/>
      <c r="I8" s="339"/>
      <c r="J8" s="65"/>
      <c r="K8" s="65"/>
      <c r="L8" s="65"/>
    </row>
    <row r="9" spans="1:13" ht="45" x14ac:dyDescent="0.2">
      <c r="A9" s="75" t="s">
        <v>64</v>
      </c>
      <c r="B9" s="75" t="s">
        <v>474</v>
      </c>
      <c r="C9" s="75" t="s">
        <v>475</v>
      </c>
      <c r="D9" s="75" t="s">
        <v>476</v>
      </c>
      <c r="E9" s="75" t="s">
        <v>477</v>
      </c>
      <c r="F9" s="75" t="s">
        <v>478</v>
      </c>
      <c r="G9" s="75" t="s">
        <v>479</v>
      </c>
      <c r="H9" s="75" t="s">
        <v>480</v>
      </c>
      <c r="I9" s="75" t="s">
        <v>481</v>
      </c>
      <c r="J9" s="75" t="s">
        <v>482</v>
      </c>
      <c r="K9" s="75" t="s">
        <v>483</v>
      </c>
      <c r="L9" s="75" t="s">
        <v>310</v>
      </c>
    </row>
    <row r="10" spans="1:13" ht="15" x14ac:dyDescent="0.2">
      <c r="A10" s="83">
        <v>1</v>
      </c>
      <c r="B10" s="325"/>
      <c r="C10" s="83"/>
      <c r="D10" s="83"/>
      <c r="E10" s="83"/>
      <c r="F10" s="83"/>
      <c r="G10" s="83"/>
      <c r="H10" s="83"/>
      <c r="I10" s="83"/>
      <c r="J10" s="4"/>
      <c r="K10" s="4"/>
      <c r="L10" s="83"/>
    </row>
    <row r="11" spans="1:13" ht="15" x14ac:dyDescent="0.2">
      <c r="A11" s="83">
        <v>2</v>
      </c>
      <c r="B11" s="325"/>
      <c r="C11" s="83"/>
      <c r="D11" s="83"/>
      <c r="E11" s="83"/>
      <c r="F11" s="83"/>
      <c r="G11" s="83"/>
      <c r="H11" s="83"/>
      <c r="I11" s="83"/>
      <c r="J11" s="4"/>
      <c r="K11" s="4"/>
      <c r="L11" s="83"/>
    </row>
    <row r="12" spans="1:13" ht="15" x14ac:dyDescent="0.2">
      <c r="A12" s="83">
        <v>3</v>
      </c>
      <c r="B12" s="325"/>
      <c r="C12" s="83"/>
      <c r="D12" s="83"/>
      <c r="E12" s="72"/>
      <c r="F12" s="72"/>
      <c r="G12" s="72"/>
      <c r="H12" s="72"/>
      <c r="I12" s="72"/>
      <c r="J12" s="4"/>
      <c r="K12" s="4"/>
      <c r="L12" s="72"/>
    </row>
    <row r="13" spans="1:13" ht="15" x14ac:dyDescent="0.2">
      <c r="A13" s="83">
        <v>4</v>
      </c>
      <c r="B13" s="325"/>
      <c r="C13" s="72"/>
      <c r="D13" s="72"/>
      <c r="E13" s="72"/>
      <c r="F13" s="72"/>
      <c r="G13" s="72"/>
      <c r="H13" s="72"/>
      <c r="I13" s="72"/>
      <c r="J13" s="4"/>
      <c r="K13" s="4"/>
      <c r="L13" s="72"/>
    </row>
    <row r="14" spans="1:13" ht="15" x14ac:dyDescent="0.2">
      <c r="A14" s="83">
        <v>5</v>
      </c>
      <c r="B14" s="325"/>
      <c r="C14" s="72"/>
      <c r="D14" s="72"/>
      <c r="E14" s="72"/>
      <c r="F14" s="72"/>
      <c r="G14" s="72"/>
      <c r="H14" s="72"/>
      <c r="I14" s="72"/>
      <c r="J14" s="4"/>
      <c r="K14" s="4"/>
      <c r="L14" s="72"/>
    </row>
    <row r="15" spans="1:13" ht="15" x14ac:dyDescent="0.2">
      <c r="A15" s="83">
        <v>6</v>
      </c>
      <c r="B15" s="325"/>
      <c r="C15" s="72"/>
      <c r="D15" s="72"/>
      <c r="E15" s="72"/>
      <c r="F15" s="72"/>
      <c r="G15" s="72"/>
      <c r="H15" s="72"/>
      <c r="I15" s="72"/>
      <c r="J15" s="4"/>
      <c r="K15" s="4"/>
      <c r="L15" s="72"/>
    </row>
    <row r="16" spans="1:13" ht="15" x14ac:dyDescent="0.2">
      <c r="A16" s="83">
        <v>7</v>
      </c>
      <c r="B16" s="325"/>
      <c r="C16" s="72"/>
      <c r="D16" s="72"/>
      <c r="E16" s="72"/>
      <c r="F16" s="72"/>
      <c r="G16" s="72"/>
      <c r="H16" s="72"/>
      <c r="I16" s="72"/>
      <c r="J16" s="4"/>
      <c r="K16" s="4"/>
      <c r="L16" s="72"/>
    </row>
    <row r="17" spans="1:12" ht="15" x14ac:dyDescent="0.2">
      <c r="A17" s="83">
        <v>8</v>
      </c>
      <c r="B17" s="325"/>
      <c r="C17" s="72"/>
      <c r="D17" s="72"/>
      <c r="E17" s="72"/>
      <c r="F17" s="72"/>
      <c r="G17" s="72"/>
      <c r="H17" s="72"/>
      <c r="I17" s="72"/>
      <c r="J17" s="4"/>
      <c r="K17" s="4"/>
      <c r="L17" s="72"/>
    </row>
    <row r="18" spans="1:12" ht="15" x14ac:dyDescent="0.2">
      <c r="A18" s="83">
        <v>9</v>
      </c>
      <c r="B18" s="325"/>
      <c r="C18" s="72"/>
      <c r="D18" s="72"/>
      <c r="E18" s="72"/>
      <c r="F18" s="72"/>
      <c r="G18" s="72"/>
      <c r="H18" s="72"/>
      <c r="I18" s="72"/>
      <c r="J18" s="4"/>
      <c r="K18" s="4"/>
      <c r="L18" s="72"/>
    </row>
    <row r="19" spans="1:12" ht="15" x14ac:dyDescent="0.2">
      <c r="A19" s="83">
        <v>10</v>
      </c>
      <c r="B19" s="325"/>
      <c r="C19" s="72"/>
      <c r="D19" s="72"/>
      <c r="E19" s="72"/>
      <c r="F19" s="72"/>
      <c r="G19" s="72"/>
      <c r="H19" s="72"/>
      <c r="I19" s="72"/>
      <c r="J19" s="4"/>
      <c r="K19" s="4"/>
      <c r="L19" s="72"/>
    </row>
    <row r="20" spans="1:12" ht="15" x14ac:dyDescent="0.3">
      <c r="A20" s="72"/>
      <c r="B20" s="325"/>
      <c r="C20" s="84"/>
      <c r="D20" s="84"/>
      <c r="E20" s="84"/>
      <c r="F20" s="84"/>
      <c r="G20" s="72"/>
      <c r="H20" s="72"/>
      <c r="I20" s="72"/>
      <c r="J20" s="72" t="s">
        <v>484</v>
      </c>
      <c r="K20" s="71">
        <f>SUM(K10:K19)</f>
        <v>0</v>
      </c>
      <c r="L20" s="72"/>
    </row>
    <row r="21" spans="1:12" ht="15" x14ac:dyDescent="0.3">
      <c r="A21" s="198"/>
      <c r="B21" s="198"/>
      <c r="C21" s="198"/>
      <c r="D21" s="198"/>
      <c r="E21" s="198"/>
      <c r="F21" s="198"/>
      <c r="G21" s="198"/>
      <c r="H21" s="198"/>
      <c r="I21" s="198"/>
      <c r="J21" s="198"/>
      <c r="K21" s="154"/>
    </row>
    <row r="22" spans="1:12" ht="15" x14ac:dyDescent="0.3">
      <c r="A22" s="199" t="s">
        <v>485</v>
      </c>
      <c r="B22" s="199"/>
      <c r="C22" s="198"/>
      <c r="D22" s="198"/>
      <c r="E22" s="198"/>
      <c r="F22" s="198"/>
      <c r="G22" s="198"/>
      <c r="H22" s="198"/>
      <c r="I22" s="198"/>
      <c r="J22" s="198"/>
      <c r="K22" s="154"/>
    </row>
    <row r="23" spans="1:12" ht="15" x14ac:dyDescent="0.3">
      <c r="A23" s="199" t="s">
        <v>486</v>
      </c>
      <c r="B23" s="199"/>
      <c r="C23" s="198"/>
      <c r="D23" s="198"/>
      <c r="E23" s="198"/>
      <c r="F23" s="198"/>
      <c r="G23" s="198"/>
      <c r="H23" s="198"/>
      <c r="I23" s="198"/>
      <c r="J23" s="198"/>
      <c r="K23" s="154"/>
    </row>
    <row r="24" spans="1:12" ht="15" x14ac:dyDescent="0.3">
      <c r="A24" s="185" t="s">
        <v>487</v>
      </c>
      <c r="B24" s="199"/>
      <c r="C24" s="154"/>
      <c r="D24" s="154"/>
      <c r="E24" s="154"/>
      <c r="F24" s="154"/>
      <c r="G24" s="154"/>
      <c r="H24" s="154"/>
      <c r="I24" s="154"/>
      <c r="J24" s="154"/>
      <c r="K24" s="154"/>
    </row>
    <row r="25" spans="1:12" ht="15" x14ac:dyDescent="0.3">
      <c r="A25" s="185" t="s">
        <v>504</v>
      </c>
      <c r="B25" s="199"/>
      <c r="C25" s="154"/>
      <c r="D25" s="154"/>
      <c r="E25" s="154"/>
      <c r="F25" s="154"/>
      <c r="G25" s="154"/>
      <c r="H25" s="154"/>
      <c r="I25" s="154"/>
      <c r="J25" s="154"/>
      <c r="K25" s="154"/>
    </row>
    <row r="26" spans="1:12" ht="15.75" customHeight="1" x14ac:dyDescent="0.2">
      <c r="A26" s="521" t="s">
        <v>505</v>
      </c>
      <c r="B26" s="521"/>
      <c r="C26" s="521"/>
      <c r="D26" s="521"/>
      <c r="E26" s="521"/>
      <c r="F26" s="521"/>
      <c r="G26" s="521"/>
      <c r="H26" s="521"/>
      <c r="I26" s="521"/>
      <c r="J26" s="521"/>
      <c r="K26" s="521"/>
    </row>
    <row r="27" spans="1:12" ht="15.75" customHeight="1" x14ac:dyDescent="0.2">
      <c r="A27" s="521"/>
      <c r="B27" s="521"/>
      <c r="C27" s="521"/>
      <c r="D27" s="521"/>
      <c r="E27" s="521"/>
      <c r="F27" s="521"/>
      <c r="G27" s="521"/>
      <c r="H27" s="521"/>
      <c r="I27" s="521"/>
      <c r="J27" s="521"/>
      <c r="K27" s="521"/>
    </row>
    <row r="28" spans="1:12" x14ac:dyDescent="0.2">
      <c r="A28" s="195"/>
      <c r="B28" s="195"/>
      <c r="C28" s="195"/>
      <c r="D28" s="195"/>
      <c r="E28" s="195"/>
      <c r="F28" s="195"/>
      <c r="G28" s="195"/>
      <c r="H28" s="195"/>
      <c r="I28" s="195"/>
      <c r="J28" s="195"/>
      <c r="K28" s="195"/>
    </row>
    <row r="29" spans="1:12" ht="15" x14ac:dyDescent="0.3">
      <c r="A29" s="517" t="s">
        <v>107</v>
      </c>
      <c r="B29" s="517"/>
      <c r="C29" s="326"/>
      <c r="D29" s="327"/>
      <c r="E29" s="327"/>
      <c r="F29" s="326"/>
      <c r="G29" s="326"/>
      <c r="H29" s="326"/>
      <c r="I29" s="326"/>
      <c r="J29" s="326"/>
      <c r="K29" s="154"/>
    </row>
    <row r="30" spans="1:12" ht="15" x14ac:dyDescent="0.3">
      <c r="A30" s="326"/>
      <c r="B30" s="327"/>
      <c r="C30" s="326"/>
      <c r="D30" s="327"/>
      <c r="E30" s="327"/>
      <c r="F30" s="326"/>
      <c r="G30" s="326"/>
      <c r="H30" s="326"/>
      <c r="I30" s="326"/>
      <c r="J30" s="328"/>
      <c r="K30" s="154"/>
    </row>
    <row r="31" spans="1:12" ht="15" customHeight="1" x14ac:dyDescent="0.3">
      <c r="A31" s="326"/>
      <c r="B31" s="327"/>
      <c r="C31" s="518" t="s">
        <v>260</v>
      </c>
      <c r="D31" s="518"/>
      <c r="E31" s="340"/>
      <c r="F31" s="330"/>
      <c r="G31" s="519" t="s">
        <v>489</v>
      </c>
      <c r="H31" s="519"/>
      <c r="I31" s="519"/>
      <c r="J31" s="331"/>
      <c r="K31" s="154"/>
    </row>
    <row r="32" spans="1:12" ht="15" x14ac:dyDescent="0.3">
      <c r="A32" s="326"/>
      <c r="B32" s="327"/>
      <c r="C32" s="326"/>
      <c r="D32" s="327"/>
      <c r="E32" s="327"/>
      <c r="F32" s="326"/>
      <c r="G32" s="520"/>
      <c r="H32" s="520"/>
      <c r="I32" s="520"/>
      <c r="J32" s="331"/>
      <c r="K32" s="154"/>
    </row>
    <row r="33" spans="1:11" ht="15" x14ac:dyDescent="0.3">
      <c r="A33" s="326"/>
      <c r="B33" s="327"/>
      <c r="C33" s="515" t="s">
        <v>138</v>
      </c>
      <c r="D33" s="515"/>
      <c r="E33" s="340"/>
      <c r="F33" s="330"/>
      <c r="G33" s="326"/>
      <c r="H33" s="326"/>
      <c r="I33" s="326"/>
      <c r="J33" s="326"/>
      <c r="K33" s="154"/>
    </row>
  </sheetData>
  <mergeCells count="7">
    <mergeCell ref="C33:D33"/>
    <mergeCell ref="A2:D2"/>
    <mergeCell ref="A29:B29"/>
    <mergeCell ref="C31:D31"/>
    <mergeCell ref="G31:I32"/>
    <mergeCell ref="A26:K27"/>
    <mergeCell ref="K3:M3"/>
  </mergeCells>
  <dataValidations count="1">
    <dataValidation type="list" allowBlank="1" showInputMessage="1" showErrorMessage="1" sqref="B10:B20">
      <formula1>"სატელევიზიო რეკლამის ხარჯი,ბეჭდური რეკლამი ხარჯი,ინტერნეტ-რეკლამს ხრჯი,ბრენდირებული აქსესუარებით რკლამის ხარჯი,სხვა სარეკლამო ხარჯები,ბილბორდი,ლაით ბოქსი,ქუჩაში დამონტაჟებული ეკრანი,სატრანსპორტო საშუალებებზე განთავსებული რეკლამა, რადიო რეკლამა"</formula1>
    </dataValidation>
  </dataValidations>
  <printOptions gridLines="1"/>
  <pageMargins left="0.19684820647419099" right="0.19684820647419099" top="0.19684820647419099" bottom="0.19684820647419099" header="0.15748031496063" footer="0.15748031496063"/>
  <pageSetup scale="68"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25</vt:i4>
      </vt:variant>
    </vt:vector>
  </HeadingPairs>
  <TitlesOfParts>
    <vt:vector size="54" baseType="lpstr">
      <vt:lpstr>ფორმა N1</vt:lpstr>
      <vt:lpstr>ფორმა N2</vt:lpstr>
      <vt:lpstr>ფორმა N3</vt:lpstr>
      <vt:lpstr>ფორმა N4</vt:lpstr>
      <vt:lpstr>ფორმა N4.1</vt:lpstr>
      <vt:lpstr>ფორმა 4.2</vt:lpstr>
      <vt:lpstr>ფორმა N4.3</vt:lpstr>
      <vt:lpstr>ფორმა 4.4</vt:lpstr>
      <vt:lpstr>ფორმა 4.5</vt:lpstr>
      <vt:lpstr>ფორმა N5</vt:lpstr>
      <vt:lpstr>ფორმა N5.1</vt:lpstr>
      <vt:lpstr>ფორმა 5.2</vt:lpstr>
      <vt:lpstr>ფორმა N5.3</vt:lpstr>
      <vt:lpstr>ფორმა 5.4</vt:lpstr>
      <vt:lpstr>ფორმა 5.5</vt:lpstr>
      <vt:lpstr>ფორმა N6</vt:lpstr>
      <vt:lpstr>ფორმა N6.1</vt:lpstr>
      <vt:lpstr>ფორმა N7</vt:lpstr>
      <vt:lpstr>ფორმა N8</vt:lpstr>
      <vt:lpstr>ფორმა N 8.1</vt:lpstr>
      <vt:lpstr>ფორმა N9</vt:lpstr>
      <vt:lpstr>ფორმა N9.1</vt:lpstr>
      <vt:lpstr>ფორმა N9.2</vt:lpstr>
      <vt:lpstr>ფორმა 9.3</vt:lpstr>
      <vt:lpstr>ფორმა 9.4</vt:lpstr>
      <vt:lpstr>ფორმა 9.5</vt:lpstr>
      <vt:lpstr>ფორმა 9.6</vt:lpstr>
      <vt:lpstr>ფორმა N 9.7</vt:lpstr>
      <vt:lpstr>ფორმა N9.7.1</vt:lpstr>
      <vt:lpstr>'ფორმა 4.2'!Print_Area</vt:lpstr>
      <vt:lpstr>'ფორმა 4.4'!Print_Area</vt:lpstr>
      <vt:lpstr>'ფორმა 4.5'!Print_Area</vt:lpstr>
      <vt:lpstr>'ფორმა 5.2'!Print_Area</vt:lpstr>
      <vt:lpstr>'ფორმა 5.4'!Print_Area</vt:lpstr>
      <vt:lpstr>'ფორმა 5.5'!Print_Area</vt:lpstr>
      <vt:lpstr>'ფორმა 9.3'!Print_Area</vt:lpstr>
      <vt:lpstr>'ფორმა 9.5'!Print_Area</vt:lpstr>
      <vt:lpstr>'ფორმა 9.6'!Print_Area</vt:lpstr>
      <vt:lpstr>'ფორმა N 8.1'!Print_Area</vt:lpstr>
      <vt:lpstr>'ფორმა N1'!Print_Area</vt:lpstr>
      <vt:lpstr>'ფორმა N2'!Print_Area</vt:lpstr>
      <vt:lpstr>'ფორმა N3'!Print_Area</vt:lpstr>
      <vt:lpstr>'ფორმა N4'!Print_Area</vt:lpstr>
      <vt:lpstr>'ფორმა N4.1'!Print_Area</vt:lpstr>
      <vt:lpstr>'ფორმა N5'!Print_Area</vt:lpstr>
      <vt:lpstr>'ფორმა N5.1'!Print_Area</vt:lpstr>
      <vt:lpstr>'ფორმა N6'!Print_Area</vt:lpstr>
      <vt:lpstr>'ფორმა N6.1'!Print_Area</vt:lpstr>
      <vt:lpstr>'ფორმა N7'!Print_Area</vt:lpstr>
      <vt:lpstr>'ფორმა N8'!Print_Area</vt:lpstr>
      <vt:lpstr>'ფორმა N9'!Print_Area</vt:lpstr>
      <vt:lpstr>'ფორმა N9.1'!Print_Area</vt:lpstr>
      <vt:lpstr>'ფორმა N9.2'!Print_Area</vt:lpstr>
      <vt:lpstr>'ფორმა N9.7.1'!Print_Area</vt:lpstr>
    </vt:vector>
  </TitlesOfParts>
  <Company>ccg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Tornike</dc:creator>
  <cp:lastModifiedBy>Makharashvili Nana</cp:lastModifiedBy>
  <cp:lastPrinted>2017-09-14T05:09:28Z</cp:lastPrinted>
  <dcterms:created xsi:type="dcterms:W3CDTF">2011-12-27T13:20:18Z</dcterms:created>
  <dcterms:modified xsi:type="dcterms:W3CDTF">2017-09-14T05:21:53Z</dcterms:modified>
</cp:coreProperties>
</file>