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11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11" i="12" l="1"/>
  <c r="C11" i="12"/>
  <c r="D14" i="5"/>
  <c r="H45" i="30"/>
  <c r="G45" i="30"/>
  <c r="H32" i="29" l="1"/>
  <c r="G32" i="29"/>
  <c r="C12" i="40"/>
  <c r="D12" i="40"/>
  <c r="C34" i="40"/>
  <c r="D34" i="40"/>
  <c r="D25" i="40"/>
  <c r="D19" i="40" s="1"/>
  <c r="C25" i="40"/>
  <c r="C19" i="40" s="1"/>
  <c r="D16" i="40"/>
  <c r="C16" i="40"/>
  <c r="C15" i="40" s="1"/>
  <c r="D48" i="40"/>
  <c r="C48" i="40"/>
  <c r="D74" i="40"/>
  <c r="D65" i="40"/>
  <c r="D59" i="40"/>
  <c r="C59" i="40"/>
  <c r="D54" i="40"/>
  <c r="C54" i="40"/>
  <c r="A6" i="40"/>
  <c r="D15" i="40" l="1"/>
  <c r="C11" i="40"/>
  <c r="H10" i="9" s="1"/>
  <c r="D11" i="40"/>
  <c r="D15" i="3"/>
  <c r="C15" i="3"/>
  <c r="F10" i="9" l="1"/>
  <c r="D11" i="5"/>
  <c r="C11" i="5"/>
  <c r="D75" i="8" l="1"/>
  <c r="C75" i="8"/>
  <c r="I38" i="35" l="1"/>
  <c r="D26" i="7" l="1"/>
  <c r="C26" i="7"/>
  <c r="D26" i="3"/>
  <c r="C26" i="3"/>
  <c r="D17" i="28" l="1"/>
  <c r="C17" i="28"/>
  <c r="C18" i="7" l="1"/>
  <c r="C12" i="3" l="1"/>
  <c r="I32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A4" i="30" l="1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7" l="1"/>
  <c r="A5" i="9"/>
  <c r="A5" i="7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D10" i="12" s="1"/>
  <c r="C34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D10" i="5" s="1"/>
  <c r="C17" i="5"/>
  <c r="D63" i="8"/>
  <c r="D32" i="8"/>
  <c r="C32" i="8"/>
  <c r="D23" i="8"/>
  <c r="D17" i="8" s="1"/>
  <c r="C23" i="8"/>
  <c r="C17" i="8" s="1"/>
  <c r="C14" i="8"/>
  <c r="D18" i="3"/>
  <c r="C18" i="3"/>
  <c r="C10" i="3" s="1"/>
  <c r="C9" i="3" s="1"/>
  <c r="D12" i="3"/>
  <c r="C13" i="8" l="1"/>
  <c r="C9" i="8" s="1"/>
  <c r="D13" i="8"/>
  <c r="D9" i="8" s="1"/>
  <c r="C25" i="3"/>
  <c r="B9" i="10"/>
  <c r="D44" i="12"/>
  <c r="J9" i="10"/>
  <c r="D25" i="3"/>
  <c r="C44" i="12"/>
  <c r="D9" i="10"/>
  <c r="F9" i="10"/>
</calcChain>
</file>

<file path=xl/sharedStrings.xml><?xml version="1.0" encoding="utf-8"?>
<sst xmlns="http://schemas.openxmlformats.org/spreadsheetml/2006/main" count="1056" uniqueCount="519">
  <si>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</si>
  <si>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</si>
  <si>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</si>
  <si>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</si>
  <si>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</si>
  <si>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</si>
  <si>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</si>
  <si>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</si>
  <si>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</si>
  <si>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</si>
  <si>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</si>
  <si>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</si>
  <si>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</si>
  <si>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</si>
  <si>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</si>
  <si>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</si>
  <si>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</si>
  <si>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</si>
  <si>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</si>
  <si>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</si>
  <si>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</si>
  <si>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</si>
  <si>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</si>
  <si>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</si>
  <si>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</si>
  <si>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</si>
  <si>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</si>
  <si>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</si>
  <si>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</si>
  <si>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</si>
  <si>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</si>
  <si>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</si>
  <si>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</si>
  <si>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</si>
  <si>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</si>
  <si>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</si>
  <si>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</si>
  <si>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</si>
  <si>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</si>
  <si>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</si>
  <si>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</si>
  <si>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</si>
  <si>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</si>
  <si>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</si>
  <si>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</si>
  <si>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</si>
  <si>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</si>
  <si>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</si>
  <si>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</si>
  <si>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</si>
  <si>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</si>
  <si>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</si>
  <si>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</si>
  <si>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</si>
  <si>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</si>
  <si>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</si>
  <si>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</si>
  <si>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</si>
  <si>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</si>
  <si>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</si>
  <si>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</si>
  <si>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</si>
  <si>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</si>
  <si>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</si>
  <si>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</si>
  <si>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</si>
  <si>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</si>
  <si>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</si>
  <si>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</si>
  <si>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</si>
  <si>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</si>
  <si>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</si>
  <si>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</si>
  <si>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</si>
  <si>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</si>
  <si>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</si>
  <si>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</si>
  <si>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</si>
  <si>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</si>
  <si>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</si>
  <si>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</si>
  <si>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</si>
  <si>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</si>
  <si>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</si>
  <si>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</si>
  <si>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</si>
  <si>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</si>
  <si>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</si>
  <si>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</si>
  <si>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</si>
  <si>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</si>
  <si>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</si>
  <si>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</si>
  <si>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</si>
  <si>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</si>
  <si>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</si>
  <si>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</si>
  <si>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</si>
  <si>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</si>
  <si>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</si>
  <si>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</si>
  <si>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</si>
  <si>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</si>
  <si>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</si>
  <si>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</si>
  <si>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</si>
  <si>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</si>
  <si>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</si>
  <si>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</si>
  <si>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</si>
  <si>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</si>
  <si>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</si>
  <si>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</si>
  <si>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</si>
  <si>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</si>
  <si>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</si>
  <si>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</si>
  <si>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</si>
  <si>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</si>
  <si>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</si>
  <si>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</si>
  <si>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</si>
  <si>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</si>
  <si>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</si>
  <si>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</si>
  <si>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</si>
  <si>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</si>
  <si>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</si>
  <si>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</si>
  <si>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</si>
  <si>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</si>
  <si>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</si>
  <si>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</si>
  <si>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</si>
  <si>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</si>
  <si>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</si>
  <si>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</si>
  <si>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</si>
  <si>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</si>
  <si>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</si>
  <si>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</si>
  <si>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</si>
  <si>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</si>
  <si>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</si>
  <si>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</si>
  <si>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</si>
  <si>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</si>
  <si>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</si>
  <si>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</si>
  <si>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</si>
  <si>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</si>
  <si>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</si>
  <si>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</si>
  <si>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</si>
  <si>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</si>
  <si>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</si>
  <si>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</si>
  <si>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</si>
  <si>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</si>
  <si>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</si>
  <si>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</si>
  <si>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</si>
  <si>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</si>
  <si>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</si>
  <si>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</si>
  <si>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</si>
  <si>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</si>
  <si>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</si>
  <si>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</si>
  <si>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</si>
  <si>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</si>
  <si>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</si>
  <si>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</si>
  <si>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</si>
  <si>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</si>
  <si>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</si>
  <si>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</si>
  <si>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</si>
  <si>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</si>
  <si>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</si>
  <si>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</si>
  <si>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</si>
  <si>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</si>
  <si>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</si>
  <si>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</si>
  <si>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</si>
  <si>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</si>
  <si>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</si>
  <si>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</si>
  <si>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</si>
  <si>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</si>
  <si>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</si>
  <si>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</si>
  <si>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</si>
  <si>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</si>
  <si>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</si>
  <si>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</si>
  <si>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</si>
  <si>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</si>
  <si>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</si>
  <si>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</si>
  <si>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</si>
  <si>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</si>
  <si>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</si>
  <si>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</si>
  <si>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</si>
  <si>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</si>
  <si>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</si>
  <si>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</si>
  <si>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</si>
  <si>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</si>
  <si>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</si>
  <si>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</si>
  <si>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</si>
  <si>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</si>
  <si>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</si>
  <si>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</si>
  <si>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</si>
  <si>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</si>
  <si>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</si>
  <si>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</si>
  <si>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</si>
  <si>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</si>
  <si>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</si>
  <si>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</si>
  <si>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</si>
  <si>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</si>
  <si>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</si>
  <si>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</si>
  <si>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</si>
  <si>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</si>
  <si>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</si>
  <si>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</si>
  <si>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</si>
  <si>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</si>
  <si>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</si>
  <si>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</si>
  <si>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</si>
  <si>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</si>
  <si>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</si>
  <si>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</si>
  <si>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</si>
  <si>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</si>
  <si>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</si>
  <si>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</si>
  <si>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</si>
  <si>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</si>
  <si>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</si>
  <si>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</si>
  <si>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</si>
  <si>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</si>
  <si>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</si>
  <si>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</si>
  <si>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</si>
  <si>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</si>
  <si>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</si>
  <si>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</si>
  <si>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</si>
  <si>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</si>
  <si>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</si>
  <si>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</si>
  <si>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</si>
  <si>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</si>
  <si>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</si>
  <si>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</si>
  <si>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</si>
  <si>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</si>
  <si>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</si>
  <si>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</si>
  <si>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</si>
  <si>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</si>
  <si>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</si>
  <si>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</si>
  <si>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</si>
  <si>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</si>
  <si>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</si>
  <si>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</si>
  <si>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</si>
  <si>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</si>
  <si>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</si>
  <si>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</si>
  <si>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</si>
  <si>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</si>
  <si>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</si>
  <si>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</si>
  <si>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</si>
  <si>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</si>
  <si>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</si>
  <si>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</si>
  <si>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</si>
  <si>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</si>
  <si>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</si>
  <si>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</si>
  <si>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</si>
  <si>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</si>
  <si>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</si>
  <si>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</si>
  <si>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</si>
  <si>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</si>
  <si>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</si>
  <si>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</si>
  <si>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</si>
  <si>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</si>
  <si>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</si>
  <si>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</si>
  <si>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</si>
  <si>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</si>
  <si>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</si>
  <si>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</si>
  <si>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</si>
  <si>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</si>
  <si>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</si>
  <si>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</si>
  <si>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</si>
  <si>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</si>
  <si>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</si>
  <si>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</si>
  <si>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</si>
  <si>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</si>
  <si>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</si>
  <si>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</si>
  <si>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</si>
  <si>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</si>
  <si>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</si>
  <si>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</si>
  <si>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</si>
  <si>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</si>
  <si>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</si>
  <si>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</si>
  <si>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</si>
  <si>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</si>
  <si>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</si>
  <si>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</si>
  <si>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</si>
  <si>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</si>
  <si>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</si>
  <si>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</si>
  <si>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</si>
  <si>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</si>
  <si>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</si>
  <si>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</si>
  <si>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</si>
  <si>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</si>
  <si>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</si>
  <si>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</si>
  <si>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</si>
  <si>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</si>
  <si>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</si>
  <si>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</si>
  <si>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</si>
  <si>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</si>
  <si>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</si>
  <si>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</si>
  <si>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</si>
  <si>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</si>
  <si>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</si>
  <si>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</si>
  <si>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</si>
  <si>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</si>
  <si>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</si>
  <si>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</si>
  <si>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</si>
  <si>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</si>
  <si>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</si>
  <si>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</si>
  <si>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</si>
  <si>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</si>
  <si>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</si>
  <si>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</si>
  <si>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</si>
  <si>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</si>
  <si>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</si>
  <si>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</si>
  <si>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</si>
  <si>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</si>
  <si>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</si>
  <si>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</si>
  <si>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</si>
  <si>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</si>
  <si>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</si>
  <si>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</si>
  <si>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</si>
  <si>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</si>
  <si>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</si>
  <si>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</si>
  <si>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</si>
  <si>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</si>
  <si>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</si>
  <si>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</si>
  <si>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</si>
  <si>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</si>
  <si>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</si>
  <si>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</si>
  <si>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</si>
  <si>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</si>
  <si>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</si>
  <si>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</si>
  <si>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</si>
  <si>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</si>
  <si>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</si>
  <si>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</si>
  <si>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</si>
  <si>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</si>
  <si>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</si>
  <si>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</si>
  <si>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</si>
  <si>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</si>
  <si>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</si>
  <si>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</si>
  <si>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</si>
  <si>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</si>
  <si>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</si>
  <si>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</si>
  <si>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</si>
  <si>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</si>
  <si>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</si>
  <si>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</si>
  <si>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</si>
  <si>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</si>
  <si>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</si>
  <si>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</si>
  <si>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</si>
  <si>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</si>
  <si>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</si>
  <si>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</si>
  <si>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</si>
  <si>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</si>
  <si>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</si>
  <si>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</si>
  <si>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</si>
  <si>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</si>
  <si>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</si>
  <si>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</si>
  <si>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</si>
  <si>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</si>
  <si>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</si>
  <si>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</si>
  <si>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</si>
  <si>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</si>
  <si>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</si>
  <si>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</si>
  <si>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</si>
  <si>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</si>
  <si>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</si>
  <si>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</si>
  <si>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</si>
  <si>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</si>
  <si>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</si>
  <si>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</si>
  <si>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</si>
  <si>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</si>
  <si>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</si>
  <si>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</si>
  <si>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</si>
  <si>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</si>
  <si>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</si>
  <si>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</si>
  <si>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</si>
  <si>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</si>
  <si>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</si>
  <si>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</si>
  <si>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</si>
  <si>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</si>
  <si>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</si>
  <si>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</si>
  <si>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</si>
  <si>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</si>
  <si>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</si>
  <si>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</si>
  <si>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</si>
  <si>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</si>
  <si>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</si>
  <si>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</si>
  <si>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</si>
  <si>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</si>
  <si>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</si>
  <si>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</si>
  <si>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</si>
  <si>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</si>
  <si>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საქართველოს ბანკი</t>
  </si>
  <si>
    <t>GE06BG0000000469590700</t>
  </si>
  <si>
    <t>08.05.2009</t>
  </si>
  <si>
    <t>მოძრაობა "სამართლაინი საქართველოსთვის"</t>
  </si>
  <si>
    <t>მოძრაობა სამართკლიანი საქრთველოსთვის</t>
  </si>
  <si>
    <t>ჭუჭულაშვილი</t>
  </si>
  <si>
    <t>დემურ</t>
  </si>
  <si>
    <t>თამარ</t>
  </si>
  <si>
    <t>ჯუღელი</t>
  </si>
  <si>
    <t>ეკონომიურ საკითხებში კონსულტანტი</t>
  </si>
  <si>
    <t>N 18001010802</t>
  </si>
  <si>
    <t>N 01030027177</t>
  </si>
  <si>
    <t>N 60003007118</t>
  </si>
  <si>
    <t>რაფაელ</t>
  </si>
  <si>
    <t>მივლინება</t>
  </si>
  <si>
    <t>ზესტაფონი</t>
  </si>
  <si>
    <t>N 13001010443</t>
  </si>
  <si>
    <t>ჯავახიძე</t>
  </si>
  <si>
    <t>გურია</t>
  </si>
  <si>
    <t xml:space="preserve">სერგო </t>
  </si>
  <si>
    <t>N 01027006859</t>
  </si>
  <si>
    <t>ქ. თბილისი აკაკი წერეთელის 77ბ</t>
  </si>
  <si>
    <t>საოფისე ფართი</t>
  </si>
  <si>
    <t>11 თვე</t>
  </si>
  <si>
    <t>160 კვ. მეტრი საოფისე ფართი</t>
  </si>
  <si>
    <t>პ/ნ 01010005656</t>
  </si>
  <si>
    <t>ემზარ</t>
  </si>
  <si>
    <t>მორგოშია</t>
  </si>
  <si>
    <t>მჭედლიშვილი</t>
  </si>
  <si>
    <t>გიორხელიძე</t>
  </si>
  <si>
    <t>პიარ სამსახური</t>
  </si>
  <si>
    <t>თავმჯდომარე</t>
  </si>
  <si>
    <t>N 01002027766</t>
  </si>
  <si>
    <t xml:space="preserve">დემურ </t>
  </si>
  <si>
    <t>ტონონიანი</t>
  </si>
  <si>
    <t>ლიკა</t>
  </si>
  <si>
    <t xml:space="preserve">რაფაელ </t>
  </si>
  <si>
    <t>ბორჯომი</t>
  </si>
  <si>
    <t xml:space="preserve">ახალციხე </t>
  </si>
  <si>
    <t>21.07.2013-11.08.2013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</si>
</sst>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1"/>
      <name val="Calibri"/>
      <family val="2"/>
      <scheme val="minor"/>
    </font>
    <font>
      <b/>
      <sz val="1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0" fillId="0" borderId="1" xfId="0" applyBorder="1"/>
    <xf numFmtId="3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22" fillId="0" borderId="2" xfId="6" applyNumberFormat="1" applyFont="1" applyBorder="1" applyAlignment="1" applyProtection="1">
      <alignment wrapText="1"/>
      <protection locked="0"/>
    </xf>
    <xf numFmtId="0" fontId="12" fillId="2" borderId="1" xfId="1" applyFont="1" applyFill="1" applyBorder="1" applyAlignment="1" applyProtection="1">
      <alignment horizontal="left" vertical="center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vertical="center" wrapText="1"/>
    </xf>
    <xf numFmtId="0" fontId="17" fillId="0" borderId="37" xfId="1" applyFont="1" applyFill="1" applyBorder="1" applyAlignment="1" applyProtection="1">
      <alignment vertical="center" wrapText="1"/>
    </xf>
    <xf numFmtId="0" fontId="17" fillId="0" borderId="2" xfId="1" applyFont="1" applyFill="1" applyBorder="1" applyAlignment="1" applyProtection="1">
      <alignment vertical="center" wrapText="1"/>
    </xf>
    <xf numFmtId="0" fontId="31" fillId="2" borderId="1" xfId="0" applyFont="1" applyFill="1" applyBorder="1" applyAlignment="1"/>
    <xf numFmtId="0" fontId="32" fillId="2" borderId="0" xfId="0" applyFont="1" applyFill="1" applyAlignment="1"/>
    <xf numFmtId="0" fontId="0" fillId="0" borderId="1" xfId="0" applyFill="1" applyBorder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171450</xdr:rowOff>
    </xdr:from>
    <xdr:to>
      <xdr:col>1</xdr:col>
      <xdr:colOff>1495425</xdr:colOff>
      <xdr:row>53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54</xdr:row>
      <xdr:rowOff>4082</xdr:rowOff>
    </xdr:from>
    <xdr:to>
      <xdr:col>5</xdr:col>
      <xdr:colOff>110219</xdr:colOff>
      <xdr:row>54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Normal="100" zoomScaleSheetLayoutView="70" workbookViewId="0">
      <selection activeCell="D50" sqref="D50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312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67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66" t="s">
        <v>518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482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C6" s="150"/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83" t="s">
        <v>446</v>
      </c>
      <c r="K7" s="384"/>
      <c r="L7" s="385"/>
      <c r="M7" s="154"/>
    </row>
    <row r="8" spans="1:13" s="73" customFormat="1" ht="39" thickBot="1" x14ac:dyDescent="0.25">
      <c r="A8" s="227" t="s">
        <v>64</v>
      </c>
      <c r="B8" s="228" t="s">
        <v>142</v>
      </c>
      <c r="C8" s="228" t="s">
        <v>279</v>
      </c>
      <c r="D8" s="229" t="s">
        <v>285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281</v>
      </c>
      <c r="K8" s="72" t="s">
        <v>282</v>
      </c>
      <c r="L8" s="72" t="s">
        <v>232</v>
      </c>
      <c r="M8" s="230" t="s">
        <v>233</v>
      </c>
    </row>
    <row r="9" spans="1:13" s="104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4">
        <v>1</v>
      </c>
      <c r="B10" s="218"/>
      <c r="C10" s="75"/>
      <c r="D10" s="219"/>
      <c r="E10" s="76"/>
      <c r="F10" s="75"/>
      <c r="G10" s="85"/>
      <c r="H10" s="331"/>
      <c r="I10" s="331"/>
      <c r="J10" s="78"/>
      <c r="K10" s="79"/>
      <c r="L10" s="80"/>
      <c r="M10" s="77"/>
    </row>
    <row r="11" spans="1:13" x14ac:dyDescent="0.25">
      <c r="A11" s="81">
        <v>2</v>
      </c>
      <c r="B11" s="218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8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8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8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8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8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8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8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8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8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8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8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8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8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8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8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8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8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280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438</v>
      </c>
      <c r="G33" s="115"/>
      <c r="H33" s="115"/>
      <c r="I33" s="115"/>
    </row>
    <row r="34" spans="1:11" s="113" customFormat="1" x14ac:dyDescent="0.3">
      <c r="A34" s="114" t="s">
        <v>452</v>
      </c>
      <c r="G34" s="115"/>
      <c r="H34" s="115"/>
      <c r="I34" s="115"/>
    </row>
    <row r="35" spans="1:11" s="113" customFormat="1" x14ac:dyDescent="0.3">
      <c r="A35" s="114" t="s">
        <v>451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339</v>
      </c>
      <c r="B1" s="119"/>
      <c r="C1" s="388" t="s">
        <v>110</v>
      </c>
      <c r="D1" s="388"/>
      <c r="E1" s="133"/>
    </row>
    <row r="2" spans="1:5" s="6" customFormat="1" x14ac:dyDescent="0.3">
      <c r="A2" s="116" t="s">
        <v>333</v>
      </c>
      <c r="B2" s="119"/>
      <c r="C2" s="386" t="s">
        <v>518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71" t="s">
        <v>483</v>
      </c>
      <c r="B6" s="1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338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334</v>
      </c>
      <c r="B10" s="140"/>
      <c r="C10" s="4"/>
      <c r="D10" s="4"/>
      <c r="E10" s="135"/>
    </row>
    <row r="11" spans="1:5" s="10" customFormat="1" x14ac:dyDescent="0.2">
      <c r="A11" s="140" t="s">
        <v>335</v>
      </c>
      <c r="B11" s="140"/>
      <c r="C11" s="4"/>
      <c r="D11" s="4"/>
      <c r="E11" s="136"/>
    </row>
    <row r="12" spans="1:5" s="10" customFormat="1" x14ac:dyDescent="0.2">
      <c r="A12" s="129" t="s">
        <v>283</v>
      </c>
      <c r="B12" s="129"/>
      <c r="C12" s="4"/>
      <c r="D12" s="4"/>
      <c r="E12" s="136"/>
    </row>
    <row r="13" spans="1:5" s="10" customFormat="1" x14ac:dyDescent="0.2">
      <c r="A13" s="129" t="s">
        <v>283</v>
      </c>
      <c r="B13" s="129"/>
      <c r="C13" s="4"/>
      <c r="D13" s="4"/>
      <c r="E13" s="136"/>
    </row>
    <row r="14" spans="1:5" s="10" customFormat="1" x14ac:dyDescent="0.2">
      <c r="A14" s="129" t="s">
        <v>283</v>
      </c>
      <c r="B14" s="129"/>
      <c r="C14" s="4"/>
      <c r="D14" s="4"/>
      <c r="E14" s="136"/>
    </row>
    <row r="15" spans="1:5" s="10" customFormat="1" x14ac:dyDescent="0.2">
      <c r="A15" s="129" t="s">
        <v>283</v>
      </c>
      <c r="B15" s="129"/>
      <c r="C15" s="4"/>
      <c r="D15" s="4"/>
      <c r="E15" s="136"/>
    </row>
    <row r="16" spans="1:5" s="10" customFormat="1" x14ac:dyDescent="0.2">
      <c r="A16" s="129" t="s">
        <v>283</v>
      </c>
      <c r="B16" s="129"/>
      <c r="C16" s="4"/>
      <c r="D16" s="4"/>
      <c r="E16" s="136"/>
    </row>
    <row r="17" spans="1:5" s="10" customFormat="1" ht="17.25" customHeight="1" x14ac:dyDescent="0.2">
      <c r="A17" s="140" t="s">
        <v>336</v>
      </c>
      <c r="B17" s="129"/>
      <c r="C17" s="4"/>
      <c r="D17" s="4"/>
      <c r="E17" s="136"/>
    </row>
    <row r="18" spans="1:5" s="10" customFormat="1" ht="18" customHeight="1" x14ac:dyDescent="0.2">
      <c r="A18" s="140" t="s">
        <v>337</v>
      </c>
      <c r="B18" s="129"/>
      <c r="C18" s="4"/>
      <c r="D18" s="4"/>
      <c r="E18" s="136"/>
    </row>
    <row r="19" spans="1:5" s="10" customFormat="1" x14ac:dyDescent="0.2">
      <c r="A19" s="129" t="s">
        <v>283</v>
      </c>
      <c r="B19" s="129"/>
      <c r="C19" s="4"/>
      <c r="D19" s="4"/>
      <c r="E19" s="136"/>
    </row>
    <row r="20" spans="1:5" s="10" customFormat="1" x14ac:dyDescent="0.2">
      <c r="A20" s="129" t="s">
        <v>283</v>
      </c>
      <c r="B20" s="129"/>
      <c r="C20" s="4"/>
      <c r="D20" s="4"/>
      <c r="E20" s="136"/>
    </row>
    <row r="21" spans="1:5" s="10" customFormat="1" x14ac:dyDescent="0.2">
      <c r="A21" s="129" t="s">
        <v>283</v>
      </c>
      <c r="B21" s="129"/>
      <c r="C21" s="4"/>
      <c r="D21" s="4"/>
      <c r="E21" s="136"/>
    </row>
    <row r="22" spans="1:5" s="10" customFormat="1" x14ac:dyDescent="0.2">
      <c r="A22" s="129" t="s">
        <v>283</v>
      </c>
      <c r="B22" s="129"/>
      <c r="C22" s="4"/>
      <c r="D22" s="4"/>
      <c r="E22" s="136"/>
    </row>
    <row r="23" spans="1:5" s="10" customFormat="1" x14ac:dyDescent="0.2">
      <c r="A23" s="129" t="s">
        <v>283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340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440</v>
      </c>
      <c r="E27" s="5"/>
    </row>
    <row r="28" spans="1:5" x14ac:dyDescent="0.3">
      <c r="A28" s="2" t="s">
        <v>424</v>
      </c>
    </row>
    <row r="29" spans="1:5" x14ac:dyDescent="0.3">
      <c r="A29" s="293" t="s">
        <v>425</v>
      </c>
    </row>
    <row r="30" spans="1:5" x14ac:dyDescent="0.3">
      <c r="A30" s="293"/>
    </row>
    <row r="31" spans="1:5" x14ac:dyDescent="0.3">
      <c r="A31" s="293" t="s">
        <v>357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467</v>
      </c>
      <c r="B1" s="118"/>
      <c r="C1" s="389" t="s">
        <v>110</v>
      </c>
      <c r="D1" s="389"/>
    </row>
    <row r="2" spans="1:5" x14ac:dyDescent="0.3">
      <c r="A2" s="116" t="s">
        <v>468</v>
      </c>
      <c r="B2" s="118"/>
      <c r="C2" s="386" t="s">
        <v>518</v>
      </c>
      <c r="D2" s="387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71" t="s">
        <v>483</v>
      </c>
      <c r="B6" s="12"/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/>
      <c r="D10" s="12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/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0</v>
      </c>
      <c r="D17" s="12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469</v>
      </c>
      <c r="B1" s="119"/>
      <c r="C1" s="388" t="s">
        <v>110</v>
      </c>
      <c r="D1" s="388"/>
      <c r="E1" s="133"/>
    </row>
    <row r="2" spans="1:5" s="6" customFormat="1" x14ac:dyDescent="0.3">
      <c r="A2" s="116" t="s">
        <v>466</v>
      </c>
      <c r="B2" s="119"/>
      <c r="C2" s="386" t="s">
        <v>518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71" t="s">
        <v>483</v>
      </c>
      <c r="B6" s="1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338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302</v>
      </c>
      <c r="B10" s="140"/>
      <c r="C10" s="4"/>
      <c r="D10" s="4"/>
      <c r="E10" s="135"/>
    </row>
    <row r="11" spans="1:5" s="10" customFormat="1" x14ac:dyDescent="0.2">
      <c r="A11" s="140" t="s">
        <v>303</v>
      </c>
      <c r="B11" s="140"/>
      <c r="C11" s="4"/>
      <c r="D11" s="4"/>
      <c r="E11" s="136"/>
    </row>
    <row r="12" spans="1:5" s="10" customFormat="1" x14ac:dyDescent="0.2">
      <c r="A12" s="140" t="s">
        <v>304</v>
      </c>
      <c r="B12" s="129"/>
      <c r="C12" s="4"/>
      <c r="D12" s="4"/>
      <c r="E12" s="136"/>
    </row>
    <row r="13" spans="1:5" s="10" customFormat="1" x14ac:dyDescent="0.2">
      <c r="A13" s="129" t="s">
        <v>283</v>
      </c>
      <c r="B13" s="129"/>
      <c r="C13" s="4"/>
      <c r="D13" s="4"/>
      <c r="E13" s="136"/>
    </row>
    <row r="14" spans="1:5" s="10" customFormat="1" x14ac:dyDescent="0.2">
      <c r="A14" s="129" t="s">
        <v>283</v>
      </c>
      <c r="B14" s="129"/>
      <c r="C14" s="4"/>
      <c r="D14" s="4"/>
      <c r="E14" s="136"/>
    </row>
    <row r="15" spans="1:5" s="10" customFormat="1" x14ac:dyDescent="0.2">
      <c r="A15" s="129" t="s">
        <v>283</v>
      </c>
      <c r="B15" s="129"/>
      <c r="C15" s="4"/>
      <c r="D15" s="4"/>
      <c r="E15" s="136"/>
    </row>
    <row r="16" spans="1:5" s="10" customFormat="1" x14ac:dyDescent="0.2">
      <c r="A16" s="129" t="s">
        <v>283</v>
      </c>
      <c r="B16" s="129"/>
      <c r="C16" s="4"/>
      <c r="D16" s="4"/>
      <c r="E16" s="136"/>
    </row>
    <row r="17" spans="1:9" x14ac:dyDescent="0.3">
      <c r="A17" s="141"/>
      <c r="B17" s="141" t="s">
        <v>340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293"/>
    </row>
    <row r="22" spans="1:9" x14ac:dyDescent="0.3">
      <c r="A22" s="293" t="s">
        <v>408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456</v>
      </c>
      <c r="D27" s="12"/>
      <c r="E27"/>
      <c r="F27"/>
      <c r="G27"/>
      <c r="H27"/>
      <c r="I27"/>
    </row>
    <row r="28" spans="1:9" x14ac:dyDescent="0.3">
      <c r="B28" s="2" t="s">
        <v>457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D2" sqref="D2:E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6" t="s">
        <v>225</v>
      </c>
      <c r="B1" s="182"/>
      <c r="C1" s="390" t="s">
        <v>199</v>
      </c>
      <c r="D1" s="390"/>
      <c r="E1" s="162"/>
    </row>
    <row r="2" spans="1:5" x14ac:dyDescent="0.3">
      <c r="A2" s="118" t="s">
        <v>141</v>
      </c>
      <c r="B2" s="182"/>
      <c r="C2" s="119"/>
      <c r="D2" s="386" t="s">
        <v>518</v>
      </c>
      <c r="E2" s="387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71" t="s">
        <v>483</v>
      </c>
      <c r="B5" s="12"/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308</v>
      </c>
      <c r="D8" s="185" t="s">
        <v>260</v>
      </c>
      <c r="E8" s="162"/>
    </row>
    <row r="9" spans="1:5" x14ac:dyDescent="0.3">
      <c r="A9" s="50"/>
      <c r="B9" s="51"/>
      <c r="C9" s="231"/>
      <c r="D9" s="231"/>
      <c r="E9" s="162"/>
    </row>
    <row r="10" spans="1:5" x14ac:dyDescent="0.3">
      <c r="A10" s="52" t="s">
        <v>192</v>
      </c>
      <c r="B10" s="53"/>
      <c r="C10" s="186">
        <f>SUM(C11,C34)</f>
        <v>8192.34</v>
      </c>
      <c r="D10" s="186">
        <f>SUM(D11,D34)</f>
        <v>101.35</v>
      </c>
      <c r="E10" s="162"/>
    </row>
    <row r="11" spans="1:5" x14ac:dyDescent="0.3">
      <c r="A11" s="54" t="s">
        <v>193</v>
      </c>
      <c r="B11" s="55"/>
      <c r="C11" s="127">
        <f>SUM(C12:C32)</f>
        <v>8192.34</v>
      </c>
      <c r="D11" s="127">
        <f>SUM(D12:D32)</f>
        <v>101.35</v>
      </c>
      <c r="E11" s="162"/>
    </row>
    <row r="12" spans="1:5" x14ac:dyDescent="0.3">
      <c r="A12" s="58">
        <v>1110</v>
      </c>
      <c r="B12" s="57" t="s">
        <v>143</v>
      </c>
      <c r="C12" s="8"/>
      <c r="D12" s="8"/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/>
      <c r="D14" s="8"/>
      <c r="E14" s="162"/>
    </row>
    <row r="15" spans="1:5" x14ac:dyDescent="0.3">
      <c r="A15" s="58">
        <v>1212</v>
      </c>
      <c r="B15" s="57" t="s">
        <v>146</v>
      </c>
      <c r="C15" s="8">
        <v>8192.34</v>
      </c>
      <c r="D15" s="8">
        <v>101.35</v>
      </c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SUM(C35:C42)</f>
        <v>0</v>
      </c>
      <c r="D34" s="127">
        <f>SUM(D35:D42)</f>
        <v>0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/>
      <c r="D36" s="8"/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417</v>
      </c>
      <c r="C38" s="8"/>
      <c r="D38" s="8"/>
      <c r="E38" s="162"/>
    </row>
    <row r="39" spans="1:5" x14ac:dyDescent="0.3">
      <c r="A39" s="58">
        <v>2150</v>
      </c>
      <c r="B39" s="57" t="s">
        <v>421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/>
      <c r="D42" s="8"/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f>SUM(C45,C64)</f>
        <v>0</v>
      </c>
      <c r="D44" s="127">
        <f>SUM(D45,D64)</f>
        <v>0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f>SUM(C65:C67)</f>
        <v>0</v>
      </c>
      <c r="D64" s="127">
        <f>SUM(D65:D67)</f>
        <v>0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441</v>
      </c>
      <c r="C66" s="8"/>
      <c r="D66" s="8"/>
      <c r="E66" s="162"/>
    </row>
    <row r="67" spans="1:5" x14ac:dyDescent="0.3">
      <c r="A67" s="58">
        <v>5230</v>
      </c>
      <c r="B67" s="57" t="s">
        <v>442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372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456</v>
      </c>
      <c r="D87" s="12"/>
      <c r="E87"/>
      <c r="F87"/>
      <c r="G87"/>
      <c r="H87"/>
      <c r="I87"/>
    </row>
    <row r="88" spans="1:9" x14ac:dyDescent="0.3">
      <c r="A88"/>
      <c r="B88" s="2" t="s">
        <v>457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71093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463</v>
      </c>
      <c r="B1" s="118"/>
      <c r="C1" s="118"/>
      <c r="D1" s="118"/>
      <c r="E1" s="118"/>
      <c r="F1" s="118"/>
      <c r="G1" s="118"/>
      <c r="H1" s="118"/>
      <c r="I1" s="388" t="s">
        <v>110</v>
      </c>
      <c r="J1" s="388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6" t="s">
        <v>518</v>
      </c>
      <c r="J2" s="387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5" t="str">
        <f>'ფორმა N1'!D4</f>
        <v>მოძრაობა "სამართლაინი საქართველოსთვის"</v>
      </c>
      <c r="B5" s="316"/>
      <c r="C5" s="316"/>
      <c r="D5" s="316"/>
      <c r="E5" s="316"/>
      <c r="F5" s="317"/>
      <c r="G5" s="316"/>
      <c r="H5" s="316"/>
      <c r="I5" s="316"/>
      <c r="J5" s="316"/>
      <c r="K5" s="162"/>
    </row>
    <row r="6" spans="1:11" x14ac:dyDescent="0.3">
      <c r="A6" s="119"/>
      <c r="B6" s="171" t="s">
        <v>483</v>
      </c>
      <c r="C6" s="12"/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299</v>
      </c>
      <c r="H8" s="189" t="s">
        <v>300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30" x14ac:dyDescent="0.3">
      <c r="A10" s="232">
        <v>1</v>
      </c>
      <c r="B10" s="75" t="s">
        <v>479</v>
      </c>
      <c r="C10" s="233" t="s">
        <v>480</v>
      </c>
      <c r="D10" s="234" t="s">
        <v>222</v>
      </c>
      <c r="E10" s="373" t="s">
        <v>481</v>
      </c>
      <c r="F10" s="28">
        <f>'ფორმა N7'!C15</f>
        <v>8192.34</v>
      </c>
      <c r="G10" s="28">
        <v>0</v>
      </c>
      <c r="H10" s="372">
        <f>'ფორმა N4'!C11</f>
        <v>8090.5400000000009</v>
      </c>
      <c r="I10" s="372">
        <v>101.35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1" t="s">
        <v>107</v>
      </c>
      <c r="C15" s="161"/>
      <c r="D15" s="161"/>
      <c r="E15" s="161"/>
      <c r="F15" s="312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69"/>
      <c r="D17" s="161"/>
      <c r="E17" s="161"/>
      <c r="F17" s="369"/>
      <c r="G17" s="370"/>
      <c r="H17" s="370"/>
      <c r="I17" s="158"/>
      <c r="J17" s="158"/>
    </row>
    <row r="18" spans="1:10" x14ac:dyDescent="0.3">
      <c r="A18" s="158"/>
      <c r="B18" s="161"/>
      <c r="C18" s="313" t="s">
        <v>271</v>
      </c>
      <c r="D18" s="313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4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4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:H2"/>
    </sheetView>
  </sheetViews>
  <sheetFormatPr defaultRowHeight="15" x14ac:dyDescent="0.3"/>
  <cols>
    <col min="1" max="1" width="12" style="262" customWidth="1"/>
    <col min="2" max="2" width="13.28515625" style="262" customWidth="1"/>
    <col min="3" max="3" width="21.42578125" style="262" customWidth="1"/>
    <col min="4" max="4" width="17.85546875" style="262" customWidth="1"/>
    <col min="5" max="5" width="12.7109375" style="262" customWidth="1"/>
    <col min="6" max="6" width="36.85546875" style="262" customWidth="1"/>
    <col min="7" max="7" width="22.28515625" style="262" customWidth="1"/>
    <col min="8" max="8" width="0.5703125" style="262" customWidth="1"/>
    <col min="9" max="16384" width="9.140625" style="262"/>
  </cols>
  <sheetData>
    <row r="1" spans="1:8" x14ac:dyDescent="0.3">
      <c r="A1" s="116" t="s">
        <v>375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386" t="s">
        <v>518</v>
      </c>
      <c r="H2" s="387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171" t="s">
        <v>483</v>
      </c>
      <c r="B5" s="12"/>
      <c r="C5" s="300"/>
      <c r="D5" s="300"/>
      <c r="E5" s="300"/>
      <c r="F5" s="300"/>
      <c r="G5" s="300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4" t="s">
        <v>318</v>
      </c>
      <c r="B8" s="244" t="s">
        <v>142</v>
      </c>
      <c r="C8" s="245" t="s">
        <v>373</v>
      </c>
      <c r="D8" s="245" t="s">
        <v>374</v>
      </c>
      <c r="E8" s="245" t="s">
        <v>278</v>
      </c>
      <c r="F8" s="244" t="s">
        <v>325</v>
      </c>
      <c r="G8" s="245" t="s">
        <v>319</v>
      </c>
      <c r="H8" s="162"/>
    </row>
    <row r="9" spans="1:8" x14ac:dyDescent="0.3">
      <c r="A9" s="246" t="s">
        <v>320</v>
      </c>
      <c r="B9" s="247"/>
      <c r="C9" s="248"/>
      <c r="D9" s="249"/>
      <c r="E9" s="249"/>
      <c r="F9" s="249"/>
      <c r="G9" s="250"/>
      <c r="H9" s="162"/>
    </row>
    <row r="10" spans="1:8" ht="15.75" x14ac:dyDescent="0.3">
      <c r="A10" s="247">
        <v>1</v>
      </c>
      <c r="B10" s="218"/>
      <c r="C10" s="251"/>
      <c r="D10" s="252"/>
      <c r="E10" s="252"/>
      <c r="F10" s="252"/>
      <c r="G10" s="253" t="str">
        <f>IF(ISBLANK(B10),"",G9+C10-D10)</f>
        <v/>
      </c>
      <c r="H10" s="162"/>
    </row>
    <row r="11" spans="1:8" ht="15.75" x14ac:dyDescent="0.3">
      <c r="A11" s="247">
        <v>2</v>
      </c>
      <c r="B11" s="218"/>
      <c r="C11" s="251"/>
      <c r="D11" s="252"/>
      <c r="E11" s="252"/>
      <c r="F11" s="252"/>
      <c r="G11" s="253" t="str">
        <f t="shared" ref="G11:G38" si="0">IF(ISBLANK(B11),"",G10+C11-D11)</f>
        <v/>
      </c>
      <c r="H11" s="162"/>
    </row>
    <row r="12" spans="1:8" ht="15.75" x14ac:dyDescent="0.3">
      <c r="A12" s="247">
        <v>3</v>
      </c>
      <c r="B12" s="218"/>
      <c r="C12" s="251"/>
      <c r="D12" s="252"/>
      <c r="E12" s="252"/>
      <c r="F12" s="252"/>
      <c r="G12" s="253" t="str">
        <f t="shared" si="0"/>
        <v/>
      </c>
      <c r="H12" s="162"/>
    </row>
    <row r="13" spans="1:8" ht="15.75" x14ac:dyDescent="0.3">
      <c r="A13" s="247">
        <v>4</v>
      </c>
      <c r="B13" s="218"/>
      <c r="C13" s="251"/>
      <c r="D13" s="252"/>
      <c r="E13" s="252"/>
      <c r="F13" s="252"/>
      <c r="G13" s="253" t="str">
        <f t="shared" si="0"/>
        <v/>
      </c>
      <c r="H13" s="162"/>
    </row>
    <row r="14" spans="1:8" ht="15.75" x14ac:dyDescent="0.3">
      <c r="A14" s="247">
        <v>5</v>
      </c>
      <c r="B14" s="218"/>
      <c r="C14" s="251"/>
      <c r="D14" s="252"/>
      <c r="E14" s="252"/>
      <c r="F14" s="252"/>
      <c r="G14" s="253" t="str">
        <f t="shared" si="0"/>
        <v/>
      </c>
      <c r="H14" s="162"/>
    </row>
    <row r="15" spans="1:8" ht="15.75" x14ac:dyDescent="0.3">
      <c r="A15" s="247">
        <v>6</v>
      </c>
      <c r="B15" s="218"/>
      <c r="C15" s="251"/>
      <c r="D15" s="252"/>
      <c r="E15" s="252"/>
      <c r="F15" s="252"/>
      <c r="G15" s="253" t="str">
        <f t="shared" si="0"/>
        <v/>
      </c>
      <c r="H15" s="162"/>
    </row>
    <row r="16" spans="1:8" ht="15.75" x14ac:dyDescent="0.3">
      <c r="A16" s="247">
        <v>7</v>
      </c>
      <c r="B16" s="218"/>
      <c r="C16" s="251"/>
      <c r="D16" s="252"/>
      <c r="E16" s="252"/>
      <c r="F16" s="252"/>
      <c r="G16" s="253" t="str">
        <f t="shared" si="0"/>
        <v/>
      </c>
      <c r="H16" s="162"/>
    </row>
    <row r="17" spans="1:8" ht="15.75" x14ac:dyDescent="0.3">
      <c r="A17" s="247">
        <v>8</v>
      </c>
      <c r="B17" s="218"/>
      <c r="C17" s="251"/>
      <c r="D17" s="252"/>
      <c r="E17" s="252"/>
      <c r="F17" s="252"/>
      <c r="G17" s="253" t="str">
        <f t="shared" si="0"/>
        <v/>
      </c>
      <c r="H17" s="162"/>
    </row>
    <row r="18" spans="1:8" ht="15.75" x14ac:dyDescent="0.3">
      <c r="A18" s="247">
        <v>9</v>
      </c>
      <c r="B18" s="218"/>
      <c r="C18" s="251"/>
      <c r="D18" s="252"/>
      <c r="E18" s="252"/>
      <c r="F18" s="252"/>
      <c r="G18" s="253" t="str">
        <f t="shared" si="0"/>
        <v/>
      </c>
      <c r="H18" s="162"/>
    </row>
    <row r="19" spans="1:8" ht="15.75" x14ac:dyDescent="0.3">
      <c r="A19" s="247">
        <v>10</v>
      </c>
      <c r="B19" s="218"/>
      <c r="C19" s="251"/>
      <c r="D19" s="252"/>
      <c r="E19" s="252"/>
      <c r="F19" s="252"/>
      <c r="G19" s="253" t="str">
        <f t="shared" si="0"/>
        <v/>
      </c>
      <c r="H19" s="162"/>
    </row>
    <row r="20" spans="1:8" ht="15.75" x14ac:dyDescent="0.3">
      <c r="A20" s="247">
        <v>11</v>
      </c>
      <c r="B20" s="218"/>
      <c r="C20" s="251"/>
      <c r="D20" s="252"/>
      <c r="E20" s="252"/>
      <c r="F20" s="252"/>
      <c r="G20" s="253" t="str">
        <f t="shared" si="0"/>
        <v/>
      </c>
      <c r="H20" s="162"/>
    </row>
    <row r="21" spans="1:8" ht="15.75" x14ac:dyDescent="0.3">
      <c r="A21" s="247">
        <v>12</v>
      </c>
      <c r="B21" s="218"/>
      <c r="C21" s="251"/>
      <c r="D21" s="252"/>
      <c r="E21" s="252"/>
      <c r="F21" s="252"/>
      <c r="G21" s="253" t="str">
        <f t="shared" si="0"/>
        <v/>
      </c>
      <c r="H21" s="162"/>
    </row>
    <row r="22" spans="1:8" ht="15.75" x14ac:dyDescent="0.3">
      <c r="A22" s="247">
        <v>13</v>
      </c>
      <c r="B22" s="218"/>
      <c r="C22" s="251"/>
      <c r="D22" s="252"/>
      <c r="E22" s="252"/>
      <c r="F22" s="252"/>
      <c r="G22" s="253" t="str">
        <f t="shared" si="0"/>
        <v/>
      </c>
      <c r="H22" s="162"/>
    </row>
    <row r="23" spans="1:8" ht="15.75" x14ac:dyDescent="0.3">
      <c r="A23" s="247">
        <v>14</v>
      </c>
      <c r="B23" s="218"/>
      <c r="C23" s="251"/>
      <c r="D23" s="252"/>
      <c r="E23" s="252"/>
      <c r="F23" s="252"/>
      <c r="G23" s="253" t="str">
        <f t="shared" si="0"/>
        <v/>
      </c>
      <c r="H23" s="162"/>
    </row>
    <row r="24" spans="1:8" ht="15.75" x14ac:dyDescent="0.3">
      <c r="A24" s="247">
        <v>15</v>
      </c>
      <c r="B24" s="218"/>
      <c r="C24" s="251"/>
      <c r="D24" s="252"/>
      <c r="E24" s="252"/>
      <c r="F24" s="252"/>
      <c r="G24" s="253" t="str">
        <f t="shared" si="0"/>
        <v/>
      </c>
      <c r="H24" s="162"/>
    </row>
    <row r="25" spans="1:8" ht="15.75" x14ac:dyDescent="0.3">
      <c r="A25" s="247">
        <v>16</v>
      </c>
      <c r="B25" s="218"/>
      <c r="C25" s="251"/>
      <c r="D25" s="252"/>
      <c r="E25" s="252"/>
      <c r="F25" s="252"/>
      <c r="G25" s="253" t="str">
        <f t="shared" si="0"/>
        <v/>
      </c>
      <c r="H25" s="162"/>
    </row>
    <row r="26" spans="1:8" ht="15.75" x14ac:dyDescent="0.3">
      <c r="A26" s="247">
        <v>17</v>
      </c>
      <c r="B26" s="218"/>
      <c r="C26" s="251"/>
      <c r="D26" s="252"/>
      <c r="E26" s="252"/>
      <c r="F26" s="252"/>
      <c r="G26" s="253" t="str">
        <f t="shared" si="0"/>
        <v/>
      </c>
      <c r="H26" s="162"/>
    </row>
    <row r="27" spans="1:8" ht="15.75" x14ac:dyDescent="0.3">
      <c r="A27" s="247">
        <v>18</v>
      </c>
      <c r="B27" s="218"/>
      <c r="C27" s="251"/>
      <c r="D27" s="252"/>
      <c r="E27" s="252"/>
      <c r="F27" s="252"/>
      <c r="G27" s="253" t="str">
        <f t="shared" si="0"/>
        <v/>
      </c>
      <c r="H27" s="162"/>
    </row>
    <row r="28" spans="1:8" ht="15.75" x14ac:dyDescent="0.3">
      <c r="A28" s="247">
        <v>19</v>
      </c>
      <c r="B28" s="218"/>
      <c r="C28" s="251"/>
      <c r="D28" s="252"/>
      <c r="E28" s="252"/>
      <c r="F28" s="252"/>
      <c r="G28" s="253" t="str">
        <f t="shared" si="0"/>
        <v/>
      </c>
      <c r="H28" s="162"/>
    </row>
    <row r="29" spans="1:8" ht="15.75" x14ac:dyDescent="0.3">
      <c r="A29" s="247">
        <v>20</v>
      </c>
      <c r="B29" s="218"/>
      <c r="C29" s="251"/>
      <c r="D29" s="252"/>
      <c r="E29" s="252"/>
      <c r="F29" s="252"/>
      <c r="G29" s="253" t="str">
        <f t="shared" si="0"/>
        <v/>
      </c>
      <c r="H29" s="162"/>
    </row>
    <row r="30" spans="1:8" ht="15.75" x14ac:dyDescent="0.3">
      <c r="A30" s="247">
        <v>21</v>
      </c>
      <c r="B30" s="218"/>
      <c r="C30" s="254"/>
      <c r="D30" s="255"/>
      <c r="E30" s="255"/>
      <c r="F30" s="255"/>
      <c r="G30" s="253" t="str">
        <f t="shared" si="0"/>
        <v/>
      </c>
      <c r="H30" s="162"/>
    </row>
    <row r="31" spans="1:8" ht="15.75" x14ac:dyDescent="0.3">
      <c r="A31" s="247">
        <v>22</v>
      </c>
      <c r="B31" s="218"/>
      <c r="C31" s="254"/>
      <c r="D31" s="255"/>
      <c r="E31" s="255"/>
      <c r="F31" s="255"/>
      <c r="G31" s="253" t="str">
        <f t="shared" si="0"/>
        <v/>
      </c>
      <c r="H31" s="162"/>
    </row>
    <row r="32" spans="1:8" ht="15.75" x14ac:dyDescent="0.3">
      <c r="A32" s="247">
        <v>23</v>
      </c>
      <c r="B32" s="218"/>
      <c r="C32" s="254"/>
      <c r="D32" s="255"/>
      <c r="E32" s="255"/>
      <c r="F32" s="255"/>
      <c r="G32" s="253" t="str">
        <f t="shared" si="0"/>
        <v/>
      </c>
      <c r="H32" s="162"/>
    </row>
    <row r="33" spans="1:10" ht="15.75" x14ac:dyDescent="0.3">
      <c r="A33" s="247">
        <v>24</v>
      </c>
      <c r="B33" s="218"/>
      <c r="C33" s="254"/>
      <c r="D33" s="255"/>
      <c r="E33" s="255"/>
      <c r="F33" s="255"/>
      <c r="G33" s="253" t="str">
        <f t="shared" si="0"/>
        <v/>
      </c>
      <c r="H33" s="162"/>
    </row>
    <row r="34" spans="1:10" ht="15.75" x14ac:dyDescent="0.3">
      <c r="A34" s="247">
        <v>25</v>
      </c>
      <c r="B34" s="218"/>
      <c r="C34" s="254"/>
      <c r="D34" s="255"/>
      <c r="E34" s="255"/>
      <c r="F34" s="255"/>
      <c r="G34" s="253" t="str">
        <f t="shared" si="0"/>
        <v/>
      </c>
      <c r="H34" s="162"/>
    </row>
    <row r="35" spans="1:10" ht="15.75" x14ac:dyDescent="0.3">
      <c r="A35" s="247">
        <v>26</v>
      </c>
      <c r="B35" s="218"/>
      <c r="C35" s="254"/>
      <c r="D35" s="255"/>
      <c r="E35" s="255"/>
      <c r="F35" s="255"/>
      <c r="G35" s="253" t="str">
        <f t="shared" si="0"/>
        <v/>
      </c>
      <c r="H35" s="162"/>
    </row>
    <row r="36" spans="1:10" ht="15.75" x14ac:dyDescent="0.3">
      <c r="A36" s="247">
        <v>27</v>
      </c>
      <c r="B36" s="218"/>
      <c r="C36" s="254"/>
      <c r="D36" s="255"/>
      <c r="E36" s="255"/>
      <c r="F36" s="255"/>
      <c r="G36" s="253" t="str">
        <f t="shared" si="0"/>
        <v/>
      </c>
      <c r="H36" s="162"/>
    </row>
    <row r="37" spans="1:10" ht="15.75" x14ac:dyDescent="0.3">
      <c r="A37" s="247">
        <v>28</v>
      </c>
      <c r="B37" s="218"/>
      <c r="C37" s="254"/>
      <c r="D37" s="255"/>
      <c r="E37" s="255"/>
      <c r="F37" s="255"/>
      <c r="G37" s="253" t="str">
        <f t="shared" si="0"/>
        <v/>
      </c>
      <c r="H37" s="162"/>
    </row>
    <row r="38" spans="1:10" ht="15.75" x14ac:dyDescent="0.3">
      <c r="A38" s="247">
        <v>29</v>
      </c>
      <c r="B38" s="218"/>
      <c r="C38" s="254"/>
      <c r="D38" s="255"/>
      <c r="E38" s="255"/>
      <c r="F38" s="255"/>
      <c r="G38" s="253" t="str">
        <f t="shared" si="0"/>
        <v/>
      </c>
      <c r="H38" s="162"/>
    </row>
    <row r="39" spans="1:10" ht="15.75" x14ac:dyDescent="0.3">
      <c r="A39" s="247" t="s">
        <v>283</v>
      </c>
      <c r="B39" s="218"/>
      <c r="C39" s="254"/>
      <c r="D39" s="255"/>
      <c r="E39" s="255"/>
      <c r="F39" s="255"/>
      <c r="G39" s="253" t="str">
        <f>IF(ISBLANK(B39),"",#REF!+C39-D39)</f>
        <v/>
      </c>
      <c r="H39" s="162"/>
    </row>
    <row r="40" spans="1:10" x14ac:dyDescent="0.3">
      <c r="A40" s="256" t="s">
        <v>321</v>
      </c>
      <c r="B40" s="257"/>
      <c r="C40" s="258"/>
      <c r="D40" s="259"/>
      <c r="E40" s="259"/>
      <c r="F40" s="260"/>
      <c r="G40" s="261" t="str">
        <f>G39</f>
        <v/>
      </c>
      <c r="H40" s="162"/>
    </row>
    <row r="44" spans="1:10" x14ac:dyDescent="0.3">
      <c r="B44" s="264" t="s">
        <v>107</v>
      </c>
      <c r="F44" s="265"/>
    </row>
    <row r="45" spans="1:10" x14ac:dyDescent="0.3">
      <c r="F45" s="263"/>
      <c r="G45" s="263"/>
      <c r="H45" s="263"/>
      <c r="I45" s="263"/>
      <c r="J45" s="263"/>
    </row>
    <row r="46" spans="1:10" x14ac:dyDescent="0.3">
      <c r="C46" s="266"/>
      <c r="F46" s="266"/>
      <c r="G46" s="267"/>
      <c r="H46" s="263"/>
      <c r="I46" s="263"/>
      <c r="J46" s="263"/>
    </row>
    <row r="47" spans="1:10" x14ac:dyDescent="0.3">
      <c r="A47" s="263"/>
      <c r="C47" s="268" t="s">
        <v>271</v>
      </c>
      <c r="F47" s="269" t="s">
        <v>276</v>
      </c>
      <c r="G47" s="267"/>
      <c r="H47" s="263"/>
      <c r="I47" s="263"/>
      <c r="J47" s="263"/>
    </row>
    <row r="48" spans="1:10" x14ac:dyDescent="0.3">
      <c r="A48" s="263"/>
      <c r="C48" s="270" t="s">
        <v>140</v>
      </c>
      <c r="F48" s="262" t="s">
        <v>272</v>
      </c>
      <c r="G48" s="263"/>
      <c r="H48" s="263"/>
      <c r="I48" s="263"/>
      <c r="J48" s="263"/>
    </row>
    <row r="49" spans="2:2" s="263" customFormat="1" x14ac:dyDescent="0.3">
      <c r="B49" s="262"/>
    </row>
    <row r="50" spans="2:2" s="263" customFormat="1" ht="12.75" x14ac:dyDescent="0.2"/>
    <row r="51" spans="2:2" s="263" customFormat="1" ht="12.75" x14ac:dyDescent="0.2"/>
    <row r="52" spans="2:2" s="263" customFormat="1" ht="12.75" x14ac:dyDescent="0.2"/>
    <row r="53" spans="2:2" s="263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309</v>
      </c>
      <c r="B1" s="199"/>
      <c r="C1" s="199"/>
      <c r="D1" s="199"/>
      <c r="E1" s="199"/>
      <c r="F1" s="120"/>
      <c r="G1" s="120"/>
      <c r="H1" s="120"/>
      <c r="I1" s="389" t="s">
        <v>110</v>
      </c>
      <c r="J1" s="389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86" t="s">
        <v>518</v>
      </c>
      <c r="J2" s="387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71" t="s">
        <v>483</v>
      </c>
      <c r="B5" s="12"/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391" t="s">
        <v>221</v>
      </c>
      <c r="C7" s="391"/>
      <c r="D7" s="391" t="s">
        <v>297</v>
      </c>
      <c r="E7" s="391"/>
      <c r="F7" s="391" t="s">
        <v>298</v>
      </c>
      <c r="G7" s="391"/>
      <c r="H7" s="217" t="s">
        <v>284</v>
      </c>
      <c r="I7" s="391" t="s">
        <v>224</v>
      </c>
      <c r="J7" s="391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0</v>
      </c>
      <c r="C9" s="124">
        <f>SUM(C10,C14,C17)</f>
        <v>0</v>
      </c>
      <c r="D9" s="124">
        <f t="shared" ref="D9:J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0</v>
      </c>
      <c r="H9" s="124">
        <f>SUM(H10,H14,H17)</f>
        <v>0</v>
      </c>
      <c r="I9" s="124">
        <f>SUM(I10,I14,I17)</f>
        <v>0</v>
      </c>
      <c r="J9" s="124">
        <f t="shared" si="0"/>
        <v>0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0</v>
      </c>
      <c r="C14" s="194">
        <f>SUM(C15:C16)</f>
        <v>0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0</v>
      </c>
      <c r="H14" s="194">
        <f>SUM(H15:H16)</f>
        <v>0</v>
      </c>
      <c r="I14" s="194">
        <f>SUM(I15:I16)</f>
        <v>0</v>
      </c>
      <c r="J14" s="194">
        <f t="shared" si="2"/>
        <v>0</v>
      </c>
      <c r="K14" s="206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206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206"/>
    </row>
    <row r="17" spans="1:11" ht="15" x14ac:dyDescent="0.2">
      <c r="A17" s="62" t="s">
        <v>125</v>
      </c>
      <c r="B17" s="194">
        <f>SUM(B18:B19,B22,B23)</f>
        <v>0</v>
      </c>
      <c r="C17" s="194">
        <f>SUM(C18:C19,C22,C23)</f>
        <v>0</v>
      </c>
      <c r="D17" s="194">
        <f t="shared" ref="D17:J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194">
        <f t="shared" si="3"/>
        <v>0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443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386" t="s">
        <v>518</v>
      </c>
      <c r="I2" s="387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71" t="s">
        <v>483</v>
      </c>
      <c r="B5" s="12"/>
      <c r="C5" s="181"/>
      <c r="D5" s="181"/>
      <c r="E5" s="209"/>
      <c r="F5" s="210"/>
      <c r="G5" s="210"/>
      <c r="H5" s="210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384</v>
      </c>
      <c r="C7" s="197" t="s">
        <v>385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8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8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8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8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8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8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8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8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8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8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8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8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8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8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8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8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8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8"/>
      <c r="H26" s="26"/>
      <c r="I26" s="205"/>
      <c r="J26" s="101"/>
      <c r="K26" s="101"/>
      <c r="L26" s="101"/>
    </row>
    <row r="27" spans="1:12" s="23" customFormat="1" ht="15" x14ac:dyDescent="0.25">
      <c r="A27" s="106" t="s">
        <v>283</v>
      </c>
      <c r="B27" s="26"/>
      <c r="C27" s="26"/>
      <c r="D27" s="26"/>
      <c r="E27" s="26"/>
      <c r="F27" s="26"/>
      <c r="G27" s="218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2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6" t="s">
        <v>518</v>
      </c>
      <c r="J2" s="387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181"/>
      <c r="E5" s="209"/>
      <c r="F5" s="210"/>
      <c r="G5" s="210"/>
      <c r="H5" s="210"/>
      <c r="I5" s="209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3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3"/>
    </row>
    <row r="9" spans="1:12" ht="15" x14ac:dyDescent="0.25">
      <c r="A9" s="106">
        <v>1</v>
      </c>
      <c r="B9" s="26"/>
      <c r="C9" s="26"/>
      <c r="D9" s="26"/>
      <c r="E9" s="26"/>
      <c r="F9" s="26"/>
      <c r="G9" s="26"/>
      <c r="H9" s="218"/>
      <c r="I9" s="26"/>
      <c r="J9" s="21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8"/>
      <c r="I10" s="26"/>
      <c r="J10" s="21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8"/>
      <c r="I11" s="26"/>
      <c r="J11" s="21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8"/>
      <c r="I12" s="26"/>
      <c r="J12" s="21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8"/>
      <c r="I13" s="26"/>
      <c r="J13" s="21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8"/>
      <c r="I14" s="26"/>
      <c r="J14" s="21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8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8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8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8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8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8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8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8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8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8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8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8"/>
      <c r="I26" s="26"/>
      <c r="J26" s="207"/>
    </row>
    <row r="27" spans="1:10" s="23" customFormat="1" ht="15" x14ac:dyDescent="0.25">
      <c r="A27" s="106" t="s">
        <v>283</v>
      </c>
      <c r="B27" s="26"/>
      <c r="C27" s="26"/>
      <c r="D27" s="26"/>
      <c r="E27" s="26"/>
      <c r="F27" s="26"/>
      <c r="G27" s="26"/>
      <c r="H27" s="218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4.85546875" style="290" customWidth="1"/>
    <col min="2" max="2" width="37.42578125" style="290" customWidth="1"/>
    <col min="3" max="3" width="21.5703125" style="290" customWidth="1"/>
    <col min="4" max="4" width="20" style="290" customWidth="1"/>
    <col min="5" max="5" width="18.7109375" style="290" customWidth="1"/>
    <col min="6" max="6" width="24.140625" style="290" customWidth="1"/>
    <col min="7" max="7" width="27.140625" style="290" customWidth="1"/>
    <col min="8" max="8" width="0.7109375" style="290" customWidth="1"/>
    <col min="9" max="16384" width="9.140625" style="290"/>
  </cols>
  <sheetData>
    <row r="1" spans="1:8" s="274" customFormat="1" ht="15" x14ac:dyDescent="0.2">
      <c r="A1" s="271" t="s">
        <v>331</v>
      </c>
      <c r="B1" s="272"/>
      <c r="C1" s="272"/>
      <c r="D1" s="272"/>
      <c r="E1" s="272"/>
      <c r="F1" s="120"/>
      <c r="G1" s="120" t="s">
        <v>110</v>
      </c>
      <c r="H1" s="275"/>
    </row>
    <row r="2" spans="1:8" s="274" customFormat="1" ht="15" x14ac:dyDescent="0.2">
      <c r="A2" s="275" t="s">
        <v>322</v>
      </c>
      <c r="B2" s="272"/>
      <c r="C2" s="272"/>
      <c r="D2" s="272"/>
      <c r="E2" s="273"/>
      <c r="F2" s="273"/>
      <c r="G2" s="386" t="s">
        <v>518</v>
      </c>
      <c r="H2" s="387"/>
    </row>
    <row r="3" spans="1:8" s="274" customFormat="1" x14ac:dyDescent="0.2">
      <c r="A3" s="275"/>
      <c r="B3" s="272"/>
      <c r="C3" s="272"/>
      <c r="D3" s="272"/>
      <c r="E3" s="273"/>
      <c r="F3" s="273"/>
      <c r="G3" s="273"/>
      <c r="H3" s="275"/>
    </row>
    <row r="4" spans="1:8" s="274" customFormat="1" ht="15" x14ac:dyDescent="0.3">
      <c r="A4" s="174" t="s">
        <v>277</v>
      </c>
      <c r="B4" s="272"/>
      <c r="C4" s="272"/>
      <c r="D4" s="272"/>
      <c r="E4" s="276"/>
      <c r="F4" s="276"/>
      <c r="G4" s="273"/>
      <c r="H4" s="275"/>
    </row>
    <row r="5" spans="1:8" s="274" customFormat="1" ht="15" x14ac:dyDescent="0.3">
      <c r="A5" s="277"/>
      <c r="B5" s="171" t="s">
        <v>483</v>
      </c>
      <c r="C5" s="12"/>
      <c r="D5" s="277"/>
      <c r="E5" s="277"/>
      <c r="F5" s="277"/>
      <c r="G5" s="278"/>
      <c r="H5" s="275"/>
    </row>
    <row r="6" spans="1:8" s="291" customFormat="1" x14ac:dyDescent="0.2">
      <c r="A6" s="279"/>
      <c r="B6" s="279"/>
      <c r="C6" s="279"/>
      <c r="D6" s="279"/>
      <c r="E6" s="279"/>
      <c r="F6" s="279"/>
      <c r="G6" s="279"/>
      <c r="H6" s="276"/>
    </row>
    <row r="7" spans="1:8" s="274" customFormat="1" ht="51" x14ac:dyDescent="0.2">
      <c r="A7" s="310" t="s">
        <v>64</v>
      </c>
      <c r="B7" s="282" t="s">
        <v>326</v>
      </c>
      <c r="C7" s="282" t="s">
        <v>327</v>
      </c>
      <c r="D7" s="282" t="s">
        <v>328</v>
      </c>
      <c r="E7" s="282" t="s">
        <v>329</v>
      </c>
      <c r="F7" s="282" t="s">
        <v>330</v>
      </c>
      <c r="G7" s="282" t="s">
        <v>323</v>
      </c>
      <c r="H7" s="275"/>
    </row>
    <row r="8" spans="1:8" s="274" customFormat="1" x14ac:dyDescent="0.2">
      <c r="A8" s="280">
        <v>1</v>
      </c>
      <c r="B8" s="281">
        <v>2</v>
      </c>
      <c r="C8" s="281">
        <v>3</v>
      </c>
      <c r="D8" s="281">
        <v>4</v>
      </c>
      <c r="E8" s="282">
        <v>5</v>
      </c>
      <c r="F8" s="282">
        <v>6</v>
      </c>
      <c r="G8" s="282">
        <v>7</v>
      </c>
      <c r="H8" s="275"/>
    </row>
    <row r="9" spans="1:8" s="274" customFormat="1" x14ac:dyDescent="0.2">
      <c r="A9" s="292">
        <v>1</v>
      </c>
      <c r="B9" s="283"/>
      <c r="C9" s="283"/>
      <c r="D9" s="284"/>
      <c r="E9" s="283"/>
      <c r="F9" s="283"/>
      <c r="G9" s="283"/>
      <c r="H9" s="275"/>
    </row>
    <row r="10" spans="1:8" s="274" customFormat="1" x14ac:dyDescent="0.2">
      <c r="A10" s="292">
        <v>2</v>
      </c>
      <c r="B10" s="283"/>
      <c r="C10" s="283"/>
      <c r="D10" s="284"/>
      <c r="E10" s="283"/>
      <c r="F10" s="283"/>
      <c r="G10" s="283"/>
      <c r="H10" s="275"/>
    </row>
    <row r="11" spans="1:8" s="274" customFormat="1" x14ac:dyDescent="0.2">
      <c r="A11" s="292">
        <v>3</v>
      </c>
      <c r="B11" s="283"/>
      <c r="C11" s="283"/>
      <c r="D11" s="284"/>
      <c r="E11" s="283"/>
      <c r="F11" s="283"/>
      <c r="G11" s="283"/>
      <c r="H11" s="275"/>
    </row>
    <row r="12" spans="1:8" s="274" customFormat="1" x14ac:dyDescent="0.2">
      <c r="A12" s="292">
        <v>4</v>
      </c>
      <c r="B12" s="283"/>
      <c r="C12" s="283"/>
      <c r="D12" s="284"/>
      <c r="E12" s="283"/>
      <c r="F12" s="283"/>
      <c r="G12" s="283"/>
      <c r="H12" s="275"/>
    </row>
    <row r="13" spans="1:8" s="274" customFormat="1" x14ac:dyDescent="0.2">
      <c r="A13" s="292">
        <v>5</v>
      </c>
      <c r="B13" s="283"/>
      <c r="C13" s="283"/>
      <c r="D13" s="284"/>
      <c r="E13" s="283"/>
      <c r="F13" s="283"/>
      <c r="G13" s="283"/>
      <c r="H13" s="275"/>
    </row>
    <row r="14" spans="1:8" s="274" customFormat="1" x14ac:dyDescent="0.2">
      <c r="A14" s="292">
        <v>6</v>
      </c>
      <c r="B14" s="283"/>
      <c r="C14" s="283"/>
      <c r="D14" s="284"/>
      <c r="E14" s="283"/>
      <c r="F14" s="283"/>
      <c r="G14" s="283"/>
      <c r="H14" s="275"/>
    </row>
    <row r="15" spans="1:8" s="274" customFormat="1" x14ac:dyDescent="0.2">
      <c r="A15" s="292">
        <v>7</v>
      </c>
      <c r="B15" s="283"/>
      <c r="C15" s="283"/>
      <c r="D15" s="284"/>
      <c r="E15" s="283"/>
      <c r="F15" s="283"/>
      <c r="G15" s="283"/>
      <c r="H15" s="275"/>
    </row>
    <row r="16" spans="1:8" s="274" customFormat="1" x14ac:dyDescent="0.2">
      <c r="A16" s="292">
        <v>8</v>
      </c>
      <c r="B16" s="283"/>
      <c r="C16" s="283"/>
      <c r="D16" s="284"/>
      <c r="E16" s="283"/>
      <c r="F16" s="283"/>
      <c r="G16" s="283"/>
      <c r="H16" s="275"/>
    </row>
    <row r="17" spans="1:11" s="274" customFormat="1" x14ac:dyDescent="0.2">
      <c r="A17" s="292">
        <v>9</v>
      </c>
      <c r="B17" s="283"/>
      <c r="C17" s="283"/>
      <c r="D17" s="284"/>
      <c r="E17" s="283"/>
      <c r="F17" s="283"/>
      <c r="G17" s="283"/>
      <c r="H17" s="275"/>
    </row>
    <row r="18" spans="1:11" s="274" customFormat="1" x14ac:dyDescent="0.2">
      <c r="A18" s="292">
        <v>10</v>
      </c>
      <c r="B18" s="283"/>
      <c r="C18" s="283"/>
      <c r="D18" s="284"/>
      <c r="E18" s="283"/>
      <c r="F18" s="283"/>
      <c r="G18" s="283"/>
      <c r="H18" s="275"/>
    </row>
    <row r="19" spans="1:11" s="274" customFormat="1" x14ac:dyDescent="0.2">
      <c r="A19" s="292" t="s">
        <v>280</v>
      </c>
      <c r="B19" s="283"/>
      <c r="C19" s="283"/>
      <c r="D19" s="284"/>
      <c r="E19" s="283"/>
      <c r="F19" s="283"/>
      <c r="G19" s="283"/>
      <c r="H19" s="275"/>
    </row>
    <row r="22" spans="1:11" s="274" customFormat="1" x14ac:dyDescent="0.2"/>
    <row r="23" spans="1:11" s="274" customFormat="1" x14ac:dyDescent="0.2"/>
    <row r="24" spans="1:11" s="21" customFormat="1" ht="15" x14ac:dyDescent="0.3">
      <c r="B24" s="285" t="s">
        <v>107</v>
      </c>
      <c r="C24" s="285"/>
    </row>
    <row r="25" spans="1:11" s="21" customFormat="1" ht="15" x14ac:dyDescent="0.3">
      <c r="B25" s="285"/>
      <c r="C25" s="285"/>
    </row>
    <row r="26" spans="1:11" s="21" customFormat="1" ht="15" x14ac:dyDescent="0.3">
      <c r="C26" s="287"/>
      <c r="F26" s="287"/>
      <c r="G26" s="287"/>
      <c r="H26" s="286"/>
    </row>
    <row r="27" spans="1:11" s="21" customFormat="1" ht="15" x14ac:dyDescent="0.3">
      <c r="C27" s="288" t="s">
        <v>271</v>
      </c>
      <c r="F27" s="285" t="s">
        <v>324</v>
      </c>
      <c r="J27" s="286"/>
      <c r="K27" s="286"/>
    </row>
    <row r="28" spans="1:11" s="21" customFormat="1" ht="15" x14ac:dyDescent="0.3">
      <c r="C28" s="288" t="s">
        <v>140</v>
      </c>
      <c r="F28" s="289" t="s">
        <v>272</v>
      </c>
      <c r="J28" s="286"/>
      <c r="K28" s="286"/>
    </row>
    <row r="29" spans="1:11" s="274" customFormat="1" ht="15" x14ac:dyDescent="0.3">
      <c r="C29" s="288"/>
      <c r="J29" s="291"/>
      <c r="K29" s="29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Normal="100" zoomScaleSheetLayoutView="10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306</v>
      </c>
      <c r="B1" s="118"/>
      <c r="C1" s="388" t="s">
        <v>110</v>
      </c>
      <c r="D1" s="388"/>
      <c r="E1" s="167"/>
    </row>
    <row r="2" spans="1:7" x14ac:dyDescent="0.3">
      <c r="A2" s="118" t="s">
        <v>141</v>
      </c>
      <c r="B2" s="118"/>
      <c r="C2" s="386" t="s">
        <v>518</v>
      </c>
      <c r="D2" s="387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">
        <v>483</v>
      </c>
      <c r="B5" s="12"/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18">
        <v>1</v>
      </c>
      <c r="B9" s="318" t="s">
        <v>65</v>
      </c>
      <c r="C9" s="127">
        <f>SUM(C10,C5)</f>
        <v>0</v>
      </c>
      <c r="D9" s="127">
        <v>0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>
        <f>SUM(C1,C15,C18,C24)</f>
        <v>0</v>
      </c>
      <c r="D10" s="127">
        <v>0</v>
      </c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313</v>
      </c>
      <c r="C12" s="164">
        <f>SUM(C13:C14)</f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316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67"/>
    </row>
    <row r="16" spans="1:7" s="3" customFormat="1" ht="16.5" customHeight="1" x14ac:dyDescent="0.2">
      <c r="A16" s="139" t="s">
        <v>84</v>
      </c>
      <c r="B16" s="139" t="s">
        <v>86</v>
      </c>
      <c r="C16" s="371"/>
      <c r="D16" s="371"/>
      <c r="E16" s="167"/>
    </row>
    <row r="17" spans="1:6" s="3" customFormat="1" ht="30" x14ac:dyDescent="0.2">
      <c r="A17" s="139" t="s">
        <v>85</v>
      </c>
      <c r="B17" s="139" t="s">
        <v>111</v>
      </c>
      <c r="C17" s="371"/>
      <c r="D17" s="371"/>
      <c r="E17" s="167"/>
    </row>
    <row r="18" spans="1:6" s="3" customFormat="1" ht="16.5" customHeight="1" x14ac:dyDescent="0.3">
      <c r="A18" s="130" t="s">
        <v>87</v>
      </c>
      <c r="B18" s="130" t="s">
        <v>423</v>
      </c>
      <c r="C18" s="164">
        <f>SUM(C19:C22)</f>
        <v>0</v>
      </c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454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455</v>
      </c>
      <c r="C23" s="358"/>
      <c r="D23" s="8"/>
      <c r="E23" s="167"/>
    </row>
    <row r="24" spans="1:6" s="3" customFormat="1" x14ac:dyDescent="0.3">
      <c r="A24" s="130" t="s">
        <v>254</v>
      </c>
      <c r="B24" s="130" t="s">
        <v>461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316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26" t="s">
        <v>98</v>
      </c>
      <c r="B27" s="326" t="s">
        <v>314</v>
      </c>
      <c r="C27" s="8"/>
      <c r="D27" s="8"/>
      <c r="E27" s="167"/>
    </row>
    <row r="28" spans="1:6" x14ac:dyDescent="0.3">
      <c r="A28" s="326" t="s">
        <v>99</v>
      </c>
      <c r="B28" s="326" t="s">
        <v>317</v>
      </c>
      <c r="C28" s="8"/>
      <c r="D28" s="8"/>
      <c r="E28" s="167"/>
    </row>
    <row r="29" spans="1:6" x14ac:dyDescent="0.3">
      <c r="A29" s="326" t="s">
        <v>464</v>
      </c>
      <c r="B29" s="326" t="s">
        <v>315</v>
      </c>
      <c r="C29" s="8"/>
      <c r="D29" s="8"/>
      <c r="E29" s="167"/>
    </row>
    <row r="30" spans="1:6" x14ac:dyDescent="0.3">
      <c r="A30" s="130" t="s">
        <v>33</v>
      </c>
      <c r="B30" s="341" t="s">
        <v>460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98" t="s">
        <v>473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2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86" t="s">
        <v>518</v>
      </c>
      <c r="L2" s="387"/>
    </row>
    <row r="3" spans="1:12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2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2" s="263" customFormat="1" ht="15" x14ac:dyDescent="0.3">
      <c r="A5" s="30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122"/>
      <c r="E5" s="301"/>
      <c r="F5" s="302"/>
      <c r="G5" s="302"/>
      <c r="H5" s="302"/>
      <c r="I5" s="302"/>
      <c r="J5" s="302"/>
      <c r="K5" s="301"/>
    </row>
    <row r="6" spans="1:12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2" ht="60" x14ac:dyDescent="0.2">
      <c r="A7" s="211" t="s">
        <v>64</v>
      </c>
      <c r="B7" s="197" t="s">
        <v>386</v>
      </c>
      <c r="C7" s="197" t="s">
        <v>387</v>
      </c>
      <c r="D7" s="197" t="s">
        <v>389</v>
      </c>
      <c r="E7" s="197" t="s">
        <v>388</v>
      </c>
      <c r="F7" s="197" t="s">
        <v>397</v>
      </c>
      <c r="G7" s="197" t="s">
        <v>398</v>
      </c>
      <c r="H7" s="197" t="s">
        <v>392</v>
      </c>
      <c r="I7" s="197" t="s">
        <v>393</v>
      </c>
      <c r="J7" s="197" t="s">
        <v>405</v>
      </c>
      <c r="K7" s="197" t="s">
        <v>394</v>
      </c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2" ht="30" x14ac:dyDescent="0.2">
      <c r="A9" s="106">
        <v>1</v>
      </c>
      <c r="B9" s="26" t="s">
        <v>500</v>
      </c>
      <c r="C9" s="26" t="s">
        <v>501</v>
      </c>
      <c r="D9" s="26" t="s">
        <v>502</v>
      </c>
      <c r="E9" s="26" t="s">
        <v>503</v>
      </c>
      <c r="F9" s="26">
        <v>1640</v>
      </c>
      <c r="G9" s="26" t="s">
        <v>504</v>
      </c>
      <c r="H9" s="298" t="s">
        <v>505</v>
      </c>
      <c r="I9" s="298" t="s">
        <v>506</v>
      </c>
      <c r="J9" s="298"/>
      <c r="K9" s="26"/>
    </row>
    <row r="10" spans="1:12" ht="15" x14ac:dyDescent="0.2">
      <c r="A10" s="106">
        <v>2</v>
      </c>
      <c r="B10" s="26"/>
      <c r="C10" s="26"/>
      <c r="D10" s="26"/>
      <c r="E10" s="26"/>
      <c r="F10" s="26"/>
      <c r="G10" s="26"/>
      <c r="H10" s="298"/>
      <c r="I10" s="298"/>
      <c r="J10" s="298"/>
      <c r="K10" s="26"/>
    </row>
    <row r="11" spans="1:12" ht="15" x14ac:dyDescent="0.2">
      <c r="A11" s="106">
        <v>3</v>
      </c>
      <c r="B11" s="26"/>
      <c r="C11" s="26"/>
      <c r="D11" s="26"/>
      <c r="E11" s="26"/>
      <c r="F11" s="26"/>
      <c r="G11" s="26"/>
      <c r="H11" s="298"/>
      <c r="I11" s="298"/>
      <c r="J11" s="298"/>
      <c r="K11" s="26"/>
    </row>
    <row r="12" spans="1:12" ht="15" x14ac:dyDescent="0.2">
      <c r="A12" s="106">
        <v>4</v>
      </c>
      <c r="B12" s="26"/>
      <c r="C12" s="26"/>
      <c r="D12" s="26"/>
      <c r="E12" s="26"/>
      <c r="F12" s="26"/>
      <c r="G12" s="26"/>
      <c r="H12" s="298"/>
      <c r="I12" s="298"/>
      <c r="J12" s="298"/>
      <c r="K12" s="26"/>
    </row>
    <row r="13" spans="1:12" ht="15" x14ac:dyDescent="0.2">
      <c r="A13" s="106">
        <v>5</v>
      </c>
      <c r="B13" s="26"/>
      <c r="C13" s="26"/>
      <c r="D13" s="26"/>
      <c r="E13" s="26"/>
      <c r="F13" s="26"/>
      <c r="G13" s="26"/>
      <c r="H13" s="298"/>
      <c r="I13" s="298"/>
      <c r="J13" s="298"/>
      <c r="K13" s="26"/>
    </row>
    <row r="14" spans="1:12" ht="15" x14ac:dyDescent="0.2">
      <c r="A14" s="106">
        <v>6</v>
      </c>
      <c r="B14" s="26"/>
      <c r="C14" s="26"/>
      <c r="D14" s="26"/>
      <c r="E14" s="26"/>
      <c r="F14" s="26"/>
      <c r="G14" s="26"/>
      <c r="H14" s="298"/>
      <c r="I14" s="298"/>
      <c r="J14" s="298"/>
      <c r="K14" s="26"/>
    </row>
    <row r="15" spans="1:12" ht="15" x14ac:dyDescent="0.2">
      <c r="A15" s="106">
        <v>7</v>
      </c>
      <c r="B15" s="26"/>
      <c r="C15" s="26"/>
      <c r="D15" s="26"/>
      <c r="E15" s="26"/>
      <c r="F15" s="26"/>
      <c r="G15" s="26"/>
      <c r="H15" s="298"/>
      <c r="I15" s="298"/>
      <c r="J15" s="298"/>
      <c r="K15" s="26"/>
    </row>
    <row r="16" spans="1:12" ht="15" x14ac:dyDescent="0.2">
      <c r="A16" s="106">
        <v>8</v>
      </c>
      <c r="B16" s="26"/>
      <c r="C16" s="26"/>
      <c r="D16" s="26"/>
      <c r="E16" s="26"/>
      <c r="F16" s="26"/>
      <c r="G16" s="26"/>
      <c r="H16" s="298"/>
      <c r="I16" s="298"/>
      <c r="J16" s="298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298"/>
      <c r="I17" s="298"/>
      <c r="J17" s="298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298"/>
      <c r="I18" s="298"/>
      <c r="J18" s="298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298"/>
      <c r="I19" s="298"/>
      <c r="J19" s="298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298"/>
      <c r="I20" s="298"/>
      <c r="J20" s="298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298"/>
      <c r="I21" s="298"/>
      <c r="J21" s="298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298"/>
      <c r="I22" s="298"/>
      <c r="J22" s="298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298"/>
      <c r="I23" s="298"/>
      <c r="J23" s="298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298"/>
      <c r="I24" s="298"/>
      <c r="J24" s="298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298"/>
      <c r="I25" s="298"/>
      <c r="J25" s="298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298"/>
      <c r="I26" s="298"/>
      <c r="J26" s="298"/>
      <c r="K26" s="26"/>
    </row>
    <row r="27" spans="1:11" ht="15" x14ac:dyDescent="0.2">
      <c r="A27" s="106" t="s">
        <v>283</v>
      </c>
      <c r="B27" s="26"/>
      <c r="C27" s="26"/>
      <c r="D27" s="26"/>
      <c r="E27" s="26"/>
      <c r="F27" s="26"/>
      <c r="G27" s="26"/>
      <c r="H27" s="298"/>
      <c r="I27" s="298"/>
      <c r="J27" s="298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2"/>
      <c r="D32" s="392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L2" sqref="L2:M2"/>
    </sheetView>
  </sheetViews>
  <sheetFormatPr defaultRowHeight="12.75" x14ac:dyDescent="0.2"/>
  <cols>
    <col min="1" max="1" width="11.7109375" style="263" customWidth="1"/>
    <col min="2" max="2" width="21.140625" style="263" customWidth="1"/>
    <col min="3" max="3" width="21.5703125" style="263" customWidth="1"/>
    <col min="4" max="4" width="19.140625" style="263" customWidth="1"/>
    <col min="5" max="5" width="15.140625" style="263" customWidth="1"/>
    <col min="6" max="6" width="20.85546875" style="263" customWidth="1"/>
    <col min="7" max="7" width="23.85546875" style="263" customWidth="1"/>
    <col min="8" max="8" width="19" style="263" customWidth="1"/>
    <col min="9" max="9" width="21.140625" style="263" customWidth="1"/>
    <col min="10" max="10" width="17" style="263" customWidth="1"/>
    <col min="11" max="11" width="21.5703125" style="263" customWidth="1"/>
    <col min="12" max="12" width="24.42578125" style="263" customWidth="1"/>
    <col min="13" max="16384" width="9.140625" style="263"/>
  </cols>
  <sheetData>
    <row r="1" spans="1:13" customFormat="1" ht="15" x14ac:dyDescent="0.2">
      <c r="A1" s="198" t="s">
        <v>474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386" t="s">
        <v>518</v>
      </c>
      <c r="M2" s="387"/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3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122"/>
      <c r="E5" s="122"/>
      <c r="F5" s="301"/>
      <c r="G5" s="302"/>
      <c r="H5" s="302"/>
      <c r="I5" s="302"/>
      <c r="J5" s="302"/>
      <c r="K5" s="302"/>
      <c r="L5" s="301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359</v>
      </c>
      <c r="F7" s="197" t="s">
        <v>250</v>
      </c>
      <c r="G7" s="197" t="s">
        <v>396</v>
      </c>
      <c r="H7" s="197" t="s">
        <v>398</v>
      </c>
      <c r="I7" s="197" t="s">
        <v>392</v>
      </c>
      <c r="J7" s="197" t="s">
        <v>393</v>
      </c>
      <c r="K7" s="197" t="s">
        <v>405</v>
      </c>
      <c r="L7" s="197" t="s">
        <v>394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/>
      <c r="C9" s="26"/>
      <c r="D9" s="26"/>
      <c r="E9" s="26"/>
      <c r="F9" s="26"/>
      <c r="G9" s="26"/>
      <c r="H9" s="26"/>
      <c r="I9" s="298"/>
      <c r="J9" s="298"/>
      <c r="K9" s="298"/>
      <c r="L9" s="26"/>
    </row>
    <row r="10" spans="1:13" customFormat="1" ht="15" x14ac:dyDescent="0.2">
      <c r="A10" s="106">
        <v>2</v>
      </c>
      <c r="B10" s="106"/>
      <c r="C10" s="26"/>
      <c r="D10" s="26"/>
      <c r="E10" s="26"/>
      <c r="F10" s="26"/>
      <c r="G10" s="26"/>
      <c r="H10" s="26"/>
      <c r="I10" s="298"/>
      <c r="J10" s="298"/>
      <c r="K10" s="298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298"/>
      <c r="J11" s="298"/>
      <c r="K11" s="298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298"/>
      <c r="J12" s="298"/>
      <c r="K12" s="298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298"/>
      <c r="J13" s="298"/>
      <c r="K13" s="298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298"/>
      <c r="J14" s="298"/>
      <c r="K14" s="298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298"/>
      <c r="J15" s="298"/>
      <c r="K15" s="298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298"/>
      <c r="J16" s="298"/>
      <c r="K16" s="298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298"/>
      <c r="J17" s="298"/>
      <c r="K17" s="298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298"/>
      <c r="J18" s="298"/>
      <c r="K18" s="298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298"/>
      <c r="J19" s="298"/>
      <c r="K19" s="298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298"/>
      <c r="J20" s="298"/>
      <c r="K20" s="298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298"/>
      <c r="J21" s="298"/>
      <c r="K21" s="298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298"/>
      <c r="J22" s="298"/>
      <c r="K22" s="298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298"/>
      <c r="J23" s="298"/>
      <c r="K23" s="298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298"/>
      <c r="J24" s="298"/>
      <c r="K24" s="298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298"/>
      <c r="J25" s="298"/>
      <c r="K25" s="298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298"/>
      <c r="J26" s="298"/>
      <c r="K26" s="298"/>
      <c r="L26" s="26"/>
    </row>
    <row r="27" spans="1:12" customFormat="1" ht="15" x14ac:dyDescent="0.2">
      <c r="A27" s="106" t="s">
        <v>283</v>
      </c>
      <c r="B27" s="106"/>
      <c r="C27" s="26"/>
      <c r="D27" s="26"/>
      <c r="E27" s="26"/>
      <c r="F27" s="26"/>
      <c r="G27" s="26"/>
      <c r="H27" s="26"/>
      <c r="I27" s="298"/>
      <c r="J27" s="298"/>
      <c r="K27" s="298"/>
      <c r="L27" s="26"/>
    </row>
    <row r="28" spans="1:12" x14ac:dyDescent="0.2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</row>
    <row r="29" spans="1:12" x14ac:dyDescent="0.2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</row>
    <row r="30" spans="1:12" x14ac:dyDescent="0.2">
      <c r="A30" s="304"/>
      <c r="B30" s="304"/>
      <c r="C30" s="303"/>
      <c r="D30" s="303"/>
      <c r="E30" s="303"/>
      <c r="F30" s="303"/>
      <c r="G30" s="303"/>
      <c r="H30" s="303"/>
      <c r="I30" s="303"/>
      <c r="J30" s="303"/>
      <c r="K30" s="303"/>
      <c r="L30" s="303"/>
    </row>
    <row r="31" spans="1:12" ht="15" x14ac:dyDescent="0.3">
      <c r="A31" s="262"/>
      <c r="B31" s="262"/>
      <c r="C31" s="264" t="s">
        <v>107</v>
      </c>
      <c r="D31" s="262"/>
      <c r="E31" s="262"/>
      <c r="F31" s="265"/>
      <c r="G31" s="262"/>
      <c r="H31" s="262"/>
      <c r="I31" s="262"/>
      <c r="J31" s="262"/>
      <c r="K31" s="262"/>
      <c r="L31" s="262"/>
    </row>
    <row r="32" spans="1:12" ht="15" x14ac:dyDescent="0.3">
      <c r="A32" s="262"/>
      <c r="B32" s="262"/>
      <c r="C32" s="262"/>
      <c r="D32" s="266"/>
      <c r="E32" s="262"/>
      <c r="G32" s="266"/>
      <c r="H32" s="309"/>
    </row>
    <row r="33" spans="3:7" ht="15" x14ac:dyDescent="0.3">
      <c r="C33" s="262"/>
      <c r="D33" s="268" t="s">
        <v>271</v>
      </c>
      <c r="E33" s="262"/>
      <c r="G33" s="269" t="s">
        <v>276</v>
      </c>
    </row>
    <row r="34" spans="3:7" ht="15" x14ac:dyDescent="0.3">
      <c r="C34" s="262"/>
      <c r="D34" s="270" t="s">
        <v>140</v>
      </c>
      <c r="E34" s="262"/>
      <c r="G34" s="262" t="s">
        <v>272</v>
      </c>
    </row>
    <row r="35" spans="3:7" ht="15" x14ac:dyDescent="0.3">
      <c r="C35" s="262"/>
      <c r="D35" s="270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11.7109375" style="263" customWidth="1"/>
    <col min="2" max="2" width="21.5703125" style="263" customWidth="1"/>
    <col min="3" max="3" width="19.140625" style="263" customWidth="1"/>
    <col min="4" max="4" width="23.7109375" style="263" customWidth="1"/>
    <col min="5" max="6" width="16.5703125" style="263" bestFit="1" customWidth="1"/>
    <col min="7" max="7" width="17" style="263" customWidth="1"/>
    <col min="8" max="8" width="19" style="263" customWidth="1"/>
    <col min="9" max="9" width="24.42578125" style="263" customWidth="1"/>
    <col min="10" max="16384" width="9.140625" style="263"/>
  </cols>
  <sheetData>
    <row r="1" spans="1:13" customFormat="1" ht="15" x14ac:dyDescent="0.2">
      <c r="A1" s="198" t="s">
        <v>475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93" t="s">
        <v>518</v>
      </c>
      <c r="J2" s="394"/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3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302"/>
      <c r="E5" s="302"/>
      <c r="F5" s="302"/>
      <c r="G5" s="302"/>
      <c r="H5" s="302"/>
      <c r="I5" s="301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1" t="s">
        <v>64</v>
      </c>
      <c r="B7" s="197" t="s">
        <v>390</v>
      </c>
      <c r="C7" s="197" t="s">
        <v>391</v>
      </c>
      <c r="D7" s="197" t="s">
        <v>396</v>
      </c>
      <c r="E7" s="197" t="s">
        <v>398</v>
      </c>
      <c r="F7" s="197" t="s">
        <v>392</v>
      </c>
      <c r="G7" s="197" t="s">
        <v>393</v>
      </c>
      <c r="H7" s="197" t="s">
        <v>405</v>
      </c>
      <c r="I7" s="197" t="s">
        <v>394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298"/>
      <c r="G9" s="298"/>
      <c r="H9" s="298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298"/>
      <c r="G10" s="298"/>
      <c r="H10" s="298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298"/>
      <c r="G11" s="298"/>
      <c r="H11" s="298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298"/>
      <c r="G12" s="298"/>
      <c r="H12" s="298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298"/>
      <c r="G13" s="298"/>
      <c r="H13" s="298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298"/>
      <c r="G14" s="298"/>
      <c r="H14" s="298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298"/>
      <c r="G15" s="298"/>
      <c r="H15" s="298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298"/>
      <c r="G16" s="298"/>
      <c r="H16" s="298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298"/>
      <c r="G17" s="298"/>
      <c r="H17" s="298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298"/>
      <c r="G18" s="298"/>
      <c r="H18" s="298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298"/>
      <c r="G19" s="298"/>
      <c r="H19" s="298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298"/>
      <c r="G20" s="298"/>
      <c r="H20" s="298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298"/>
      <c r="G21" s="298"/>
      <c r="H21" s="298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298"/>
      <c r="G22" s="298"/>
      <c r="H22" s="298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298"/>
      <c r="G23" s="298"/>
      <c r="H23" s="298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298"/>
      <c r="G24" s="298"/>
      <c r="H24" s="298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298"/>
      <c r="G25" s="298"/>
      <c r="H25" s="298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298"/>
      <c r="G26" s="298"/>
      <c r="H26" s="298"/>
      <c r="I26" s="26"/>
    </row>
    <row r="27" spans="1:9" customFormat="1" ht="15" x14ac:dyDescent="0.2">
      <c r="A27" s="106" t="s">
        <v>283</v>
      </c>
      <c r="B27" s="26"/>
      <c r="C27" s="26"/>
      <c r="D27" s="26"/>
      <c r="E27" s="26"/>
      <c r="F27" s="298"/>
      <c r="G27" s="298"/>
      <c r="H27" s="298"/>
      <c r="I27" s="26"/>
    </row>
    <row r="28" spans="1:9" x14ac:dyDescent="0.2">
      <c r="A28" s="303"/>
      <c r="B28" s="303"/>
      <c r="C28" s="303"/>
      <c r="D28" s="303"/>
      <c r="E28" s="303"/>
      <c r="F28" s="303"/>
      <c r="G28" s="303"/>
      <c r="H28" s="303"/>
      <c r="I28" s="303"/>
    </row>
    <row r="29" spans="1:9" x14ac:dyDescent="0.2">
      <c r="A29" s="303"/>
      <c r="B29" s="303"/>
      <c r="C29" s="303"/>
      <c r="D29" s="303"/>
      <c r="E29" s="303"/>
      <c r="F29" s="303"/>
      <c r="G29" s="303"/>
      <c r="H29" s="303"/>
      <c r="I29" s="303"/>
    </row>
    <row r="30" spans="1:9" x14ac:dyDescent="0.2">
      <c r="A30" s="304"/>
      <c r="B30" s="303"/>
      <c r="C30" s="303"/>
      <c r="D30" s="303"/>
      <c r="E30" s="303"/>
      <c r="F30" s="303"/>
      <c r="G30" s="303"/>
      <c r="H30" s="303"/>
      <c r="I30" s="303"/>
    </row>
    <row r="31" spans="1:9" ht="15" x14ac:dyDescent="0.3">
      <c r="A31" s="262"/>
      <c r="B31" s="264" t="s">
        <v>107</v>
      </c>
      <c r="C31" s="262"/>
      <c r="D31" s="262"/>
      <c r="E31" s="265"/>
      <c r="F31" s="262"/>
      <c r="G31" s="262"/>
      <c r="H31" s="262"/>
      <c r="I31" s="262"/>
    </row>
    <row r="32" spans="1:9" ht="15" x14ac:dyDescent="0.3">
      <c r="A32" s="262"/>
      <c r="B32" s="262"/>
      <c r="C32" s="266"/>
      <c r="D32" s="262"/>
      <c r="F32" s="266"/>
      <c r="G32" s="309"/>
    </row>
    <row r="33" spans="2:6" ht="15" x14ac:dyDescent="0.3">
      <c r="B33" s="262"/>
      <c r="C33" s="268" t="s">
        <v>271</v>
      </c>
      <c r="D33" s="262"/>
      <c r="F33" s="269" t="s">
        <v>276</v>
      </c>
    </row>
    <row r="34" spans="2:6" ht="15" x14ac:dyDescent="0.3">
      <c r="B34" s="262"/>
      <c r="C34" s="270" t="s">
        <v>140</v>
      </c>
      <c r="D34" s="262"/>
      <c r="F34" s="262" t="s">
        <v>272</v>
      </c>
    </row>
    <row r="35" spans="2:6" ht="15" x14ac:dyDescent="0.3">
      <c r="B35" s="262"/>
      <c r="C35" s="270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I2" sqref="I2:J2"/>
    </sheetView>
  </sheetViews>
  <sheetFormatPr defaultRowHeight="15" x14ac:dyDescent="0.3"/>
  <cols>
    <col min="1" max="1" width="10" style="262" customWidth="1"/>
    <col min="2" max="2" width="20.28515625" style="262" customWidth="1"/>
    <col min="3" max="3" width="30" style="262" customWidth="1"/>
    <col min="4" max="4" width="29" style="262" customWidth="1"/>
    <col min="5" max="5" width="22.5703125" style="262" customWidth="1"/>
    <col min="6" max="6" width="20" style="262" customWidth="1"/>
    <col min="7" max="7" width="29.28515625" style="262" customWidth="1"/>
    <col min="8" max="8" width="27.140625" style="262" customWidth="1"/>
    <col min="9" max="9" width="26.42578125" style="262" customWidth="1"/>
    <col min="10" max="10" width="0.5703125" style="262" customWidth="1"/>
    <col min="11" max="16384" width="9.140625" style="262"/>
  </cols>
  <sheetData>
    <row r="1" spans="1:10" x14ac:dyDescent="0.3">
      <c r="A1" s="116" t="s">
        <v>410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6" t="s">
        <v>518</v>
      </c>
      <c r="J2" s="387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'[2]ფორმა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0"/>
      <c r="B5" s="171" t="s">
        <v>483</v>
      </c>
      <c r="C5" s="12"/>
      <c r="D5" s="300"/>
      <c r="E5" s="300"/>
      <c r="F5" s="300"/>
      <c r="G5" s="300"/>
      <c r="H5" s="300"/>
      <c r="I5" s="300"/>
      <c r="J5" s="269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4" t="s">
        <v>64</v>
      </c>
      <c r="B8" s="244" t="s">
        <v>382</v>
      </c>
      <c r="C8" s="245" t="s">
        <v>444</v>
      </c>
      <c r="D8" s="245" t="s">
        <v>445</v>
      </c>
      <c r="E8" s="245" t="s">
        <v>383</v>
      </c>
      <c r="F8" s="245" t="s">
        <v>402</v>
      </c>
      <c r="G8" s="245" t="s">
        <v>403</v>
      </c>
      <c r="H8" s="245" t="s">
        <v>450</v>
      </c>
      <c r="I8" s="245" t="s">
        <v>404</v>
      </c>
      <c r="J8" s="162"/>
    </row>
    <row r="9" spans="1:10" x14ac:dyDescent="0.3">
      <c r="A9" s="247">
        <v>1</v>
      </c>
      <c r="B9" s="284"/>
      <c r="C9" s="252"/>
      <c r="D9" s="252"/>
      <c r="E9" s="251"/>
      <c r="F9" s="251"/>
      <c r="G9" s="251"/>
      <c r="H9" s="251"/>
      <c r="I9" s="251"/>
      <c r="J9" s="162"/>
    </row>
    <row r="10" spans="1:10" x14ac:dyDescent="0.3">
      <c r="A10" s="247">
        <v>2</v>
      </c>
      <c r="B10" s="284"/>
      <c r="C10" s="252"/>
      <c r="D10" s="252"/>
      <c r="E10" s="251"/>
      <c r="F10" s="251"/>
      <c r="G10" s="251"/>
      <c r="H10" s="251"/>
      <c r="I10" s="251"/>
      <c r="J10" s="162"/>
    </row>
    <row r="11" spans="1:10" x14ac:dyDescent="0.3">
      <c r="A11" s="247">
        <v>3</v>
      </c>
      <c r="B11" s="284"/>
      <c r="C11" s="252"/>
      <c r="D11" s="252"/>
      <c r="E11" s="251"/>
      <c r="F11" s="251"/>
      <c r="G11" s="251"/>
      <c r="H11" s="251"/>
      <c r="I11" s="251"/>
      <c r="J11" s="162"/>
    </row>
    <row r="12" spans="1:10" x14ac:dyDescent="0.3">
      <c r="A12" s="247">
        <v>4</v>
      </c>
      <c r="B12" s="284"/>
      <c r="C12" s="252"/>
      <c r="D12" s="252"/>
      <c r="E12" s="251"/>
      <c r="F12" s="251"/>
      <c r="G12" s="251"/>
      <c r="H12" s="251"/>
      <c r="I12" s="251"/>
      <c r="J12" s="162"/>
    </row>
    <row r="13" spans="1:10" x14ac:dyDescent="0.3">
      <c r="A13" s="247">
        <v>5</v>
      </c>
      <c r="B13" s="284"/>
      <c r="C13" s="252"/>
      <c r="D13" s="252"/>
      <c r="E13" s="251"/>
      <c r="F13" s="251"/>
      <c r="G13" s="251"/>
      <c r="H13" s="251"/>
      <c r="I13" s="251"/>
      <c r="J13" s="162"/>
    </row>
    <row r="14" spans="1:10" x14ac:dyDescent="0.3">
      <c r="A14" s="247">
        <v>6</v>
      </c>
      <c r="B14" s="284"/>
      <c r="C14" s="252"/>
      <c r="D14" s="252"/>
      <c r="E14" s="251"/>
      <c r="F14" s="251"/>
      <c r="G14" s="251"/>
      <c r="H14" s="251"/>
      <c r="I14" s="251"/>
      <c r="J14" s="162"/>
    </row>
    <row r="15" spans="1:10" x14ac:dyDescent="0.3">
      <c r="A15" s="247">
        <v>7</v>
      </c>
      <c r="B15" s="284"/>
      <c r="C15" s="252"/>
      <c r="D15" s="252"/>
      <c r="E15" s="251"/>
      <c r="F15" s="251"/>
      <c r="G15" s="251"/>
      <c r="H15" s="251"/>
      <c r="I15" s="251"/>
      <c r="J15" s="162"/>
    </row>
    <row r="16" spans="1:10" x14ac:dyDescent="0.3">
      <c r="A16" s="247">
        <v>8</v>
      </c>
      <c r="B16" s="284"/>
      <c r="C16" s="252"/>
      <c r="D16" s="252"/>
      <c r="E16" s="251"/>
      <c r="F16" s="251"/>
      <c r="G16" s="251"/>
      <c r="H16" s="251"/>
      <c r="I16" s="251"/>
      <c r="J16" s="162"/>
    </row>
    <row r="17" spans="1:10" x14ac:dyDescent="0.3">
      <c r="A17" s="247">
        <v>9</v>
      </c>
      <c r="B17" s="284"/>
      <c r="C17" s="252"/>
      <c r="D17" s="252"/>
      <c r="E17" s="251"/>
      <c r="F17" s="251"/>
      <c r="G17" s="251"/>
      <c r="H17" s="251"/>
      <c r="I17" s="251"/>
      <c r="J17" s="162"/>
    </row>
    <row r="18" spans="1:10" x14ac:dyDescent="0.3">
      <c r="A18" s="247">
        <v>10</v>
      </c>
      <c r="B18" s="284"/>
      <c r="C18" s="252"/>
      <c r="D18" s="252"/>
      <c r="E18" s="251"/>
      <c r="F18" s="251"/>
      <c r="G18" s="251"/>
      <c r="H18" s="251"/>
      <c r="I18" s="251"/>
      <c r="J18" s="162"/>
    </row>
    <row r="19" spans="1:10" x14ac:dyDescent="0.3">
      <c r="A19" s="247">
        <v>11</v>
      </c>
      <c r="B19" s="284"/>
      <c r="C19" s="252"/>
      <c r="D19" s="252"/>
      <c r="E19" s="251"/>
      <c r="F19" s="251"/>
      <c r="G19" s="251"/>
      <c r="H19" s="251"/>
      <c r="I19" s="251"/>
      <c r="J19" s="162"/>
    </row>
    <row r="20" spans="1:10" x14ac:dyDescent="0.3">
      <c r="A20" s="247">
        <v>12</v>
      </c>
      <c r="B20" s="284"/>
      <c r="C20" s="252"/>
      <c r="D20" s="252"/>
      <c r="E20" s="251"/>
      <c r="F20" s="251"/>
      <c r="G20" s="251"/>
      <c r="H20" s="251"/>
      <c r="I20" s="251"/>
      <c r="J20" s="162"/>
    </row>
    <row r="21" spans="1:10" x14ac:dyDescent="0.3">
      <c r="A21" s="247">
        <v>13</v>
      </c>
      <c r="B21" s="284"/>
      <c r="C21" s="252"/>
      <c r="D21" s="252"/>
      <c r="E21" s="251"/>
      <c r="F21" s="251"/>
      <c r="G21" s="251"/>
      <c r="H21" s="251"/>
      <c r="I21" s="251"/>
      <c r="J21" s="162"/>
    </row>
    <row r="22" spans="1:10" x14ac:dyDescent="0.3">
      <c r="A22" s="247">
        <v>14</v>
      </c>
      <c r="B22" s="284"/>
      <c r="C22" s="252"/>
      <c r="D22" s="252"/>
      <c r="E22" s="251"/>
      <c r="F22" s="251"/>
      <c r="G22" s="251"/>
      <c r="H22" s="251"/>
      <c r="I22" s="251"/>
      <c r="J22" s="162"/>
    </row>
    <row r="23" spans="1:10" x14ac:dyDescent="0.3">
      <c r="A23" s="247">
        <v>15</v>
      </c>
      <c r="B23" s="284"/>
      <c r="C23" s="252"/>
      <c r="D23" s="252"/>
      <c r="E23" s="251"/>
      <c r="F23" s="251"/>
      <c r="G23" s="251"/>
      <c r="H23" s="251"/>
      <c r="I23" s="251"/>
      <c r="J23" s="162"/>
    </row>
    <row r="24" spans="1:10" x14ac:dyDescent="0.3">
      <c r="A24" s="247">
        <v>16</v>
      </c>
      <c r="B24" s="284"/>
      <c r="C24" s="252"/>
      <c r="D24" s="252"/>
      <c r="E24" s="251"/>
      <c r="F24" s="251"/>
      <c r="G24" s="251"/>
      <c r="H24" s="251"/>
      <c r="I24" s="251"/>
      <c r="J24" s="162"/>
    </row>
    <row r="25" spans="1:10" x14ac:dyDescent="0.3">
      <c r="A25" s="247">
        <v>17</v>
      </c>
      <c r="B25" s="284"/>
      <c r="C25" s="252"/>
      <c r="D25" s="252"/>
      <c r="E25" s="251"/>
      <c r="F25" s="251"/>
      <c r="G25" s="251"/>
      <c r="H25" s="251"/>
      <c r="I25" s="251"/>
      <c r="J25" s="162"/>
    </row>
    <row r="26" spans="1:10" x14ac:dyDescent="0.3">
      <c r="A26" s="247">
        <v>18</v>
      </c>
      <c r="B26" s="284"/>
      <c r="C26" s="252"/>
      <c r="D26" s="252"/>
      <c r="E26" s="251"/>
      <c r="F26" s="251"/>
      <c r="G26" s="251"/>
      <c r="H26" s="251"/>
      <c r="I26" s="251"/>
      <c r="J26" s="162"/>
    </row>
    <row r="27" spans="1:10" x14ac:dyDescent="0.3">
      <c r="A27" s="247">
        <v>19</v>
      </c>
      <c r="B27" s="284"/>
      <c r="C27" s="252"/>
      <c r="D27" s="252"/>
      <c r="E27" s="251"/>
      <c r="F27" s="251"/>
      <c r="G27" s="251"/>
      <c r="H27" s="251"/>
      <c r="I27" s="251"/>
      <c r="J27" s="162"/>
    </row>
    <row r="28" spans="1:10" x14ac:dyDescent="0.3">
      <c r="A28" s="247">
        <v>20</v>
      </c>
      <c r="B28" s="284"/>
      <c r="C28" s="252"/>
      <c r="D28" s="252"/>
      <c r="E28" s="251"/>
      <c r="F28" s="251"/>
      <c r="G28" s="251"/>
      <c r="H28" s="251"/>
      <c r="I28" s="251"/>
      <c r="J28" s="162"/>
    </row>
    <row r="29" spans="1:10" x14ac:dyDescent="0.3">
      <c r="A29" s="247">
        <v>21</v>
      </c>
      <c r="B29" s="284"/>
      <c r="C29" s="255"/>
      <c r="D29" s="255"/>
      <c r="E29" s="254"/>
      <c r="F29" s="254"/>
      <c r="G29" s="254"/>
      <c r="H29" s="354"/>
      <c r="I29" s="251"/>
      <c r="J29" s="162"/>
    </row>
    <row r="30" spans="1:10" x14ac:dyDescent="0.3">
      <c r="A30" s="247">
        <v>22</v>
      </c>
      <c r="B30" s="284"/>
      <c r="C30" s="255"/>
      <c r="D30" s="255"/>
      <c r="E30" s="254"/>
      <c r="F30" s="254"/>
      <c r="G30" s="254"/>
      <c r="H30" s="354"/>
      <c r="I30" s="251"/>
      <c r="J30" s="162"/>
    </row>
    <row r="31" spans="1:10" x14ac:dyDescent="0.3">
      <c r="A31" s="247">
        <v>23</v>
      </c>
      <c r="B31" s="284"/>
      <c r="C31" s="255"/>
      <c r="D31" s="255"/>
      <c r="E31" s="254"/>
      <c r="F31" s="254"/>
      <c r="G31" s="254"/>
      <c r="H31" s="354"/>
      <c r="I31" s="251"/>
      <c r="J31" s="162"/>
    </row>
    <row r="32" spans="1:10" x14ac:dyDescent="0.3">
      <c r="A32" s="247">
        <v>24</v>
      </c>
      <c r="B32" s="284"/>
      <c r="C32" s="255"/>
      <c r="D32" s="255"/>
      <c r="E32" s="254"/>
      <c r="F32" s="254"/>
      <c r="G32" s="254"/>
      <c r="H32" s="354"/>
      <c r="I32" s="251"/>
      <c r="J32" s="162"/>
    </row>
    <row r="33" spans="1:12" x14ac:dyDescent="0.3">
      <c r="A33" s="247">
        <v>25</v>
      </c>
      <c r="B33" s="284"/>
      <c r="C33" s="255"/>
      <c r="D33" s="255"/>
      <c r="E33" s="254"/>
      <c r="F33" s="254"/>
      <c r="G33" s="254"/>
      <c r="H33" s="354"/>
      <c r="I33" s="251"/>
      <c r="J33" s="162"/>
    </row>
    <row r="34" spans="1:12" x14ac:dyDescent="0.3">
      <c r="A34" s="247">
        <v>26</v>
      </c>
      <c r="B34" s="284"/>
      <c r="C34" s="255"/>
      <c r="D34" s="255"/>
      <c r="E34" s="254"/>
      <c r="F34" s="254"/>
      <c r="G34" s="254"/>
      <c r="H34" s="354"/>
      <c r="I34" s="251"/>
      <c r="J34" s="162"/>
    </row>
    <row r="35" spans="1:12" x14ac:dyDescent="0.3">
      <c r="A35" s="247">
        <v>27</v>
      </c>
      <c r="B35" s="284"/>
      <c r="C35" s="255"/>
      <c r="D35" s="255"/>
      <c r="E35" s="254"/>
      <c r="F35" s="254"/>
      <c r="G35" s="254"/>
      <c r="H35" s="354"/>
      <c r="I35" s="251"/>
      <c r="J35" s="162"/>
    </row>
    <row r="36" spans="1:12" x14ac:dyDescent="0.3">
      <c r="A36" s="247">
        <v>28</v>
      </c>
      <c r="B36" s="284"/>
      <c r="C36" s="255"/>
      <c r="D36" s="255"/>
      <c r="E36" s="254"/>
      <c r="F36" s="254"/>
      <c r="G36" s="254"/>
      <c r="H36" s="354"/>
      <c r="I36" s="251"/>
      <c r="J36" s="162"/>
    </row>
    <row r="37" spans="1:12" x14ac:dyDescent="0.3">
      <c r="A37" s="247">
        <v>29</v>
      </c>
      <c r="B37" s="284"/>
      <c r="C37" s="255"/>
      <c r="D37" s="255"/>
      <c r="E37" s="254"/>
      <c r="F37" s="254"/>
      <c r="G37" s="254"/>
      <c r="H37" s="354"/>
      <c r="I37" s="251"/>
      <c r="J37" s="162"/>
    </row>
    <row r="38" spans="1:12" x14ac:dyDescent="0.3">
      <c r="A38" s="247" t="s">
        <v>283</v>
      </c>
      <c r="B38" s="284"/>
      <c r="C38" s="255"/>
      <c r="D38" s="255"/>
      <c r="E38" s="254"/>
      <c r="F38" s="254"/>
      <c r="G38" s="356"/>
      <c r="H38" s="368" t="s">
        <v>437</v>
      </c>
      <c r="I38" s="357">
        <f>SUM(I9:I37)</f>
        <v>0</v>
      </c>
      <c r="J38" s="162"/>
    </row>
    <row r="40" spans="1:12" x14ac:dyDescent="0.3">
      <c r="A40" s="262" t="s">
        <v>476</v>
      </c>
    </row>
    <row r="42" spans="1:12" x14ac:dyDescent="0.3">
      <c r="B42" s="264" t="s">
        <v>107</v>
      </c>
      <c r="F42" s="265"/>
    </row>
    <row r="43" spans="1:12" x14ac:dyDescent="0.3">
      <c r="F43" s="263"/>
      <c r="I43" s="263"/>
      <c r="J43" s="263"/>
      <c r="K43" s="263"/>
      <c r="L43" s="263"/>
    </row>
    <row r="44" spans="1:12" x14ac:dyDescent="0.3">
      <c r="C44" s="266"/>
      <c r="F44" s="266"/>
      <c r="G44" s="266"/>
      <c r="H44" s="269"/>
      <c r="I44" s="267"/>
      <c r="J44" s="263"/>
      <c r="K44" s="263"/>
      <c r="L44" s="263"/>
    </row>
    <row r="45" spans="1:12" x14ac:dyDescent="0.3">
      <c r="A45" s="263"/>
      <c r="C45" s="268" t="s">
        <v>271</v>
      </c>
      <c r="F45" s="269" t="s">
        <v>276</v>
      </c>
      <c r="G45" s="268"/>
      <c r="H45" s="268"/>
      <c r="I45" s="267"/>
      <c r="J45" s="263"/>
      <c r="K45" s="263"/>
      <c r="L45" s="263"/>
    </row>
    <row r="46" spans="1:12" x14ac:dyDescent="0.3">
      <c r="A46" s="263"/>
      <c r="C46" s="270" t="s">
        <v>140</v>
      </c>
      <c r="F46" s="262" t="s">
        <v>272</v>
      </c>
      <c r="I46" s="263"/>
      <c r="J46" s="263"/>
      <c r="K46" s="263"/>
      <c r="L46" s="263"/>
    </row>
    <row r="47" spans="1:12" s="263" customFormat="1" x14ac:dyDescent="0.3">
      <c r="B47" s="262"/>
      <c r="C47" s="270"/>
      <c r="G47" s="270"/>
      <c r="H47" s="270"/>
    </row>
    <row r="48" spans="1:12" s="263" customFormat="1" ht="12.75" x14ac:dyDescent="0.2"/>
    <row r="49" s="263" customFormat="1" ht="12.75" x14ac:dyDescent="0.2"/>
    <row r="50" s="263" customFormat="1" ht="12.75" x14ac:dyDescent="0.2"/>
    <row r="51" s="263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Normal="100" zoomScaleSheetLayoutView="70" workbookViewId="0">
      <selection activeCell="M2" sqref="M2:N2"/>
    </sheetView>
  </sheetViews>
  <sheetFormatPr defaultRowHeight="12.75" x14ac:dyDescent="0.2"/>
  <cols>
    <col min="1" max="1" width="2.7109375" style="274" customWidth="1"/>
    <col min="2" max="2" width="9" style="274" customWidth="1"/>
    <col min="3" max="3" width="23.42578125" style="274" customWidth="1"/>
    <col min="4" max="4" width="13.28515625" style="274" customWidth="1"/>
    <col min="5" max="5" width="9.5703125" style="274" customWidth="1"/>
    <col min="6" max="6" width="11.5703125" style="274" customWidth="1"/>
    <col min="7" max="7" width="12.28515625" style="274" customWidth="1"/>
    <col min="8" max="8" width="15.28515625" style="274" customWidth="1"/>
    <col min="9" max="9" width="17.5703125" style="274" customWidth="1"/>
    <col min="10" max="11" width="12.42578125" style="274" customWidth="1"/>
    <col min="12" max="12" width="23.5703125" style="274" customWidth="1"/>
    <col min="13" max="13" width="18.5703125" style="274" customWidth="1"/>
    <col min="14" max="14" width="0.85546875" style="274" customWidth="1"/>
    <col min="15" max="16384" width="9.140625" style="274"/>
  </cols>
  <sheetData>
    <row r="1" spans="1:14" ht="13.5" x14ac:dyDescent="0.2">
      <c r="A1" s="271" t="s">
        <v>478</v>
      </c>
      <c r="B1" s="272"/>
      <c r="C1" s="272"/>
      <c r="D1" s="272"/>
      <c r="E1" s="272"/>
      <c r="F1" s="272"/>
      <c r="G1" s="272"/>
      <c r="H1" s="272"/>
      <c r="I1" s="275"/>
      <c r="J1" s="342"/>
      <c r="K1" s="342"/>
      <c r="L1" s="342"/>
      <c r="M1" s="342" t="s">
        <v>426</v>
      </c>
      <c r="N1" s="275"/>
    </row>
    <row r="2" spans="1:14" ht="15" x14ac:dyDescent="0.2">
      <c r="A2" s="275" t="s">
        <v>322</v>
      </c>
      <c r="B2" s="272"/>
      <c r="C2" s="272"/>
      <c r="D2" s="273"/>
      <c r="E2" s="273"/>
      <c r="F2" s="273"/>
      <c r="G2" s="273"/>
      <c r="H2" s="273"/>
      <c r="I2" s="272"/>
      <c r="J2" s="272"/>
      <c r="K2" s="272"/>
      <c r="L2" s="272"/>
      <c r="M2" s="386" t="s">
        <v>518</v>
      </c>
      <c r="N2" s="387"/>
    </row>
    <row r="3" spans="1:14" x14ac:dyDescent="0.2">
      <c r="A3" s="275"/>
      <c r="B3" s="272"/>
      <c r="C3" s="272"/>
      <c r="D3" s="273"/>
      <c r="E3" s="273"/>
      <c r="F3" s="273"/>
      <c r="G3" s="273"/>
      <c r="H3" s="273"/>
      <c r="I3" s="272"/>
      <c r="J3" s="272"/>
      <c r="K3" s="272"/>
      <c r="L3" s="272"/>
      <c r="M3" s="272"/>
      <c r="N3" s="275"/>
    </row>
    <row r="4" spans="1:14" ht="15" x14ac:dyDescent="0.3">
      <c r="A4" s="174" t="s">
        <v>277</v>
      </c>
      <c r="B4" s="272"/>
      <c r="C4" s="272"/>
      <c r="D4" s="276"/>
      <c r="E4" s="343"/>
      <c r="F4" s="276"/>
      <c r="G4" s="273"/>
      <c r="H4" s="273"/>
      <c r="I4" s="273"/>
      <c r="J4" s="273"/>
      <c r="K4" s="273"/>
      <c r="L4" s="272"/>
      <c r="M4" s="273"/>
      <c r="N4" s="275"/>
    </row>
    <row r="5" spans="1:14" ht="15" x14ac:dyDescent="0.3">
      <c r="A5" s="277"/>
      <c r="B5" s="277"/>
      <c r="C5" s="171" t="s">
        <v>483</v>
      </c>
      <c r="D5" s="12"/>
      <c r="E5" s="278"/>
      <c r="F5" s="278"/>
      <c r="G5" s="278"/>
      <c r="H5" s="278"/>
      <c r="I5" s="278"/>
      <c r="J5" s="278"/>
      <c r="K5" s="278"/>
      <c r="L5" s="278"/>
      <c r="M5" s="278"/>
      <c r="N5" s="275"/>
    </row>
    <row r="6" spans="1:14" ht="13.5" thickBot="1" x14ac:dyDescent="0.25">
      <c r="A6" s="344"/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275"/>
    </row>
    <row r="7" spans="1:14" ht="51" x14ac:dyDescent="0.2">
      <c r="A7" s="345" t="s">
        <v>64</v>
      </c>
      <c r="B7" s="346" t="s">
        <v>427</v>
      </c>
      <c r="C7" s="346" t="s">
        <v>428</v>
      </c>
      <c r="D7" s="347" t="s">
        <v>429</v>
      </c>
      <c r="E7" s="347" t="s">
        <v>278</v>
      </c>
      <c r="F7" s="347" t="s">
        <v>430</v>
      </c>
      <c r="G7" s="347" t="s">
        <v>431</v>
      </c>
      <c r="H7" s="346" t="s">
        <v>432</v>
      </c>
      <c r="I7" s="348" t="s">
        <v>433</v>
      </c>
      <c r="J7" s="348" t="s">
        <v>434</v>
      </c>
      <c r="K7" s="349" t="s">
        <v>435</v>
      </c>
      <c r="L7" s="349" t="s">
        <v>436</v>
      </c>
      <c r="M7" s="347" t="s">
        <v>426</v>
      </c>
      <c r="N7" s="275"/>
    </row>
    <row r="8" spans="1:14" x14ac:dyDescent="0.2">
      <c r="A8" s="280">
        <v>1</v>
      </c>
      <c r="B8" s="281">
        <v>2</v>
      </c>
      <c r="C8" s="28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75"/>
    </row>
    <row r="9" spans="1:14" ht="15" x14ac:dyDescent="0.25">
      <c r="A9" s="283">
        <v>1</v>
      </c>
      <c r="B9" s="284"/>
      <c r="C9" s="350"/>
      <c r="D9" s="283"/>
      <c r="E9" s="283"/>
      <c r="F9" s="283"/>
      <c r="G9" s="283"/>
      <c r="H9" s="283"/>
      <c r="I9" s="283"/>
      <c r="J9" s="283"/>
      <c r="K9" s="283"/>
      <c r="L9" s="283"/>
      <c r="M9" s="351" t="str">
        <f t="shared" ref="M9:M33" si="0">IF(ISBLANK(B9),"",$M$2)</f>
        <v/>
      </c>
      <c r="N9" s="275"/>
    </row>
    <row r="10" spans="1:14" ht="15" x14ac:dyDescent="0.25">
      <c r="A10" s="283">
        <v>2</v>
      </c>
      <c r="B10" s="284"/>
      <c r="C10" s="350"/>
      <c r="D10" s="283"/>
      <c r="E10" s="283"/>
      <c r="F10" s="283"/>
      <c r="G10" s="283"/>
      <c r="H10" s="283"/>
      <c r="I10" s="283"/>
      <c r="J10" s="283"/>
      <c r="K10" s="283"/>
      <c r="L10" s="283"/>
      <c r="M10" s="351" t="str">
        <f t="shared" si="0"/>
        <v/>
      </c>
      <c r="N10" s="275"/>
    </row>
    <row r="11" spans="1:14" ht="15" x14ac:dyDescent="0.25">
      <c r="A11" s="283">
        <v>3</v>
      </c>
      <c r="B11" s="284"/>
      <c r="C11" s="350"/>
      <c r="D11" s="283"/>
      <c r="E11" s="283"/>
      <c r="F11" s="283"/>
      <c r="G11" s="283"/>
      <c r="H11" s="283"/>
      <c r="I11" s="283"/>
      <c r="J11" s="283"/>
      <c r="K11" s="283"/>
      <c r="L11" s="283"/>
      <c r="M11" s="351" t="str">
        <f t="shared" si="0"/>
        <v/>
      </c>
      <c r="N11" s="275"/>
    </row>
    <row r="12" spans="1:14" ht="15" x14ac:dyDescent="0.25">
      <c r="A12" s="283">
        <v>4</v>
      </c>
      <c r="B12" s="284"/>
      <c r="C12" s="350"/>
      <c r="D12" s="283"/>
      <c r="E12" s="283"/>
      <c r="F12" s="283"/>
      <c r="G12" s="283"/>
      <c r="H12" s="283"/>
      <c r="I12" s="283"/>
      <c r="J12" s="283"/>
      <c r="K12" s="283"/>
      <c r="L12" s="283"/>
      <c r="M12" s="351" t="str">
        <f t="shared" si="0"/>
        <v/>
      </c>
      <c r="N12" s="275"/>
    </row>
    <row r="13" spans="1:14" ht="15" x14ac:dyDescent="0.25">
      <c r="A13" s="283">
        <v>5</v>
      </c>
      <c r="B13" s="284"/>
      <c r="C13" s="350"/>
      <c r="D13" s="283"/>
      <c r="E13" s="283"/>
      <c r="F13" s="283"/>
      <c r="G13" s="283"/>
      <c r="H13" s="283"/>
      <c r="I13" s="283"/>
      <c r="J13" s="283"/>
      <c r="K13" s="283"/>
      <c r="L13" s="283"/>
      <c r="M13" s="351" t="str">
        <f t="shared" si="0"/>
        <v/>
      </c>
      <c r="N13" s="275"/>
    </row>
    <row r="14" spans="1:14" ht="15" x14ac:dyDescent="0.25">
      <c r="A14" s="283">
        <v>6</v>
      </c>
      <c r="B14" s="284"/>
      <c r="C14" s="350"/>
      <c r="D14" s="283"/>
      <c r="E14" s="283"/>
      <c r="F14" s="283"/>
      <c r="G14" s="283"/>
      <c r="H14" s="283"/>
      <c r="I14" s="283"/>
      <c r="J14" s="283"/>
      <c r="K14" s="283"/>
      <c r="L14" s="283"/>
      <c r="M14" s="351" t="str">
        <f t="shared" si="0"/>
        <v/>
      </c>
      <c r="N14" s="275"/>
    </row>
    <row r="15" spans="1:14" ht="15" x14ac:dyDescent="0.25">
      <c r="A15" s="283">
        <v>7</v>
      </c>
      <c r="B15" s="284"/>
      <c r="C15" s="350"/>
      <c r="D15" s="283"/>
      <c r="E15" s="283"/>
      <c r="F15" s="283"/>
      <c r="G15" s="283"/>
      <c r="H15" s="283"/>
      <c r="I15" s="283"/>
      <c r="J15" s="283"/>
      <c r="K15" s="283"/>
      <c r="L15" s="283"/>
      <c r="M15" s="351" t="str">
        <f t="shared" si="0"/>
        <v/>
      </c>
      <c r="N15" s="275"/>
    </row>
    <row r="16" spans="1:14" ht="15" x14ac:dyDescent="0.25">
      <c r="A16" s="283">
        <v>8</v>
      </c>
      <c r="B16" s="284"/>
      <c r="C16" s="350"/>
      <c r="D16" s="283"/>
      <c r="E16" s="283"/>
      <c r="F16" s="283"/>
      <c r="G16" s="283"/>
      <c r="H16" s="283"/>
      <c r="I16" s="283"/>
      <c r="J16" s="283"/>
      <c r="K16" s="283"/>
      <c r="L16" s="283"/>
      <c r="M16" s="351" t="str">
        <f t="shared" si="0"/>
        <v/>
      </c>
      <c r="N16" s="275"/>
    </row>
    <row r="17" spans="1:14" ht="15" x14ac:dyDescent="0.25">
      <c r="A17" s="283">
        <v>9</v>
      </c>
      <c r="B17" s="284"/>
      <c r="C17" s="350"/>
      <c r="D17" s="283"/>
      <c r="E17" s="283"/>
      <c r="F17" s="283"/>
      <c r="G17" s="283"/>
      <c r="H17" s="283"/>
      <c r="I17" s="283"/>
      <c r="J17" s="283"/>
      <c r="K17" s="283"/>
      <c r="L17" s="283"/>
      <c r="M17" s="351" t="str">
        <f t="shared" si="0"/>
        <v/>
      </c>
      <c r="N17" s="275"/>
    </row>
    <row r="18" spans="1:14" ht="15" x14ac:dyDescent="0.25">
      <c r="A18" s="283">
        <v>10</v>
      </c>
      <c r="B18" s="284"/>
      <c r="C18" s="350"/>
      <c r="D18" s="283"/>
      <c r="E18" s="283"/>
      <c r="F18" s="283"/>
      <c r="G18" s="283"/>
      <c r="H18" s="283"/>
      <c r="I18" s="283"/>
      <c r="J18" s="283"/>
      <c r="K18" s="283"/>
      <c r="L18" s="283"/>
      <c r="M18" s="351" t="str">
        <f t="shared" si="0"/>
        <v/>
      </c>
      <c r="N18" s="275"/>
    </row>
    <row r="19" spans="1:14" ht="15" x14ac:dyDescent="0.25">
      <c r="A19" s="283">
        <v>11</v>
      </c>
      <c r="B19" s="284"/>
      <c r="C19" s="350"/>
      <c r="D19" s="283"/>
      <c r="E19" s="283"/>
      <c r="F19" s="283"/>
      <c r="G19" s="283"/>
      <c r="H19" s="283"/>
      <c r="I19" s="283"/>
      <c r="J19" s="283"/>
      <c r="K19" s="283"/>
      <c r="L19" s="283"/>
      <c r="M19" s="351" t="str">
        <f t="shared" si="0"/>
        <v/>
      </c>
      <c r="N19" s="275"/>
    </row>
    <row r="20" spans="1:14" ht="15" x14ac:dyDescent="0.25">
      <c r="A20" s="283">
        <v>12</v>
      </c>
      <c r="B20" s="284"/>
      <c r="C20" s="350"/>
      <c r="D20" s="283"/>
      <c r="E20" s="283"/>
      <c r="F20" s="283"/>
      <c r="G20" s="283"/>
      <c r="H20" s="283"/>
      <c r="I20" s="283"/>
      <c r="J20" s="283"/>
      <c r="K20" s="283"/>
      <c r="L20" s="283"/>
      <c r="M20" s="351" t="str">
        <f t="shared" si="0"/>
        <v/>
      </c>
      <c r="N20" s="275"/>
    </row>
    <row r="21" spans="1:14" ht="15" x14ac:dyDescent="0.25">
      <c r="A21" s="283">
        <v>13</v>
      </c>
      <c r="B21" s="284"/>
      <c r="C21" s="350"/>
      <c r="D21" s="283"/>
      <c r="E21" s="283"/>
      <c r="F21" s="283"/>
      <c r="G21" s="283"/>
      <c r="H21" s="283"/>
      <c r="I21" s="283"/>
      <c r="J21" s="283"/>
      <c r="K21" s="283"/>
      <c r="L21" s="283"/>
      <c r="M21" s="351" t="str">
        <f t="shared" si="0"/>
        <v/>
      </c>
      <c r="N21" s="275"/>
    </row>
    <row r="22" spans="1:14" ht="15" x14ac:dyDescent="0.25">
      <c r="A22" s="283">
        <v>14</v>
      </c>
      <c r="B22" s="284"/>
      <c r="C22" s="350"/>
      <c r="D22" s="283"/>
      <c r="E22" s="283"/>
      <c r="F22" s="283"/>
      <c r="G22" s="283"/>
      <c r="H22" s="283"/>
      <c r="I22" s="283"/>
      <c r="J22" s="283"/>
      <c r="K22" s="283"/>
      <c r="L22" s="283"/>
      <c r="M22" s="351" t="str">
        <f t="shared" si="0"/>
        <v/>
      </c>
      <c r="N22" s="275"/>
    </row>
    <row r="23" spans="1:14" ht="15" x14ac:dyDescent="0.25">
      <c r="A23" s="283">
        <v>15</v>
      </c>
      <c r="B23" s="284"/>
      <c r="C23" s="350"/>
      <c r="D23" s="283"/>
      <c r="E23" s="283"/>
      <c r="F23" s="283"/>
      <c r="G23" s="283"/>
      <c r="H23" s="283"/>
      <c r="I23" s="283"/>
      <c r="J23" s="283"/>
      <c r="K23" s="283"/>
      <c r="L23" s="283"/>
      <c r="M23" s="351" t="str">
        <f t="shared" si="0"/>
        <v/>
      </c>
      <c r="N23" s="275"/>
    </row>
    <row r="24" spans="1:14" ht="15" x14ac:dyDescent="0.25">
      <c r="A24" s="283">
        <v>16</v>
      </c>
      <c r="B24" s="284"/>
      <c r="C24" s="350"/>
      <c r="D24" s="283"/>
      <c r="E24" s="283"/>
      <c r="F24" s="283"/>
      <c r="G24" s="283"/>
      <c r="H24" s="283"/>
      <c r="I24" s="283"/>
      <c r="J24" s="283"/>
      <c r="K24" s="283"/>
      <c r="L24" s="283"/>
      <c r="M24" s="351" t="str">
        <f t="shared" si="0"/>
        <v/>
      </c>
      <c r="N24" s="275"/>
    </row>
    <row r="25" spans="1:14" ht="15" x14ac:dyDescent="0.25">
      <c r="A25" s="283">
        <v>17</v>
      </c>
      <c r="B25" s="284"/>
      <c r="C25" s="350"/>
      <c r="D25" s="283"/>
      <c r="E25" s="283"/>
      <c r="F25" s="283"/>
      <c r="G25" s="283"/>
      <c r="H25" s="283"/>
      <c r="I25" s="283"/>
      <c r="J25" s="283"/>
      <c r="K25" s="283"/>
      <c r="L25" s="283"/>
      <c r="M25" s="351" t="str">
        <f t="shared" si="0"/>
        <v/>
      </c>
      <c r="N25" s="275"/>
    </row>
    <row r="26" spans="1:14" ht="15" x14ac:dyDescent="0.25">
      <c r="A26" s="283">
        <v>18</v>
      </c>
      <c r="B26" s="284"/>
      <c r="C26" s="350"/>
      <c r="D26" s="283"/>
      <c r="E26" s="283"/>
      <c r="F26" s="283"/>
      <c r="G26" s="283"/>
      <c r="H26" s="283"/>
      <c r="I26" s="283"/>
      <c r="J26" s="283"/>
      <c r="K26" s="283"/>
      <c r="L26" s="283"/>
      <c r="M26" s="351" t="str">
        <f t="shared" si="0"/>
        <v/>
      </c>
      <c r="N26" s="275"/>
    </row>
    <row r="27" spans="1:14" ht="15" x14ac:dyDescent="0.25">
      <c r="A27" s="283">
        <v>19</v>
      </c>
      <c r="B27" s="284"/>
      <c r="C27" s="350"/>
      <c r="D27" s="283"/>
      <c r="E27" s="283"/>
      <c r="F27" s="283"/>
      <c r="G27" s="283"/>
      <c r="H27" s="283"/>
      <c r="I27" s="283"/>
      <c r="J27" s="283"/>
      <c r="K27" s="283"/>
      <c r="L27" s="283"/>
      <c r="M27" s="351" t="str">
        <f t="shared" si="0"/>
        <v/>
      </c>
      <c r="N27" s="275"/>
    </row>
    <row r="28" spans="1:14" ht="15" x14ac:dyDescent="0.25">
      <c r="A28" s="283">
        <v>20</v>
      </c>
      <c r="B28" s="284"/>
      <c r="C28" s="350"/>
      <c r="D28" s="283"/>
      <c r="E28" s="283"/>
      <c r="F28" s="283"/>
      <c r="G28" s="283"/>
      <c r="H28" s="283"/>
      <c r="I28" s="283"/>
      <c r="J28" s="283"/>
      <c r="K28" s="283"/>
      <c r="L28" s="283"/>
      <c r="M28" s="351" t="str">
        <f t="shared" si="0"/>
        <v/>
      </c>
      <c r="N28" s="275"/>
    </row>
    <row r="29" spans="1:14" ht="15" x14ac:dyDescent="0.25">
      <c r="A29" s="283">
        <v>21</v>
      </c>
      <c r="B29" s="284"/>
      <c r="C29" s="350"/>
      <c r="D29" s="283"/>
      <c r="E29" s="283"/>
      <c r="F29" s="283"/>
      <c r="G29" s="283"/>
      <c r="H29" s="283"/>
      <c r="I29" s="283"/>
      <c r="J29" s="283"/>
      <c r="K29" s="283"/>
      <c r="L29" s="283"/>
      <c r="M29" s="351" t="str">
        <f t="shared" si="0"/>
        <v/>
      </c>
      <c r="N29" s="275"/>
    </row>
    <row r="30" spans="1:14" ht="15" x14ac:dyDescent="0.25">
      <c r="A30" s="283">
        <v>22</v>
      </c>
      <c r="B30" s="284"/>
      <c r="C30" s="350"/>
      <c r="D30" s="283"/>
      <c r="E30" s="283"/>
      <c r="F30" s="283"/>
      <c r="G30" s="283"/>
      <c r="H30" s="283"/>
      <c r="I30" s="283"/>
      <c r="J30" s="283"/>
      <c r="K30" s="283"/>
      <c r="L30" s="283"/>
      <c r="M30" s="351" t="str">
        <f t="shared" si="0"/>
        <v/>
      </c>
      <c r="N30" s="275"/>
    </row>
    <row r="31" spans="1:14" ht="15" x14ac:dyDescent="0.25">
      <c r="A31" s="283">
        <v>23</v>
      </c>
      <c r="B31" s="284"/>
      <c r="C31" s="350"/>
      <c r="D31" s="283"/>
      <c r="E31" s="283"/>
      <c r="F31" s="283"/>
      <c r="G31" s="283"/>
      <c r="H31" s="283"/>
      <c r="I31" s="283"/>
      <c r="J31" s="283"/>
      <c r="K31" s="283"/>
      <c r="L31" s="283"/>
      <c r="M31" s="351" t="str">
        <f t="shared" si="0"/>
        <v/>
      </c>
      <c r="N31" s="275"/>
    </row>
    <row r="32" spans="1:14" ht="15" x14ac:dyDescent="0.25">
      <c r="A32" s="283">
        <v>24</v>
      </c>
      <c r="B32" s="284"/>
      <c r="C32" s="350"/>
      <c r="D32" s="283"/>
      <c r="E32" s="283"/>
      <c r="F32" s="283"/>
      <c r="G32" s="283"/>
      <c r="H32" s="283"/>
      <c r="I32" s="283"/>
      <c r="J32" s="283"/>
      <c r="K32" s="283"/>
      <c r="L32" s="283"/>
      <c r="M32" s="351" t="str">
        <f t="shared" si="0"/>
        <v/>
      </c>
      <c r="N32" s="275"/>
    </row>
    <row r="33" spans="1:14" ht="15" x14ac:dyDescent="0.25">
      <c r="A33" s="352" t="s">
        <v>283</v>
      </c>
      <c r="B33" s="284"/>
      <c r="C33" s="350"/>
      <c r="D33" s="283"/>
      <c r="E33" s="283"/>
      <c r="F33" s="283"/>
      <c r="G33" s="283"/>
      <c r="H33" s="283"/>
      <c r="I33" s="283"/>
      <c r="J33" s="283"/>
      <c r="K33" s="283"/>
      <c r="L33" s="283"/>
      <c r="M33" s="351" t="str">
        <f t="shared" si="0"/>
        <v/>
      </c>
      <c r="N33" s="275"/>
    </row>
    <row r="34" spans="1:14" s="290" customFormat="1" x14ac:dyDescent="0.2"/>
    <row r="37" spans="1:14" s="21" customFormat="1" ht="15" x14ac:dyDescent="0.3">
      <c r="B37" s="285" t="s">
        <v>107</v>
      </c>
    </row>
    <row r="38" spans="1:14" s="21" customFormat="1" ht="15" x14ac:dyDescent="0.3">
      <c r="B38" s="285"/>
    </row>
    <row r="39" spans="1:14" s="21" customFormat="1" ht="15" x14ac:dyDescent="0.3">
      <c r="C39" s="287"/>
      <c r="D39" s="286"/>
      <c r="E39" s="286"/>
      <c r="H39" s="287"/>
      <c r="I39" s="287"/>
      <c r="J39" s="286"/>
      <c r="K39" s="286"/>
      <c r="L39" s="286"/>
    </row>
    <row r="40" spans="1:14" s="21" customFormat="1" ht="15" x14ac:dyDescent="0.3">
      <c r="C40" s="288" t="s">
        <v>271</v>
      </c>
      <c r="D40" s="286"/>
      <c r="E40" s="286"/>
      <c r="H40" s="285" t="s">
        <v>324</v>
      </c>
      <c r="M40" s="286"/>
    </row>
    <row r="41" spans="1:14" s="21" customFormat="1" ht="15" x14ac:dyDescent="0.3">
      <c r="C41" s="288" t="s">
        <v>140</v>
      </c>
      <c r="D41" s="286"/>
      <c r="E41" s="286"/>
      <c r="H41" s="289" t="s">
        <v>272</v>
      </c>
      <c r="M41" s="286"/>
    </row>
    <row r="42" spans="1:14" ht="15" x14ac:dyDescent="0.3">
      <c r="C42" s="288"/>
      <c r="F42" s="289"/>
      <c r="J42" s="291"/>
      <c r="K42" s="291"/>
      <c r="L42" s="291"/>
      <c r="M42" s="291"/>
    </row>
    <row r="43" spans="1:14" ht="15" x14ac:dyDescent="0.3">
      <c r="C43" s="28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B1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2"/>
      <c r="C1" s="388" t="s">
        <v>110</v>
      </c>
      <c r="D1" s="388"/>
      <c r="E1" s="173"/>
    </row>
    <row r="2" spans="1:12" s="6" customFormat="1" x14ac:dyDescent="0.3">
      <c r="A2" s="118" t="s">
        <v>141</v>
      </c>
      <c r="B2" s="332"/>
      <c r="C2" s="386" t="s">
        <v>518</v>
      </c>
      <c r="D2" s="387"/>
      <c r="E2" s="173"/>
    </row>
    <row r="3" spans="1:12" s="6" customFormat="1" x14ac:dyDescent="0.3">
      <c r="A3" s="118"/>
      <c r="B3" s="332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3"/>
      <c r="C4" s="118"/>
      <c r="D4" s="118"/>
      <c r="E4" s="167"/>
      <c r="L4" s="6"/>
    </row>
    <row r="5" spans="1:12" s="2" customFormat="1" x14ac:dyDescent="0.3">
      <c r="A5" s="179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60"/>
      <c r="E5" s="167"/>
    </row>
    <row r="6" spans="1:12" s="2" customFormat="1" x14ac:dyDescent="0.3">
      <c r="A6" s="119"/>
      <c r="B6" s="333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18">
        <v>1</v>
      </c>
      <c r="B9" s="318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313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316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423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454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455</v>
      </c>
      <c r="C23" s="358"/>
      <c r="D23" s="8"/>
      <c r="E23" s="173"/>
    </row>
    <row r="24" spans="1:5" s="3" customFormat="1" x14ac:dyDescent="0.3">
      <c r="A24" s="130" t="s">
        <v>254</v>
      </c>
      <c r="B24" s="130" t="s">
        <v>461</v>
      </c>
      <c r="C24" s="8"/>
      <c r="D24" s="8"/>
      <c r="E24" s="173"/>
    </row>
    <row r="25" spans="1:5" s="3" customFormat="1" x14ac:dyDescent="0.3">
      <c r="A25" s="129">
        <v>1.2</v>
      </c>
      <c r="B25" s="318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316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26" t="s">
        <v>98</v>
      </c>
      <c r="B27" s="139" t="s">
        <v>314</v>
      </c>
      <c r="C27" s="8"/>
      <c r="D27" s="8"/>
      <c r="E27" s="173"/>
    </row>
    <row r="28" spans="1:5" x14ac:dyDescent="0.3">
      <c r="A28" s="326" t="s">
        <v>99</v>
      </c>
      <c r="B28" s="139" t="s">
        <v>317</v>
      </c>
      <c r="C28" s="8"/>
      <c r="D28" s="8"/>
      <c r="E28" s="173"/>
    </row>
    <row r="29" spans="1:5" x14ac:dyDescent="0.3">
      <c r="A29" s="326" t="s">
        <v>464</v>
      </c>
      <c r="B29" s="139" t="s">
        <v>315</v>
      </c>
      <c r="C29" s="8"/>
      <c r="D29" s="8"/>
      <c r="E29" s="173"/>
    </row>
    <row r="30" spans="1:5" x14ac:dyDescent="0.3">
      <c r="A30" s="130" t="s">
        <v>33</v>
      </c>
      <c r="B30" s="355" t="s">
        <v>462</v>
      </c>
      <c r="C30" s="8"/>
      <c r="D30" s="8"/>
      <c r="E30" s="173"/>
    </row>
    <row r="31" spans="1:5" s="23" customFormat="1" ht="12.75" x14ac:dyDescent="0.2">
      <c r="B31" s="334"/>
    </row>
    <row r="32" spans="1:5" s="2" customFormat="1" x14ac:dyDescent="0.3">
      <c r="A32" s="1"/>
      <c r="B32" s="335"/>
      <c r="E32" s="5"/>
    </row>
    <row r="33" spans="1:9" s="2" customFormat="1" x14ac:dyDescent="0.3">
      <c r="B33" s="33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35"/>
      <c r="E36" s="5"/>
    </row>
    <row r="37" spans="1:9" s="2" customFormat="1" x14ac:dyDescent="0.3">
      <c r="B37" s="335"/>
      <c r="E37"/>
      <c r="F37"/>
      <c r="G37"/>
      <c r="H37"/>
      <c r="I37"/>
    </row>
    <row r="38" spans="1:9" s="2" customFormat="1" x14ac:dyDescent="0.3">
      <c r="B38" s="335"/>
      <c r="D38" s="12"/>
      <c r="E38"/>
      <c r="F38"/>
      <c r="G38"/>
      <c r="H38"/>
      <c r="I38"/>
    </row>
    <row r="39" spans="1:9" s="2" customFormat="1" x14ac:dyDescent="0.3">
      <c r="A39"/>
      <c r="B39" s="337" t="s">
        <v>458</v>
      </c>
      <c r="D39" s="12"/>
      <c r="E39"/>
      <c r="F39"/>
      <c r="G39"/>
      <c r="H39"/>
      <c r="I39"/>
    </row>
    <row r="40" spans="1:9" s="2" customFormat="1" x14ac:dyDescent="0.3">
      <c r="A40"/>
      <c r="B40" s="335" t="s">
        <v>273</v>
      </c>
      <c r="D40" s="12"/>
      <c r="E40"/>
      <c r="F40"/>
      <c r="G40"/>
      <c r="H40"/>
      <c r="I40"/>
    </row>
    <row r="41" spans="1:9" customFormat="1" ht="12.75" x14ac:dyDescent="0.2">
      <c r="B41" s="338" t="s">
        <v>140</v>
      </c>
    </row>
    <row r="42" spans="1:9" customFormat="1" ht="12.75" x14ac:dyDescent="0.2">
      <c r="B42" s="3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98" zoomScaleNormal="100" zoomScaleSheetLayoutView="98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411</v>
      </c>
      <c r="B1" s="375"/>
      <c r="C1" s="388" t="s">
        <v>110</v>
      </c>
      <c r="D1" s="388"/>
      <c r="E1" s="133"/>
    </row>
    <row r="2" spans="1:5" s="6" customFormat="1" x14ac:dyDescent="0.3">
      <c r="A2" s="116" t="s">
        <v>412</v>
      </c>
      <c r="B2" s="375"/>
      <c r="C2" s="386" t="s">
        <v>518</v>
      </c>
      <c r="D2" s="387"/>
      <c r="E2" s="133"/>
    </row>
    <row r="3" spans="1:5" s="6" customFormat="1" x14ac:dyDescent="0.3">
      <c r="A3" s="116" t="s">
        <v>413</v>
      </c>
      <c r="B3" s="375"/>
      <c r="C3" s="376"/>
      <c r="D3" s="376"/>
      <c r="E3" s="133"/>
    </row>
    <row r="4" spans="1:5" s="6" customFormat="1" x14ac:dyDescent="0.3">
      <c r="A4" s="118" t="s">
        <v>141</v>
      </c>
      <c r="B4" s="375"/>
      <c r="C4" s="376"/>
      <c r="D4" s="376"/>
      <c r="E4" s="133"/>
    </row>
    <row r="5" spans="1:5" s="6" customFormat="1" x14ac:dyDescent="0.3">
      <c r="A5" s="118"/>
      <c r="B5" s="375"/>
      <c r="C5" s="376"/>
      <c r="D5" s="376"/>
      <c r="E5" s="133"/>
    </row>
    <row r="6" spans="1:5" x14ac:dyDescent="0.3">
      <c r="A6" s="119" t="str">
        <f>'[1]ფორმა N2'!A4</f>
        <v>ანგარიშვალდებული პირის დასახელება:</v>
      </c>
      <c r="B6" s="119"/>
      <c r="C6" s="118"/>
      <c r="D6" s="118"/>
      <c r="E6" s="134"/>
    </row>
    <row r="7" spans="1:5" x14ac:dyDescent="0.3">
      <c r="A7" s="171" t="s">
        <v>483</v>
      </c>
      <c r="B7" s="12"/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75"/>
      <c r="B9" s="375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18">
        <v>1</v>
      </c>
      <c r="B11" s="318" t="s">
        <v>57</v>
      </c>
      <c r="C11" s="124">
        <f>SUM(C12,C15,C54,C57,C58,C59,C77)</f>
        <v>8090.5400000000009</v>
      </c>
      <c r="D11" s="124">
        <f>SUM(D12,D15,D54,D57,D58,D59,D65,D73,D74)</f>
        <v>8090.5400000000009</v>
      </c>
      <c r="E11" s="319"/>
    </row>
    <row r="12" spans="1:5" s="9" customFormat="1" ht="18" x14ac:dyDescent="0.2">
      <c r="A12" s="129">
        <v>1.1000000000000001</v>
      </c>
      <c r="B12" s="129" t="s">
        <v>58</v>
      </c>
      <c r="C12" s="125">
        <f>SUM(C13:C14)</f>
        <v>3100</v>
      </c>
      <c r="D12" s="125">
        <f>SUM(D13:D14)</f>
        <v>3100</v>
      </c>
      <c r="E12" s="135"/>
    </row>
    <row r="13" spans="1:5" s="10" customFormat="1" x14ac:dyDescent="0.2">
      <c r="A13" s="130" t="s">
        <v>30</v>
      </c>
      <c r="B13" s="130" t="s">
        <v>59</v>
      </c>
      <c r="C13" s="4">
        <v>3100</v>
      </c>
      <c r="D13" s="4">
        <v>3100</v>
      </c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>
        <f>SUM(C16,C19,C31,C32,C33,C34,C37,C38,C44:C48,C52,C53)</f>
        <v>4990.5400000000009</v>
      </c>
      <c r="D15" s="126">
        <f>SUM(D16,D19,D31,D32,D33,D34,D37,D38,D44:D48,D52,D53)</f>
        <v>4990.5400000000009</v>
      </c>
      <c r="E15" s="319"/>
    </row>
    <row r="16" spans="1:5" s="3" customFormat="1" x14ac:dyDescent="0.2">
      <c r="A16" s="130" t="s">
        <v>32</v>
      </c>
      <c r="B16" s="130" t="s">
        <v>1</v>
      </c>
      <c r="C16" s="125">
        <f>SUM(C17:C18)</f>
        <v>3755</v>
      </c>
      <c r="D16" s="125">
        <f>SUM(D17:D18)</f>
        <v>3755</v>
      </c>
      <c r="E16" s="137"/>
    </row>
    <row r="17" spans="1:6" s="3" customFormat="1" x14ac:dyDescent="0.2">
      <c r="A17" s="139" t="s">
        <v>98</v>
      </c>
      <c r="B17" s="139" t="s">
        <v>61</v>
      </c>
      <c r="C17" s="4">
        <v>3755</v>
      </c>
      <c r="D17" s="320">
        <v>3755</v>
      </c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0"/>
      <c r="E18" s="137"/>
    </row>
    <row r="19" spans="1:6" s="3" customFormat="1" x14ac:dyDescent="0.2">
      <c r="A19" s="130" t="s">
        <v>33</v>
      </c>
      <c r="B19" s="130" t="s">
        <v>2</v>
      </c>
      <c r="C19" s="125">
        <f>SUM(C20:C25,C30)</f>
        <v>483.06</v>
      </c>
      <c r="D19" s="125">
        <f>SUM(D20:D25,D30)</f>
        <v>483.06</v>
      </c>
      <c r="E19" s="321"/>
      <c r="F19" s="322"/>
    </row>
    <row r="20" spans="1:6" s="325" customFormat="1" ht="30" x14ac:dyDescent="0.2">
      <c r="A20" s="139" t="s">
        <v>12</v>
      </c>
      <c r="B20" s="139" t="s">
        <v>253</v>
      </c>
      <c r="C20" s="323">
        <v>136</v>
      </c>
      <c r="D20" s="323">
        <v>136</v>
      </c>
      <c r="E20" s="324"/>
    </row>
    <row r="21" spans="1:6" s="325" customFormat="1" x14ac:dyDescent="0.2">
      <c r="A21" s="139" t="s">
        <v>13</v>
      </c>
      <c r="B21" s="139" t="s">
        <v>14</v>
      </c>
      <c r="C21" s="323"/>
      <c r="D21" s="40"/>
      <c r="E21" s="324"/>
    </row>
    <row r="22" spans="1:6" s="325" customFormat="1" ht="30" x14ac:dyDescent="0.2">
      <c r="A22" s="139" t="s">
        <v>286</v>
      </c>
      <c r="B22" s="139" t="s">
        <v>22</v>
      </c>
      <c r="C22" s="323"/>
      <c r="D22" s="41"/>
      <c r="E22" s="324"/>
    </row>
    <row r="23" spans="1:6" s="325" customFormat="1" ht="16.5" customHeight="1" x14ac:dyDescent="0.2">
      <c r="A23" s="139" t="s">
        <v>287</v>
      </c>
      <c r="B23" s="139" t="s">
        <v>15</v>
      </c>
      <c r="C23" s="323">
        <v>202.8</v>
      </c>
      <c r="D23" s="41">
        <v>202.8</v>
      </c>
      <c r="E23" s="324"/>
    </row>
    <row r="24" spans="1:6" s="325" customFormat="1" ht="16.5" customHeight="1" x14ac:dyDescent="0.2">
      <c r="A24" s="139" t="s">
        <v>288</v>
      </c>
      <c r="B24" s="139" t="s">
        <v>16</v>
      </c>
      <c r="C24" s="323"/>
      <c r="D24" s="41"/>
      <c r="E24" s="324"/>
    </row>
    <row r="25" spans="1:6" s="325" customFormat="1" ht="16.5" customHeight="1" x14ac:dyDescent="0.2">
      <c r="A25" s="139" t="s">
        <v>289</v>
      </c>
      <c r="B25" s="139" t="s">
        <v>17</v>
      </c>
      <c r="C25" s="125">
        <f>SUM(C26:C29)</f>
        <v>144.26</v>
      </c>
      <c r="D25" s="125">
        <f>SUM(D26:D29)</f>
        <v>144.26</v>
      </c>
      <c r="E25" s="324"/>
    </row>
    <row r="26" spans="1:6" s="325" customFormat="1" ht="16.5" customHeight="1" x14ac:dyDescent="0.2">
      <c r="A26" s="326" t="s">
        <v>290</v>
      </c>
      <c r="B26" s="326" t="s">
        <v>18</v>
      </c>
      <c r="C26" s="323">
        <v>60.91</v>
      </c>
      <c r="D26" s="41">
        <v>60.91</v>
      </c>
      <c r="E26" s="324"/>
    </row>
    <row r="27" spans="1:6" s="325" customFormat="1" ht="16.5" customHeight="1" x14ac:dyDescent="0.2">
      <c r="A27" s="326" t="s">
        <v>291</v>
      </c>
      <c r="B27" s="326" t="s">
        <v>19</v>
      </c>
      <c r="C27" s="323">
        <v>15.6</v>
      </c>
      <c r="D27" s="41">
        <v>15.6</v>
      </c>
      <c r="E27" s="324"/>
    </row>
    <row r="28" spans="1:6" s="325" customFormat="1" ht="16.5" customHeight="1" x14ac:dyDescent="0.2">
      <c r="A28" s="326" t="s">
        <v>292</v>
      </c>
      <c r="B28" s="326" t="s">
        <v>20</v>
      </c>
      <c r="C28" s="323"/>
      <c r="D28" s="41"/>
      <c r="E28" s="324"/>
    </row>
    <row r="29" spans="1:6" s="325" customFormat="1" ht="16.5" customHeight="1" x14ac:dyDescent="0.2">
      <c r="A29" s="326" t="s">
        <v>293</v>
      </c>
      <c r="B29" s="326" t="s">
        <v>23</v>
      </c>
      <c r="C29" s="323">
        <v>67.75</v>
      </c>
      <c r="D29" s="323">
        <v>67.75</v>
      </c>
      <c r="E29" s="324"/>
    </row>
    <row r="30" spans="1:6" s="325" customFormat="1" ht="16.5" customHeight="1" x14ac:dyDescent="0.2">
      <c r="A30" s="139" t="s">
        <v>294</v>
      </c>
      <c r="B30" s="139" t="s">
        <v>21</v>
      </c>
      <c r="C30" s="323"/>
      <c r="D30" s="323"/>
      <c r="E30" s="324"/>
    </row>
    <row r="31" spans="1:6" s="3" customFormat="1" ht="16.5" customHeight="1" x14ac:dyDescent="0.2">
      <c r="A31" s="130" t="s">
        <v>34</v>
      </c>
      <c r="B31" s="130" t="s">
        <v>3</v>
      </c>
      <c r="C31" s="4"/>
      <c r="D31" s="320"/>
      <c r="E31" s="321"/>
    </row>
    <row r="32" spans="1:6" s="3" customFormat="1" ht="16.5" customHeight="1" x14ac:dyDescent="0.2">
      <c r="A32" s="130" t="s">
        <v>35</v>
      </c>
      <c r="B32" s="130" t="s">
        <v>4</v>
      </c>
      <c r="C32" s="4">
        <v>136.85</v>
      </c>
      <c r="D32" s="320">
        <v>136.85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>
        <v>0.69</v>
      </c>
      <c r="D33" s="320">
        <v>0.69</v>
      </c>
      <c r="E33" s="137"/>
    </row>
    <row r="34" spans="1:5" s="3" customFormat="1" x14ac:dyDescent="0.2">
      <c r="A34" s="130" t="s">
        <v>37</v>
      </c>
      <c r="B34" s="130" t="s">
        <v>63</v>
      </c>
      <c r="C34" s="125">
        <f>SUM(C35:C36)</f>
        <v>610.38</v>
      </c>
      <c r="D34" s="125">
        <f>SUM(D35:D36)</f>
        <v>610.38</v>
      </c>
      <c r="E34" s="137"/>
    </row>
    <row r="35" spans="1:5" s="3" customFormat="1" ht="16.5" customHeight="1" x14ac:dyDescent="0.2">
      <c r="A35" s="139" t="s">
        <v>295</v>
      </c>
      <c r="B35" s="139" t="s">
        <v>56</v>
      </c>
      <c r="C35" s="4">
        <v>610.38</v>
      </c>
      <c r="D35" s="320">
        <v>610.38</v>
      </c>
      <c r="E35" s="137"/>
    </row>
    <row r="36" spans="1:5" s="3" customFormat="1" ht="16.5" customHeight="1" x14ac:dyDescent="0.2">
      <c r="A36" s="139" t="s">
        <v>296</v>
      </c>
      <c r="B36" s="139" t="s">
        <v>55</v>
      </c>
      <c r="C36" s="4"/>
      <c r="D36" s="320"/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4.5599999999999996</v>
      </c>
      <c r="D37" s="320">
        <v>4.5599999999999996</v>
      </c>
      <c r="E37" s="137"/>
    </row>
    <row r="38" spans="1:5" s="3" customFormat="1" ht="16.5" customHeight="1" x14ac:dyDescent="0.2">
      <c r="A38" s="130" t="s">
        <v>39</v>
      </c>
      <c r="B38" s="130" t="s">
        <v>414</v>
      </c>
      <c r="C38" s="125"/>
      <c r="D38" s="125"/>
      <c r="E38" s="137"/>
    </row>
    <row r="39" spans="1:5" s="3" customFormat="1" ht="16.5" customHeight="1" x14ac:dyDescent="0.2">
      <c r="A39" s="17" t="s">
        <v>360</v>
      </c>
      <c r="B39" s="17" t="s">
        <v>364</v>
      </c>
      <c r="C39" s="4"/>
      <c r="D39" s="320"/>
      <c r="E39" s="137"/>
    </row>
    <row r="40" spans="1:5" s="3" customFormat="1" ht="16.5" customHeight="1" x14ac:dyDescent="0.2">
      <c r="A40" s="17" t="s">
        <v>361</v>
      </c>
      <c r="B40" s="17" t="s">
        <v>365</v>
      </c>
      <c r="C40" s="4"/>
      <c r="D40" s="320"/>
      <c r="E40" s="137"/>
    </row>
    <row r="41" spans="1:5" s="3" customFormat="1" ht="16.5" customHeight="1" x14ac:dyDescent="0.2">
      <c r="A41" s="17" t="s">
        <v>362</v>
      </c>
      <c r="B41" s="17" t="s">
        <v>368</v>
      </c>
      <c r="C41" s="4"/>
      <c r="D41" s="320"/>
      <c r="E41" s="137"/>
    </row>
    <row r="42" spans="1:5" s="3" customFormat="1" ht="16.5" customHeight="1" x14ac:dyDescent="0.2">
      <c r="A42" s="17" t="s">
        <v>367</v>
      </c>
      <c r="B42" s="17" t="s">
        <v>369</v>
      </c>
      <c r="C42" s="4"/>
      <c r="D42" s="320"/>
      <c r="E42" s="137"/>
    </row>
    <row r="43" spans="1:5" s="3" customFormat="1" ht="16.5" customHeight="1" x14ac:dyDescent="0.2">
      <c r="A43" s="17" t="s">
        <v>370</v>
      </c>
      <c r="B43" s="17" t="s">
        <v>366</v>
      </c>
      <c r="C43" s="4"/>
      <c r="D43" s="320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0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0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0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0"/>
      <c r="E47" s="137"/>
    </row>
    <row r="48" spans="1:5" s="3" customFormat="1" ht="16.5" customHeight="1" x14ac:dyDescent="0.2">
      <c r="A48" s="130" t="s">
        <v>44</v>
      </c>
      <c r="B48" s="130" t="s">
        <v>415</v>
      </c>
      <c r="C48" s="125">
        <f>SUM(C49:C51)</f>
        <v>0</v>
      </c>
      <c r="D48" s="125">
        <f>SUM(D49:D51)</f>
        <v>0</v>
      </c>
      <c r="E48" s="137"/>
    </row>
    <row r="49" spans="1:6" s="3" customFormat="1" ht="16.5" customHeight="1" x14ac:dyDescent="0.2">
      <c r="A49" s="139" t="s">
        <v>376</v>
      </c>
      <c r="B49" s="139" t="s">
        <v>379</v>
      </c>
      <c r="C49" s="4"/>
      <c r="D49" s="320"/>
      <c r="E49" s="137"/>
    </row>
    <row r="50" spans="1:6" s="3" customFormat="1" ht="16.5" customHeight="1" x14ac:dyDescent="0.2">
      <c r="A50" s="139" t="s">
        <v>377</v>
      </c>
      <c r="B50" s="139" t="s">
        <v>378</v>
      </c>
      <c r="C50" s="4"/>
      <c r="D50" s="320"/>
      <c r="E50" s="137"/>
    </row>
    <row r="51" spans="1:6" s="3" customFormat="1" ht="16.5" customHeight="1" x14ac:dyDescent="0.2">
      <c r="A51" s="139" t="s">
        <v>380</v>
      </c>
      <c r="B51" s="139" t="s">
        <v>381</v>
      </c>
      <c r="C51" s="4"/>
      <c r="D51" s="320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0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0"/>
      <c r="E53" s="321"/>
      <c r="F53" s="322"/>
    </row>
    <row r="54" spans="1:6" s="3" customFormat="1" ht="30" x14ac:dyDescent="0.2">
      <c r="A54" s="129">
        <v>1.3</v>
      </c>
      <c r="B54" s="129" t="s">
        <v>420</v>
      </c>
      <c r="C54" s="126">
        <f>SUM(C55:C56)</f>
        <v>0</v>
      </c>
      <c r="D54" s="126">
        <f>SUM(D55:D56)</f>
        <v>0</v>
      </c>
      <c r="E54" s="321"/>
      <c r="F54" s="322"/>
    </row>
    <row r="55" spans="1:6" s="3" customFormat="1" ht="30" x14ac:dyDescent="0.2">
      <c r="A55" s="130" t="s">
        <v>50</v>
      </c>
      <c r="B55" s="130" t="s">
        <v>48</v>
      </c>
      <c r="C55" s="4"/>
      <c r="D55" s="320"/>
      <c r="E55" s="321"/>
      <c r="F55" s="322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0"/>
      <c r="E56" s="321"/>
      <c r="F56" s="322"/>
    </row>
    <row r="57" spans="1:6" s="3" customFormat="1" x14ac:dyDescent="0.2">
      <c r="A57" s="129">
        <v>1.4</v>
      </c>
      <c r="B57" s="129" t="s">
        <v>422</v>
      </c>
      <c r="C57" s="4"/>
      <c r="D57" s="320"/>
      <c r="E57" s="321"/>
      <c r="F57" s="322"/>
    </row>
    <row r="58" spans="1:6" s="325" customFormat="1" x14ac:dyDescent="0.2">
      <c r="A58" s="129">
        <v>1.5</v>
      </c>
      <c r="B58" s="129" t="s">
        <v>7</v>
      </c>
      <c r="C58" s="323"/>
      <c r="D58" s="41"/>
      <c r="E58" s="324"/>
    </row>
    <row r="59" spans="1:6" s="325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24"/>
    </row>
    <row r="60" spans="1:6" s="325" customFormat="1" x14ac:dyDescent="0.2">
      <c r="A60" s="130" t="s">
        <v>302</v>
      </c>
      <c r="B60" s="47" t="s">
        <v>52</v>
      </c>
      <c r="C60" s="323"/>
      <c r="D60" s="41"/>
      <c r="E60" s="324"/>
    </row>
    <row r="61" spans="1:6" s="325" customFormat="1" ht="30" x14ac:dyDescent="0.2">
      <c r="A61" s="130" t="s">
        <v>303</v>
      </c>
      <c r="B61" s="47" t="s">
        <v>54</v>
      </c>
      <c r="C61" s="323"/>
      <c r="D61" s="41"/>
      <c r="E61" s="324"/>
    </row>
    <row r="62" spans="1:6" s="325" customFormat="1" x14ac:dyDescent="0.2">
      <c r="A62" s="130" t="s">
        <v>304</v>
      </c>
      <c r="B62" s="47" t="s">
        <v>53</v>
      </c>
      <c r="C62" s="41"/>
      <c r="D62" s="41"/>
      <c r="E62" s="324"/>
    </row>
    <row r="63" spans="1:6" s="325" customFormat="1" x14ac:dyDescent="0.2">
      <c r="A63" s="130" t="s">
        <v>305</v>
      </c>
      <c r="B63" s="47" t="s">
        <v>27</v>
      </c>
      <c r="C63" s="323"/>
      <c r="D63" s="41"/>
      <c r="E63" s="324"/>
    </row>
    <row r="64" spans="1:6" s="325" customFormat="1" x14ac:dyDescent="0.2">
      <c r="A64" s="130" t="s">
        <v>342</v>
      </c>
      <c r="B64" s="47" t="s">
        <v>343</v>
      </c>
      <c r="C64" s="323"/>
      <c r="D64" s="41"/>
      <c r="E64" s="324"/>
    </row>
    <row r="65" spans="1:5" x14ac:dyDescent="0.3">
      <c r="A65" s="318">
        <v>2</v>
      </c>
      <c r="B65" s="318" t="s">
        <v>416</v>
      </c>
      <c r="C65" s="327"/>
      <c r="D65" s="127">
        <f>SUM(D66:D72)</f>
        <v>0</v>
      </c>
      <c r="E65" s="138"/>
    </row>
    <row r="66" spans="1:5" x14ac:dyDescent="0.3">
      <c r="A66" s="140">
        <v>2.1</v>
      </c>
      <c r="B66" s="328" t="s">
        <v>100</v>
      </c>
      <c r="C66" s="329"/>
      <c r="D66" s="22"/>
      <c r="E66" s="138"/>
    </row>
    <row r="67" spans="1:5" x14ac:dyDescent="0.3">
      <c r="A67" s="140">
        <v>2.2000000000000002</v>
      </c>
      <c r="B67" s="328" t="s">
        <v>417</v>
      </c>
      <c r="C67" s="329"/>
      <c r="D67" s="22"/>
      <c r="E67" s="138"/>
    </row>
    <row r="68" spans="1:5" x14ac:dyDescent="0.3">
      <c r="A68" s="140">
        <v>2.2999999999999998</v>
      </c>
      <c r="B68" s="328" t="s">
        <v>104</v>
      </c>
      <c r="C68" s="329"/>
      <c r="D68" s="22"/>
      <c r="E68" s="138"/>
    </row>
    <row r="69" spans="1:5" x14ac:dyDescent="0.3">
      <c r="A69" s="140">
        <v>2.4</v>
      </c>
      <c r="B69" s="328" t="s">
        <v>103</v>
      </c>
      <c r="C69" s="329"/>
      <c r="D69" s="22"/>
      <c r="E69" s="138"/>
    </row>
    <row r="70" spans="1:5" x14ac:dyDescent="0.3">
      <c r="A70" s="140">
        <v>2.5</v>
      </c>
      <c r="B70" s="328" t="s">
        <v>418</v>
      </c>
      <c r="C70" s="329"/>
      <c r="D70" s="22"/>
      <c r="E70" s="138"/>
    </row>
    <row r="71" spans="1:5" x14ac:dyDescent="0.3">
      <c r="A71" s="140">
        <v>2.6</v>
      </c>
      <c r="B71" s="328" t="s">
        <v>101</v>
      </c>
      <c r="C71" s="329"/>
      <c r="D71" s="22"/>
      <c r="E71" s="138"/>
    </row>
    <row r="72" spans="1:5" x14ac:dyDescent="0.3">
      <c r="A72" s="140">
        <v>2.7</v>
      </c>
      <c r="B72" s="328" t="s">
        <v>102</v>
      </c>
      <c r="C72" s="330"/>
      <c r="D72" s="22"/>
      <c r="E72" s="138"/>
    </row>
    <row r="73" spans="1:5" x14ac:dyDescent="0.3">
      <c r="A73" s="318">
        <v>3</v>
      </c>
      <c r="B73" s="318" t="s">
        <v>459</v>
      </c>
      <c r="C73" s="127"/>
      <c r="D73" s="22"/>
      <c r="E73" s="138"/>
    </row>
    <row r="74" spans="1:5" x14ac:dyDescent="0.3">
      <c r="A74" s="318">
        <v>4</v>
      </c>
      <c r="B74" s="318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29"/>
      <c r="D75" s="8"/>
      <c r="E75" s="138"/>
    </row>
    <row r="76" spans="1:5" x14ac:dyDescent="0.3">
      <c r="A76" s="140">
        <v>4.2</v>
      </c>
      <c r="B76" s="140" t="s">
        <v>257</v>
      </c>
      <c r="C76" s="330"/>
      <c r="D76" s="8"/>
      <c r="E76" s="138"/>
    </row>
    <row r="77" spans="1:5" x14ac:dyDescent="0.3">
      <c r="A77" s="318">
        <v>5</v>
      </c>
      <c r="B77" s="318" t="s">
        <v>284</v>
      </c>
      <c r="C77" s="360"/>
      <c r="D77" s="330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456</v>
      </c>
      <c r="D85" s="12"/>
      <c r="E85"/>
      <c r="F85"/>
      <c r="G85"/>
      <c r="H85"/>
      <c r="I85"/>
    </row>
    <row r="86" spans="1:9" x14ac:dyDescent="0.3">
      <c r="A86"/>
      <c r="B86" s="2" t="s">
        <v>457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332</v>
      </c>
      <c r="B1" s="119"/>
      <c r="C1" s="388" t="s">
        <v>110</v>
      </c>
      <c r="D1" s="388"/>
      <c r="E1" s="133"/>
    </row>
    <row r="2" spans="1:5" s="6" customFormat="1" x14ac:dyDescent="0.3">
      <c r="A2" s="116" t="s">
        <v>333</v>
      </c>
      <c r="B2" s="119"/>
      <c r="C2" s="386" t="s">
        <v>518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71" t="s">
        <v>483</v>
      </c>
      <c r="B6" s="1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338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334</v>
      </c>
      <c r="B10" s="140"/>
      <c r="C10" s="4"/>
      <c r="D10" s="4"/>
      <c r="E10" s="135"/>
    </row>
    <row r="11" spans="1:5" s="10" customFormat="1" x14ac:dyDescent="0.2">
      <c r="A11" s="140" t="s">
        <v>335</v>
      </c>
      <c r="B11" s="140"/>
      <c r="C11" s="4"/>
      <c r="D11" s="4"/>
      <c r="E11" s="136"/>
    </row>
    <row r="12" spans="1:5" s="10" customFormat="1" x14ac:dyDescent="0.2">
      <c r="A12" s="129" t="s">
        <v>283</v>
      </c>
      <c r="B12" s="129"/>
      <c r="C12" s="4"/>
      <c r="D12" s="4"/>
      <c r="E12" s="136"/>
    </row>
    <row r="13" spans="1:5" s="10" customFormat="1" x14ac:dyDescent="0.2">
      <c r="A13" s="129" t="s">
        <v>283</v>
      </c>
      <c r="B13" s="129"/>
      <c r="C13" s="4"/>
      <c r="D13" s="4"/>
      <c r="E13" s="136"/>
    </row>
    <row r="14" spans="1:5" s="10" customFormat="1" x14ac:dyDescent="0.2">
      <c r="A14" s="129" t="s">
        <v>283</v>
      </c>
      <c r="B14" s="129"/>
      <c r="C14" s="4"/>
      <c r="D14" s="4"/>
      <c r="E14" s="136"/>
    </row>
    <row r="15" spans="1:5" s="10" customFormat="1" x14ac:dyDescent="0.2">
      <c r="A15" s="129" t="s">
        <v>283</v>
      </c>
      <c r="B15" s="129"/>
      <c r="C15" s="4"/>
      <c r="D15" s="4"/>
      <c r="E15" s="136"/>
    </row>
    <row r="16" spans="1:5" s="10" customFormat="1" x14ac:dyDescent="0.2">
      <c r="A16" s="129" t="s">
        <v>283</v>
      </c>
      <c r="B16" s="129"/>
      <c r="C16" s="4"/>
      <c r="D16" s="4"/>
      <c r="E16" s="136"/>
    </row>
    <row r="17" spans="1:5" s="10" customFormat="1" ht="17.25" customHeight="1" x14ac:dyDescent="0.2">
      <c r="A17" s="140" t="s">
        <v>336</v>
      </c>
      <c r="B17" s="129"/>
      <c r="C17" s="4"/>
      <c r="D17" s="4"/>
      <c r="E17" s="136"/>
    </row>
    <row r="18" spans="1:5" s="10" customFormat="1" ht="18" customHeight="1" x14ac:dyDescent="0.2">
      <c r="A18" s="140" t="s">
        <v>337</v>
      </c>
      <c r="B18" s="129"/>
      <c r="C18" s="4"/>
      <c r="D18" s="4"/>
      <c r="E18" s="136"/>
    </row>
    <row r="19" spans="1:5" s="10" customFormat="1" x14ac:dyDescent="0.2">
      <c r="A19" s="129" t="s">
        <v>283</v>
      </c>
      <c r="B19" s="129"/>
      <c r="C19" s="4"/>
      <c r="D19" s="4"/>
      <c r="E19" s="136"/>
    </row>
    <row r="20" spans="1:5" s="10" customFormat="1" x14ac:dyDescent="0.2">
      <c r="A20" s="129" t="s">
        <v>283</v>
      </c>
      <c r="B20" s="129"/>
      <c r="C20" s="4"/>
      <c r="D20" s="4"/>
      <c r="E20" s="136"/>
    </row>
    <row r="21" spans="1:5" s="10" customFormat="1" x14ac:dyDescent="0.2">
      <c r="A21" s="129" t="s">
        <v>283</v>
      </c>
      <c r="B21" s="129"/>
      <c r="C21" s="4"/>
      <c r="D21" s="4"/>
      <c r="E21" s="136"/>
    </row>
    <row r="22" spans="1:5" s="10" customFormat="1" x14ac:dyDescent="0.2">
      <c r="A22" s="129" t="s">
        <v>283</v>
      </c>
      <c r="B22" s="129"/>
      <c r="C22" s="4"/>
      <c r="D22" s="4"/>
      <c r="E22" s="136"/>
    </row>
    <row r="23" spans="1:5" s="10" customFormat="1" x14ac:dyDescent="0.2">
      <c r="A23" s="129" t="s">
        <v>283</v>
      </c>
      <c r="B23" s="129"/>
      <c r="C23" s="4"/>
      <c r="D23" s="4"/>
      <c r="E23" s="136"/>
    </row>
    <row r="24" spans="1:5" x14ac:dyDescent="0.3">
      <c r="A24" s="141"/>
      <c r="B24" s="141" t="s">
        <v>341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0" t="s">
        <v>447</v>
      </c>
      <c r="E26" s="5"/>
    </row>
    <row r="27" spans="1:5" x14ac:dyDescent="0.3">
      <c r="A27" s="2" t="s">
        <v>448</v>
      </c>
    </row>
    <row r="28" spans="1:5" x14ac:dyDescent="0.3">
      <c r="A28" s="293" t="s">
        <v>449</v>
      </c>
    </row>
    <row r="29" spans="1:5" x14ac:dyDescent="0.3">
      <c r="A29" s="293"/>
    </row>
    <row r="30" spans="1:5" x14ac:dyDescent="0.3">
      <c r="A30" s="293" t="s">
        <v>356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5.42578125" style="263" customWidth="1"/>
    <col min="2" max="2" width="20.85546875" style="263" customWidth="1"/>
    <col min="3" max="3" width="26" style="263" customWidth="1"/>
    <col min="4" max="4" width="17" style="263" customWidth="1"/>
    <col min="5" max="5" width="18.140625" style="263" customWidth="1"/>
    <col min="6" max="6" width="14.7109375" style="263" customWidth="1"/>
    <col min="7" max="7" width="15.5703125" style="263" customWidth="1"/>
    <col min="8" max="8" width="14.7109375" style="263" customWidth="1"/>
    <col min="9" max="9" width="29.7109375" style="263" customWidth="1"/>
    <col min="10" max="10" width="0" style="263" hidden="1" customWidth="1"/>
    <col min="11" max="16384" width="9.140625" style="263"/>
  </cols>
  <sheetData>
    <row r="1" spans="1:10" ht="15" x14ac:dyDescent="0.3">
      <c r="A1" s="116" t="s">
        <v>419</v>
      </c>
      <c r="B1" s="116"/>
      <c r="C1" s="119"/>
      <c r="D1" s="119"/>
      <c r="E1" s="119"/>
      <c r="F1" s="119"/>
      <c r="G1" s="305"/>
      <c r="H1" s="305"/>
      <c r="I1" s="388" t="s">
        <v>110</v>
      </c>
      <c r="J1" s="388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5"/>
      <c r="H2" s="305"/>
      <c r="I2" s="386" t="s">
        <v>518</v>
      </c>
      <c r="J2" s="387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5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71" t="s">
        <v>483</v>
      </c>
      <c r="B5" s="12"/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299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345</v>
      </c>
      <c r="C8" s="132" t="s">
        <v>346</v>
      </c>
      <c r="D8" s="132" t="s">
        <v>230</v>
      </c>
      <c r="E8" s="132" t="s">
        <v>350</v>
      </c>
      <c r="F8" s="132" t="s">
        <v>354</v>
      </c>
      <c r="G8" s="121" t="s">
        <v>10</v>
      </c>
      <c r="H8" s="121" t="s">
        <v>9</v>
      </c>
      <c r="I8" s="121" t="s">
        <v>401</v>
      </c>
      <c r="J8" s="308" t="s">
        <v>353</v>
      </c>
    </row>
    <row r="9" spans="1:10" ht="15" x14ac:dyDescent="0.2">
      <c r="A9" s="140">
        <v>1</v>
      </c>
      <c r="B9" s="371" t="s">
        <v>486</v>
      </c>
      <c r="C9" s="371" t="s">
        <v>507</v>
      </c>
      <c r="D9" s="140" t="s">
        <v>511</v>
      </c>
      <c r="E9" s="140" t="s">
        <v>509</v>
      </c>
      <c r="F9" s="140" t="s">
        <v>353</v>
      </c>
      <c r="G9" s="371">
        <v>400</v>
      </c>
      <c r="H9" s="371">
        <v>400</v>
      </c>
      <c r="I9" s="4"/>
      <c r="J9" s="308" t="s">
        <v>0</v>
      </c>
    </row>
    <row r="10" spans="1:10" ht="15" customHeight="1" x14ac:dyDescent="0.2">
      <c r="A10" s="140">
        <v>2</v>
      </c>
      <c r="B10" s="371" t="s">
        <v>485</v>
      </c>
      <c r="C10" s="371" t="s">
        <v>508</v>
      </c>
      <c r="D10" s="140" t="s">
        <v>491</v>
      </c>
      <c r="E10" s="140" t="s">
        <v>488</v>
      </c>
      <c r="F10" s="140" t="s">
        <v>353</v>
      </c>
      <c r="G10" s="371">
        <v>700</v>
      </c>
      <c r="H10" s="371">
        <v>700</v>
      </c>
      <c r="I10" s="4"/>
    </row>
    <row r="11" spans="1:10" ht="15" x14ac:dyDescent="0.2">
      <c r="A11" s="140">
        <v>3</v>
      </c>
      <c r="B11" s="371" t="s">
        <v>498</v>
      </c>
      <c r="C11" s="371" t="s">
        <v>496</v>
      </c>
      <c r="D11" s="140" t="s">
        <v>499</v>
      </c>
      <c r="E11" s="140" t="s">
        <v>510</v>
      </c>
      <c r="F11" s="140" t="s">
        <v>353</v>
      </c>
      <c r="G11" s="371">
        <v>1000</v>
      </c>
      <c r="H11" s="371">
        <v>1000</v>
      </c>
      <c r="I11" s="4"/>
    </row>
    <row r="12" spans="1:10" ht="15" x14ac:dyDescent="0.2">
      <c r="A12" s="140">
        <v>4</v>
      </c>
      <c r="B12" s="371" t="s">
        <v>498</v>
      </c>
      <c r="C12" s="371" t="s">
        <v>496</v>
      </c>
      <c r="D12" s="140" t="s">
        <v>499</v>
      </c>
      <c r="E12" s="140" t="s">
        <v>510</v>
      </c>
      <c r="F12" s="140" t="s">
        <v>353</v>
      </c>
      <c r="G12" s="371">
        <v>1000</v>
      </c>
      <c r="H12" s="371">
        <v>1000</v>
      </c>
      <c r="I12" s="4"/>
    </row>
    <row r="13" spans="1:10" ht="15" x14ac:dyDescent="0.2">
      <c r="A13" s="140">
        <v>7</v>
      </c>
      <c r="B13" s="129"/>
      <c r="C13" s="129"/>
      <c r="D13" s="129"/>
      <c r="E13" s="129"/>
      <c r="F13" s="140"/>
      <c r="G13" s="4"/>
      <c r="H13" s="4"/>
      <c r="I13" s="4"/>
    </row>
    <row r="14" spans="1:10" ht="15" x14ac:dyDescent="0.2">
      <c r="A14" s="140">
        <v>8</v>
      </c>
      <c r="B14" s="129"/>
      <c r="C14" s="129"/>
      <c r="D14" s="129"/>
      <c r="E14" s="129"/>
      <c r="F14" s="140"/>
      <c r="G14" s="4"/>
      <c r="H14" s="4"/>
      <c r="I14" s="4"/>
    </row>
    <row r="15" spans="1:10" ht="15" x14ac:dyDescent="0.2">
      <c r="A15" s="140">
        <v>9</v>
      </c>
      <c r="B15" s="129"/>
      <c r="C15" s="129"/>
      <c r="D15" s="129"/>
      <c r="E15" s="129"/>
      <c r="F15" s="140"/>
      <c r="G15" s="4"/>
      <c r="H15" s="4"/>
      <c r="I15" s="4"/>
    </row>
    <row r="16" spans="1:10" ht="15" x14ac:dyDescent="0.2">
      <c r="A16" s="140">
        <v>10</v>
      </c>
      <c r="B16" s="129"/>
      <c r="C16" s="129"/>
      <c r="D16" s="129"/>
      <c r="E16" s="129"/>
      <c r="F16" s="140"/>
      <c r="G16" s="4"/>
      <c r="H16" s="4"/>
      <c r="I16" s="4"/>
    </row>
    <row r="17" spans="1:9" ht="15" x14ac:dyDescent="0.2">
      <c r="A17" s="140">
        <v>11</v>
      </c>
      <c r="B17" s="129"/>
      <c r="C17" s="129"/>
      <c r="D17" s="129"/>
      <c r="E17" s="129"/>
      <c r="F17" s="140"/>
      <c r="G17" s="4"/>
      <c r="H17" s="4"/>
      <c r="I17" s="4"/>
    </row>
    <row r="18" spans="1:9" ht="15" x14ac:dyDescent="0.2">
      <c r="A18" s="140">
        <v>12</v>
      </c>
      <c r="B18" s="129"/>
      <c r="C18" s="129"/>
      <c r="D18" s="129"/>
      <c r="E18" s="129"/>
      <c r="F18" s="140"/>
      <c r="G18" s="4"/>
      <c r="H18" s="4"/>
      <c r="I18" s="4"/>
    </row>
    <row r="19" spans="1:9" ht="15" x14ac:dyDescent="0.2">
      <c r="A19" s="140">
        <v>13</v>
      </c>
      <c r="B19" s="129"/>
      <c r="C19" s="129"/>
      <c r="D19" s="129"/>
      <c r="E19" s="129"/>
      <c r="F19" s="140"/>
      <c r="G19" s="4"/>
      <c r="H19" s="4"/>
      <c r="I19" s="4"/>
    </row>
    <row r="20" spans="1:9" ht="15" x14ac:dyDescent="0.2">
      <c r="A20" s="140">
        <v>14</v>
      </c>
      <c r="B20" s="129"/>
      <c r="C20" s="129"/>
      <c r="D20" s="129"/>
      <c r="E20" s="129"/>
      <c r="F20" s="140"/>
      <c r="G20" s="4"/>
      <c r="H20" s="4"/>
      <c r="I20" s="4"/>
    </row>
    <row r="21" spans="1:9" ht="15" x14ac:dyDescent="0.2">
      <c r="A21" s="140">
        <v>15</v>
      </c>
      <c r="B21" s="129"/>
      <c r="C21" s="129"/>
      <c r="D21" s="129"/>
      <c r="E21" s="129"/>
      <c r="F21" s="140"/>
      <c r="G21" s="4"/>
      <c r="H21" s="4"/>
      <c r="I21" s="4"/>
    </row>
    <row r="22" spans="1:9" ht="15" x14ac:dyDescent="0.2">
      <c r="A22" s="140">
        <v>16</v>
      </c>
      <c r="B22" s="129"/>
      <c r="C22" s="129"/>
      <c r="D22" s="129"/>
      <c r="E22" s="129"/>
      <c r="F22" s="140"/>
      <c r="G22" s="4"/>
      <c r="H22" s="4"/>
      <c r="I22" s="4"/>
    </row>
    <row r="23" spans="1:9" ht="15" x14ac:dyDescent="0.2">
      <c r="A23" s="140">
        <v>17</v>
      </c>
      <c r="B23" s="129"/>
      <c r="C23" s="129"/>
      <c r="D23" s="129"/>
      <c r="E23" s="129"/>
      <c r="F23" s="140"/>
      <c r="G23" s="4"/>
      <c r="H23" s="4"/>
      <c r="I23" s="4"/>
    </row>
    <row r="24" spans="1:9" ht="15" x14ac:dyDescent="0.2">
      <c r="A24" s="140">
        <v>18</v>
      </c>
      <c r="B24" s="129"/>
      <c r="C24" s="129"/>
      <c r="D24" s="129"/>
      <c r="E24" s="129"/>
      <c r="F24" s="140"/>
      <c r="G24" s="4"/>
      <c r="H24" s="4"/>
      <c r="I24" s="4"/>
    </row>
    <row r="25" spans="1:9" ht="15" x14ac:dyDescent="0.2">
      <c r="A25" s="140">
        <v>19</v>
      </c>
      <c r="B25" s="129"/>
      <c r="C25" s="129"/>
      <c r="D25" s="129"/>
      <c r="E25" s="129"/>
      <c r="F25" s="140"/>
      <c r="G25" s="4"/>
      <c r="H25" s="4"/>
      <c r="I25" s="4"/>
    </row>
    <row r="26" spans="1:9" ht="15" x14ac:dyDescent="0.2">
      <c r="A26" s="140">
        <v>20</v>
      </c>
      <c r="B26" s="129"/>
      <c r="C26" s="129"/>
      <c r="D26" s="129"/>
      <c r="E26" s="129"/>
      <c r="F26" s="140"/>
      <c r="G26" s="4"/>
      <c r="H26" s="4"/>
      <c r="I26" s="4"/>
    </row>
    <row r="27" spans="1:9" ht="15" x14ac:dyDescent="0.2">
      <c r="A27" s="140">
        <v>21</v>
      </c>
      <c r="B27" s="129"/>
      <c r="C27" s="129"/>
      <c r="D27" s="129"/>
      <c r="E27" s="129"/>
      <c r="F27" s="140"/>
      <c r="G27" s="4"/>
      <c r="H27" s="4"/>
      <c r="I27" s="4"/>
    </row>
    <row r="28" spans="1:9" ht="15" x14ac:dyDescent="0.2">
      <c r="A28" s="140">
        <v>22</v>
      </c>
      <c r="B28" s="129"/>
      <c r="C28" s="129"/>
      <c r="D28" s="129"/>
      <c r="E28" s="129"/>
      <c r="F28" s="140"/>
      <c r="G28" s="4"/>
      <c r="H28" s="4"/>
      <c r="I28" s="4"/>
    </row>
    <row r="29" spans="1:9" ht="15" x14ac:dyDescent="0.2">
      <c r="A29" s="140">
        <v>23</v>
      </c>
      <c r="B29" s="129"/>
      <c r="C29" s="129"/>
      <c r="D29" s="129"/>
      <c r="E29" s="129"/>
      <c r="F29" s="140"/>
      <c r="G29" s="4"/>
      <c r="H29" s="4"/>
      <c r="I29" s="4"/>
    </row>
    <row r="30" spans="1:9" ht="15" x14ac:dyDescent="0.2">
      <c r="A30" s="140">
        <v>24</v>
      </c>
      <c r="B30" s="129"/>
      <c r="C30" s="129"/>
      <c r="D30" s="129"/>
      <c r="E30" s="129"/>
      <c r="F30" s="140"/>
      <c r="G30" s="4"/>
      <c r="H30" s="4"/>
      <c r="I30" s="4"/>
    </row>
    <row r="31" spans="1:9" ht="15" x14ac:dyDescent="0.2">
      <c r="A31" s="129" t="s">
        <v>280</v>
      </c>
      <c r="B31" s="129"/>
      <c r="C31" s="129"/>
      <c r="D31" s="129"/>
      <c r="E31" s="129"/>
      <c r="F31" s="140"/>
      <c r="G31" s="4"/>
      <c r="H31" s="4"/>
      <c r="I31" s="4"/>
    </row>
    <row r="32" spans="1:9" ht="15" x14ac:dyDescent="0.3">
      <c r="A32" s="129"/>
      <c r="B32" s="141"/>
      <c r="C32" s="141"/>
      <c r="D32" s="141"/>
      <c r="E32" s="141"/>
      <c r="F32" s="129" t="s">
        <v>465</v>
      </c>
      <c r="G32" s="128">
        <f>SUM(G9:G31)</f>
        <v>3100</v>
      </c>
      <c r="H32" s="128">
        <f>SUM(H9:H31)</f>
        <v>3100</v>
      </c>
      <c r="I32" s="128">
        <f>SUM(I9:I31)</f>
        <v>0</v>
      </c>
    </row>
    <row r="33" spans="1:9" ht="15" x14ac:dyDescent="0.3">
      <c r="A33" s="306"/>
      <c r="B33" s="306"/>
      <c r="C33" s="306"/>
      <c r="D33" s="306"/>
      <c r="E33" s="306"/>
      <c r="F33" s="306"/>
      <c r="G33" s="306"/>
      <c r="H33" s="262"/>
      <c r="I33" s="262"/>
    </row>
    <row r="34" spans="1:9" ht="15" x14ac:dyDescent="0.3">
      <c r="A34" s="307" t="s">
        <v>453</v>
      </c>
      <c r="B34" s="307"/>
      <c r="C34" s="306"/>
      <c r="D34" s="306"/>
      <c r="E34" s="306"/>
      <c r="F34" s="306"/>
      <c r="G34" s="306"/>
      <c r="H34" s="262"/>
      <c r="I34" s="262"/>
    </row>
    <row r="35" spans="1:9" ht="15" x14ac:dyDescent="0.3">
      <c r="A35" s="307"/>
      <c r="B35" s="307"/>
      <c r="C35" s="306"/>
      <c r="D35" s="306"/>
      <c r="E35" s="306"/>
      <c r="F35" s="306"/>
      <c r="G35" s="306"/>
      <c r="H35" s="262"/>
      <c r="I35" s="262"/>
    </row>
    <row r="36" spans="1:9" ht="15" x14ac:dyDescent="0.3">
      <c r="A36" s="307"/>
      <c r="B36" s="307"/>
      <c r="C36" s="262"/>
      <c r="D36" s="262"/>
      <c r="E36" s="262"/>
      <c r="F36" s="262"/>
      <c r="G36" s="262"/>
      <c r="H36" s="262"/>
      <c r="I36" s="262"/>
    </row>
    <row r="37" spans="1:9" ht="15" x14ac:dyDescent="0.3">
      <c r="A37" s="307"/>
      <c r="B37" s="307"/>
      <c r="C37" s="262"/>
      <c r="D37" s="262"/>
      <c r="E37" s="262"/>
      <c r="F37" s="262"/>
      <c r="G37" s="262"/>
      <c r="H37" s="262"/>
      <c r="I37" s="262"/>
    </row>
    <row r="38" spans="1:9" x14ac:dyDescent="0.2">
      <c r="A38" s="303"/>
      <c r="B38" s="303"/>
      <c r="C38" s="303"/>
      <c r="D38" s="303"/>
      <c r="E38" s="303"/>
      <c r="F38" s="303"/>
      <c r="G38" s="303"/>
      <c r="H38" s="303"/>
      <c r="I38" s="303"/>
    </row>
    <row r="39" spans="1:9" ht="15" x14ac:dyDescent="0.3">
      <c r="A39" s="268" t="s">
        <v>107</v>
      </c>
      <c r="B39" s="268"/>
      <c r="C39" s="262"/>
      <c r="D39" s="262"/>
      <c r="E39" s="262"/>
      <c r="F39" s="262"/>
      <c r="G39" s="262"/>
      <c r="H39" s="262"/>
      <c r="I39" s="262"/>
    </row>
    <row r="40" spans="1:9" ht="15" x14ac:dyDescent="0.3">
      <c r="A40" s="262"/>
      <c r="B40" s="262"/>
      <c r="C40" s="262"/>
      <c r="D40" s="262"/>
      <c r="E40" s="262"/>
      <c r="F40" s="262"/>
      <c r="G40" s="262"/>
      <c r="H40" s="262"/>
      <c r="I40" s="262"/>
    </row>
    <row r="41" spans="1:9" ht="15" x14ac:dyDescent="0.3">
      <c r="A41" s="262"/>
      <c r="B41" s="262"/>
      <c r="C41" s="262"/>
      <c r="D41" s="262"/>
      <c r="E41" s="266"/>
      <c r="F41" s="266"/>
      <c r="G41" s="266"/>
      <c r="H41" s="262"/>
      <c r="I41" s="262"/>
    </row>
    <row r="42" spans="1:9" ht="15" x14ac:dyDescent="0.3">
      <c r="A42" s="268"/>
      <c r="B42" s="268"/>
      <c r="C42" s="268" t="s">
        <v>400</v>
      </c>
      <c r="D42" s="268"/>
      <c r="E42" s="268"/>
      <c r="F42" s="268"/>
      <c r="G42" s="268"/>
      <c r="H42" s="262"/>
      <c r="I42" s="262"/>
    </row>
    <row r="43" spans="1:9" ht="15" x14ac:dyDescent="0.3">
      <c r="A43" s="262"/>
      <c r="B43" s="262"/>
      <c r="C43" s="262" t="s">
        <v>399</v>
      </c>
      <c r="D43" s="262"/>
      <c r="E43" s="262"/>
      <c r="F43" s="262"/>
      <c r="G43" s="262"/>
      <c r="H43" s="262"/>
      <c r="I43" s="262"/>
    </row>
    <row r="44" spans="1:9" x14ac:dyDescent="0.2">
      <c r="A44" s="270"/>
      <c r="B44" s="270"/>
      <c r="C44" s="270" t="s">
        <v>140</v>
      </c>
      <c r="D44" s="270"/>
      <c r="E44" s="270"/>
      <c r="F44" s="270"/>
      <c r="G44" s="270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view="pageBreakPreview" zoomScaleNormal="100" zoomScaleSheetLayoutView="10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371</v>
      </c>
      <c r="B1" s="119"/>
      <c r="C1" s="119"/>
      <c r="D1" s="119"/>
      <c r="E1" s="119"/>
      <c r="F1" s="119"/>
      <c r="G1" s="388" t="s">
        <v>110</v>
      </c>
      <c r="H1" s="388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86" t="s">
        <v>518</v>
      </c>
      <c r="H2" s="387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71" t="s">
        <v>483</v>
      </c>
      <c r="B5" s="1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53"/>
      <c r="D7" s="240"/>
      <c r="E7" s="240"/>
      <c r="F7" s="240"/>
      <c r="G7" s="120"/>
      <c r="H7" s="120"/>
    </row>
    <row r="8" spans="1:8" ht="45" x14ac:dyDescent="0.2">
      <c r="A8" s="132" t="s">
        <v>345</v>
      </c>
      <c r="B8" s="132" t="s">
        <v>346</v>
      </c>
      <c r="C8" s="132" t="s">
        <v>230</v>
      </c>
      <c r="D8" s="132" t="s">
        <v>349</v>
      </c>
      <c r="E8" s="132" t="s">
        <v>348</v>
      </c>
      <c r="F8" s="132" t="s">
        <v>395</v>
      </c>
      <c r="G8" s="121" t="s">
        <v>10</v>
      </c>
      <c r="H8" s="121" t="s">
        <v>9</v>
      </c>
    </row>
    <row r="9" spans="1:8" ht="15" x14ac:dyDescent="0.2">
      <c r="A9" s="371" t="s">
        <v>498</v>
      </c>
      <c r="B9" s="371" t="s">
        <v>496</v>
      </c>
      <c r="C9" s="140" t="s">
        <v>499</v>
      </c>
      <c r="D9" s="377" t="s">
        <v>493</v>
      </c>
      <c r="E9" s="377" t="s">
        <v>516</v>
      </c>
      <c r="F9" s="377">
        <v>5</v>
      </c>
      <c r="G9" s="371">
        <v>500</v>
      </c>
      <c r="H9" s="371">
        <v>500</v>
      </c>
    </row>
    <row r="10" spans="1:8" ht="15" x14ac:dyDescent="0.2">
      <c r="A10" s="371" t="s">
        <v>486</v>
      </c>
      <c r="B10" s="371" t="s">
        <v>487</v>
      </c>
      <c r="C10" s="140" t="s">
        <v>489</v>
      </c>
      <c r="D10" s="377" t="s">
        <v>493</v>
      </c>
      <c r="E10" s="377" t="s">
        <v>497</v>
      </c>
      <c r="F10" s="378">
        <v>7</v>
      </c>
      <c r="G10" s="371">
        <v>400</v>
      </c>
      <c r="H10" s="371">
        <v>400</v>
      </c>
    </row>
    <row r="11" spans="1:8" ht="15" x14ac:dyDescent="0.2">
      <c r="A11" s="371" t="s">
        <v>498</v>
      </c>
      <c r="B11" s="371" t="s">
        <v>496</v>
      </c>
      <c r="C11" s="140" t="s">
        <v>499</v>
      </c>
      <c r="D11" s="377" t="s">
        <v>493</v>
      </c>
      <c r="E11" s="377" t="s">
        <v>516</v>
      </c>
      <c r="F11" s="379">
        <v>5</v>
      </c>
      <c r="G11" s="371">
        <v>500</v>
      </c>
      <c r="H11" s="371">
        <v>500</v>
      </c>
    </row>
    <row r="12" spans="1:8" ht="15" x14ac:dyDescent="0.2">
      <c r="A12" s="371" t="s">
        <v>512</v>
      </c>
      <c r="B12" s="371" t="s">
        <v>508</v>
      </c>
      <c r="C12" s="140" t="s">
        <v>491</v>
      </c>
      <c r="D12" s="377" t="s">
        <v>493</v>
      </c>
      <c r="E12" s="377" t="s">
        <v>516</v>
      </c>
      <c r="F12" s="377">
        <v>15</v>
      </c>
      <c r="G12" s="371">
        <v>550</v>
      </c>
      <c r="H12" s="371">
        <v>550</v>
      </c>
    </row>
    <row r="13" spans="1:8" ht="15" x14ac:dyDescent="0.2">
      <c r="A13" s="371" t="s">
        <v>498</v>
      </c>
      <c r="B13" s="371" t="s">
        <v>496</v>
      </c>
      <c r="C13" s="140" t="s">
        <v>499</v>
      </c>
      <c r="D13" s="377" t="s">
        <v>493</v>
      </c>
      <c r="E13" s="377" t="s">
        <v>516</v>
      </c>
      <c r="F13" s="377">
        <v>5</v>
      </c>
      <c r="G13" s="371">
        <v>300</v>
      </c>
      <c r="H13" s="371">
        <v>300</v>
      </c>
    </row>
    <row r="14" spans="1:8" ht="15" x14ac:dyDescent="0.2">
      <c r="A14" s="371" t="s">
        <v>492</v>
      </c>
      <c r="B14" s="371" t="s">
        <v>513</v>
      </c>
      <c r="C14" s="140" t="s">
        <v>495</v>
      </c>
      <c r="D14" s="377" t="s">
        <v>493</v>
      </c>
      <c r="E14" s="377" t="s">
        <v>517</v>
      </c>
      <c r="F14" s="377">
        <v>5</v>
      </c>
      <c r="G14" s="371">
        <v>500</v>
      </c>
      <c r="H14" s="371">
        <v>500</v>
      </c>
    </row>
    <row r="15" spans="1:8" ht="15" x14ac:dyDescent="0.2">
      <c r="A15" s="371" t="s">
        <v>486</v>
      </c>
      <c r="B15" s="371" t="s">
        <v>487</v>
      </c>
      <c r="C15" s="140" t="s">
        <v>489</v>
      </c>
      <c r="D15" s="377" t="s">
        <v>493</v>
      </c>
      <c r="E15" s="377" t="s">
        <v>494</v>
      </c>
      <c r="F15" s="377">
        <v>3</v>
      </c>
      <c r="G15" s="371">
        <v>100</v>
      </c>
      <c r="H15" s="371">
        <v>100</v>
      </c>
    </row>
    <row r="16" spans="1:8" ht="15" x14ac:dyDescent="0.2">
      <c r="A16" s="371" t="s">
        <v>498</v>
      </c>
      <c r="B16" s="371" t="s">
        <v>496</v>
      </c>
      <c r="C16" s="140" t="s">
        <v>499</v>
      </c>
      <c r="D16" s="377" t="s">
        <v>493</v>
      </c>
      <c r="E16" s="377" t="s">
        <v>516</v>
      </c>
      <c r="F16" s="377">
        <v>5</v>
      </c>
      <c r="G16" s="371">
        <v>190</v>
      </c>
      <c r="H16" s="371">
        <v>190</v>
      </c>
    </row>
    <row r="17" spans="1:8" ht="15" x14ac:dyDescent="0.2">
      <c r="A17" s="371" t="s">
        <v>498</v>
      </c>
      <c r="B17" s="371" t="s">
        <v>496</v>
      </c>
      <c r="C17" s="140" t="s">
        <v>499</v>
      </c>
      <c r="D17" s="377" t="s">
        <v>493</v>
      </c>
      <c r="E17" s="377" t="s">
        <v>516</v>
      </c>
      <c r="F17" s="377">
        <v>5</v>
      </c>
      <c r="G17" s="371">
        <v>200</v>
      </c>
      <c r="H17" s="371">
        <v>200</v>
      </c>
    </row>
    <row r="18" spans="1:8" ht="15" x14ac:dyDescent="0.2">
      <c r="A18" s="371" t="s">
        <v>514</v>
      </c>
      <c r="B18" s="371" t="s">
        <v>484</v>
      </c>
      <c r="C18" s="140" t="s">
        <v>490</v>
      </c>
      <c r="D18" s="377" t="s">
        <v>493</v>
      </c>
      <c r="E18" s="377" t="s">
        <v>516</v>
      </c>
      <c r="F18" s="377">
        <v>10</v>
      </c>
      <c r="G18" s="371">
        <v>315</v>
      </c>
      <c r="H18" s="371">
        <v>315</v>
      </c>
    </row>
    <row r="19" spans="1:8" ht="15" x14ac:dyDescent="0.2">
      <c r="A19" s="382" t="s">
        <v>515</v>
      </c>
      <c r="B19" s="382" t="s">
        <v>513</v>
      </c>
      <c r="C19" s="140" t="s">
        <v>495</v>
      </c>
      <c r="D19" s="377" t="s">
        <v>493</v>
      </c>
      <c r="E19" s="377" t="s">
        <v>517</v>
      </c>
      <c r="F19" s="377">
        <v>5</v>
      </c>
      <c r="G19" s="382">
        <v>100</v>
      </c>
      <c r="H19" s="382">
        <v>100</v>
      </c>
    </row>
    <row r="20" spans="1:8" ht="15" x14ac:dyDescent="0.2">
      <c r="A20" s="382" t="s">
        <v>498</v>
      </c>
      <c r="B20" s="382" t="s">
        <v>496</v>
      </c>
      <c r="C20" s="140" t="s">
        <v>499</v>
      </c>
      <c r="D20" s="377" t="s">
        <v>493</v>
      </c>
      <c r="E20" s="377" t="s">
        <v>516</v>
      </c>
      <c r="F20" s="377">
        <v>5</v>
      </c>
      <c r="G20" s="382">
        <v>100</v>
      </c>
      <c r="H20" s="382">
        <v>100</v>
      </c>
    </row>
    <row r="21" spans="1:8" ht="15" x14ac:dyDescent="0.2">
      <c r="A21" s="377"/>
      <c r="B21" s="377"/>
      <c r="C21" s="359"/>
      <c r="D21" s="377"/>
      <c r="E21" s="377"/>
      <c r="F21" s="377"/>
      <c r="G21" s="359"/>
      <c r="H21" s="359"/>
    </row>
    <row r="22" spans="1:8" ht="15" x14ac:dyDescent="0.2">
      <c r="A22" s="377"/>
      <c r="B22" s="377"/>
      <c r="C22" s="359"/>
      <c r="D22" s="377"/>
      <c r="E22" s="377"/>
      <c r="F22" s="377"/>
      <c r="G22" s="359"/>
      <c r="H22" s="359"/>
    </row>
    <row r="23" spans="1:8" ht="15" x14ac:dyDescent="0.2">
      <c r="A23" s="377"/>
      <c r="B23" s="377"/>
      <c r="C23" s="359"/>
      <c r="D23" s="377"/>
      <c r="E23" s="377"/>
      <c r="F23" s="377"/>
      <c r="G23" s="359"/>
      <c r="H23" s="359"/>
    </row>
    <row r="24" spans="1:8" ht="15" x14ac:dyDescent="0.2">
      <c r="A24" s="377"/>
      <c r="B24" s="377"/>
      <c r="C24" s="359"/>
      <c r="D24" s="377"/>
      <c r="E24" s="377"/>
      <c r="F24" s="377"/>
      <c r="G24" s="359"/>
      <c r="H24" s="359"/>
    </row>
    <row r="25" spans="1:8" ht="15" x14ac:dyDescent="0.2">
      <c r="A25" s="377"/>
      <c r="B25" s="377"/>
      <c r="C25" s="359"/>
      <c r="D25" s="377"/>
      <c r="E25" s="377"/>
      <c r="F25" s="377"/>
      <c r="G25" s="359"/>
      <c r="H25" s="359"/>
    </row>
    <row r="26" spans="1:8" ht="15" x14ac:dyDescent="0.2">
      <c r="A26" s="377"/>
      <c r="B26" s="377"/>
      <c r="C26" s="377"/>
      <c r="D26" s="377"/>
      <c r="E26" s="377"/>
      <c r="F26" s="377"/>
      <c r="G26" s="359"/>
      <c r="H26" s="359"/>
    </row>
    <row r="27" spans="1:8" ht="15" x14ac:dyDescent="0.2">
      <c r="A27" s="377"/>
      <c r="B27" s="377"/>
      <c r="C27" s="377"/>
      <c r="D27" s="377"/>
      <c r="E27" s="377"/>
      <c r="F27" s="377"/>
      <c r="G27" s="359"/>
      <c r="H27" s="359"/>
    </row>
    <row r="28" spans="1:8" ht="15" x14ac:dyDescent="0.2">
      <c r="A28" s="377"/>
      <c r="B28" s="377"/>
      <c r="C28" s="377"/>
      <c r="D28" s="377"/>
      <c r="E28" s="377"/>
      <c r="F28" s="377"/>
      <c r="G28" s="359"/>
      <c r="H28" s="359"/>
    </row>
    <row r="29" spans="1:8" ht="15" x14ac:dyDescent="0.2">
      <c r="A29" s="377"/>
      <c r="B29" s="377"/>
      <c r="C29" s="377"/>
      <c r="D29" s="377"/>
      <c r="E29" s="377"/>
      <c r="F29" s="377"/>
      <c r="G29" s="359"/>
      <c r="H29" s="359"/>
    </row>
    <row r="30" spans="1:8" ht="15" x14ac:dyDescent="0.2">
      <c r="A30" s="377"/>
      <c r="B30" s="377"/>
      <c r="C30" s="377"/>
      <c r="D30" s="377"/>
      <c r="E30" s="377"/>
      <c r="F30" s="377"/>
      <c r="G30" s="359"/>
      <c r="H30" s="359"/>
    </row>
    <row r="31" spans="1:8" ht="15" x14ac:dyDescent="0.2">
      <c r="A31" s="377"/>
      <c r="B31" s="377"/>
      <c r="C31" s="377"/>
      <c r="D31" s="377"/>
      <c r="E31" s="377"/>
      <c r="F31" s="377"/>
      <c r="G31" s="359"/>
      <c r="H31" s="359"/>
    </row>
    <row r="32" spans="1:8" ht="15" x14ac:dyDescent="0.2">
      <c r="A32" s="377"/>
      <c r="B32" s="377"/>
      <c r="C32" s="377"/>
      <c r="D32" s="377"/>
      <c r="E32" s="377"/>
      <c r="F32" s="377"/>
      <c r="G32" s="359"/>
      <c r="H32" s="359"/>
    </row>
    <row r="33" spans="1:8" ht="15" x14ac:dyDescent="0.2">
      <c r="A33" s="377"/>
      <c r="B33" s="377"/>
      <c r="C33" s="377"/>
      <c r="D33" s="377"/>
      <c r="E33" s="377"/>
      <c r="F33" s="377"/>
      <c r="G33" s="359"/>
      <c r="H33" s="359"/>
    </row>
    <row r="34" spans="1:8" ht="15" x14ac:dyDescent="0.2">
      <c r="A34" s="377"/>
      <c r="B34" s="377"/>
      <c r="C34" s="377"/>
      <c r="D34" s="377"/>
      <c r="E34" s="377"/>
      <c r="F34" s="377"/>
      <c r="G34" s="359"/>
      <c r="H34" s="359"/>
    </row>
    <row r="35" spans="1:8" ht="15" x14ac:dyDescent="0.2">
      <c r="A35" s="377"/>
      <c r="B35" s="377"/>
      <c r="C35" s="377"/>
      <c r="D35" s="377"/>
      <c r="E35" s="377"/>
      <c r="F35" s="377"/>
      <c r="G35" s="359"/>
      <c r="H35" s="359"/>
    </row>
    <row r="36" spans="1:8" ht="15" x14ac:dyDescent="0.2">
      <c r="A36" s="377"/>
      <c r="B36" s="377"/>
      <c r="C36" s="377"/>
      <c r="D36" s="377"/>
      <c r="E36" s="377"/>
      <c r="F36" s="377"/>
      <c r="G36" s="359"/>
      <c r="H36" s="359"/>
    </row>
    <row r="37" spans="1:8" ht="15" x14ac:dyDescent="0.25">
      <c r="A37" s="380"/>
      <c r="B37" s="380"/>
      <c r="C37" s="380"/>
      <c r="D37" s="377"/>
      <c r="E37" s="377"/>
      <c r="F37" s="377"/>
      <c r="G37" s="359"/>
      <c r="H37" s="359"/>
    </row>
    <row r="38" spans="1:8" ht="15" x14ac:dyDescent="0.25">
      <c r="A38" s="380"/>
      <c r="B38" s="380"/>
      <c r="C38" s="380"/>
      <c r="D38" s="377"/>
      <c r="E38" s="377"/>
      <c r="F38" s="377"/>
      <c r="G38" s="359"/>
      <c r="H38" s="359"/>
    </row>
    <row r="39" spans="1:8" ht="15" x14ac:dyDescent="0.25">
      <c r="A39" s="380"/>
      <c r="B39" s="380"/>
      <c r="C39" s="380"/>
      <c r="D39" s="377"/>
      <c r="E39" s="377"/>
      <c r="F39" s="377"/>
      <c r="G39" s="359"/>
      <c r="H39" s="359"/>
    </row>
    <row r="40" spans="1:8" ht="15" x14ac:dyDescent="0.25">
      <c r="A40" s="380"/>
      <c r="B40" s="380"/>
      <c r="C40" s="380"/>
      <c r="D40" s="377"/>
      <c r="E40" s="377"/>
      <c r="F40" s="377"/>
      <c r="G40" s="359"/>
      <c r="H40" s="359"/>
    </row>
    <row r="41" spans="1:8" ht="15" x14ac:dyDescent="0.25">
      <c r="A41" s="380"/>
      <c r="B41" s="380"/>
      <c r="C41" s="381"/>
      <c r="D41" s="377"/>
      <c r="E41" s="377"/>
      <c r="F41" s="377"/>
      <c r="G41" s="359"/>
      <c r="H41" s="359"/>
    </row>
    <row r="42" spans="1:8" ht="15" x14ac:dyDescent="0.25">
      <c r="A42" s="380"/>
      <c r="B42" s="380"/>
      <c r="C42" s="380"/>
      <c r="D42" s="377"/>
      <c r="E42" s="377"/>
      <c r="F42" s="377"/>
      <c r="G42" s="359"/>
      <c r="H42" s="359"/>
    </row>
    <row r="43" spans="1:8" ht="15" x14ac:dyDescent="0.2">
      <c r="A43" s="129"/>
      <c r="B43" s="129"/>
      <c r="C43" s="374"/>
      <c r="D43" s="129"/>
      <c r="E43" s="129"/>
      <c r="F43" s="129"/>
      <c r="G43" s="4"/>
      <c r="H43" s="4"/>
    </row>
    <row r="44" spans="1:8" ht="15" x14ac:dyDescent="0.2">
      <c r="A44" s="129"/>
      <c r="B44" s="129"/>
      <c r="C44" s="129"/>
      <c r="D44" s="129"/>
      <c r="E44" s="129"/>
      <c r="F44" s="129"/>
      <c r="G44" s="4"/>
      <c r="H44" s="4"/>
    </row>
    <row r="45" spans="1:8" ht="15" x14ac:dyDescent="0.3">
      <c r="A45" s="141"/>
      <c r="B45" s="141"/>
      <c r="C45" s="141"/>
      <c r="D45" s="141"/>
      <c r="E45" s="141"/>
      <c r="F45" s="141" t="s">
        <v>344</v>
      </c>
      <c r="G45" s="128">
        <f>SUM(G9:G44)</f>
        <v>3755</v>
      </c>
      <c r="H45" s="128">
        <f>SUM(H9:H44)</f>
        <v>3755</v>
      </c>
    </row>
    <row r="46" spans="1:8" ht="15" x14ac:dyDescent="0.3">
      <c r="A46" s="306"/>
      <c r="B46" s="306"/>
      <c r="C46" s="306"/>
      <c r="D46" s="306"/>
      <c r="E46" s="306"/>
      <c r="F46" s="306"/>
      <c r="G46" s="262"/>
      <c r="H46" s="262"/>
    </row>
    <row r="47" spans="1:8" ht="15" x14ac:dyDescent="0.3">
      <c r="A47" s="307" t="s">
        <v>355</v>
      </c>
      <c r="B47" s="306"/>
      <c r="C47" s="306"/>
      <c r="D47" s="306"/>
      <c r="E47" s="306"/>
      <c r="F47" s="306"/>
      <c r="G47" s="262"/>
      <c r="H47" s="262"/>
    </row>
    <row r="48" spans="1:8" ht="15" x14ac:dyDescent="0.3">
      <c r="A48" s="307" t="s">
        <v>358</v>
      </c>
      <c r="B48" s="306"/>
      <c r="C48" s="306"/>
      <c r="D48" s="306"/>
      <c r="E48" s="306"/>
      <c r="F48" s="306"/>
      <c r="G48" s="262"/>
      <c r="H48" s="262"/>
    </row>
    <row r="49" spans="1:8" ht="15" x14ac:dyDescent="0.3">
      <c r="A49" s="307"/>
      <c r="B49" s="262"/>
      <c r="C49" s="262"/>
      <c r="D49" s="262"/>
      <c r="E49" s="262"/>
      <c r="F49" s="262"/>
      <c r="G49" s="262"/>
      <c r="H49" s="262"/>
    </row>
    <row r="50" spans="1:8" ht="15" x14ac:dyDescent="0.3">
      <c r="A50" s="307"/>
      <c r="B50" s="262"/>
      <c r="C50" s="262"/>
      <c r="D50" s="262"/>
      <c r="E50" s="262"/>
      <c r="F50" s="262"/>
      <c r="G50" s="262"/>
      <c r="H50" s="262"/>
    </row>
    <row r="51" spans="1:8" x14ac:dyDescent="0.2">
      <c r="A51" s="303"/>
      <c r="B51" s="303"/>
      <c r="C51" s="303"/>
      <c r="D51" s="303"/>
      <c r="E51" s="303"/>
      <c r="F51" s="303"/>
      <c r="G51" s="303"/>
      <c r="H51" s="303"/>
    </row>
    <row r="52" spans="1:8" ht="15" x14ac:dyDescent="0.3">
      <c r="A52" s="268" t="s">
        <v>107</v>
      </c>
      <c r="B52" s="262"/>
      <c r="C52" s="262"/>
      <c r="D52" s="262"/>
      <c r="E52" s="262"/>
      <c r="F52" s="262"/>
      <c r="G52" s="262"/>
      <c r="H52" s="262"/>
    </row>
    <row r="53" spans="1:8" ht="15" x14ac:dyDescent="0.3">
      <c r="A53" s="262"/>
      <c r="B53" s="262"/>
      <c r="C53" s="262"/>
      <c r="D53" s="262"/>
      <c r="E53" s="262"/>
      <c r="F53" s="262"/>
      <c r="G53" s="262"/>
      <c r="H53" s="262"/>
    </row>
    <row r="54" spans="1:8" ht="15" x14ac:dyDescent="0.3">
      <c r="A54" s="262"/>
      <c r="B54" s="262"/>
      <c r="C54" s="262"/>
      <c r="D54" s="262"/>
      <c r="E54" s="262"/>
      <c r="F54" s="262"/>
      <c r="G54" s="262"/>
      <c r="H54" s="269"/>
    </row>
    <row r="55" spans="1:8" ht="15" x14ac:dyDescent="0.3">
      <c r="A55" s="268"/>
      <c r="B55" s="268" t="s">
        <v>274</v>
      </c>
      <c r="C55" s="268"/>
      <c r="D55" s="268"/>
      <c r="E55" s="268"/>
      <c r="F55" s="268"/>
      <c r="G55" s="262"/>
      <c r="H55" s="269"/>
    </row>
    <row r="56" spans="1:8" ht="15" x14ac:dyDescent="0.3">
      <c r="A56" s="262"/>
      <c r="B56" s="262" t="s">
        <v>273</v>
      </c>
      <c r="C56" s="262"/>
      <c r="D56" s="262"/>
      <c r="E56" s="262"/>
      <c r="F56" s="262"/>
      <c r="G56" s="262"/>
      <c r="H56" s="269"/>
    </row>
    <row r="57" spans="1:8" x14ac:dyDescent="0.2">
      <c r="A57" s="270"/>
      <c r="B57" s="270" t="s">
        <v>140</v>
      </c>
      <c r="C57" s="270"/>
      <c r="D57" s="270"/>
      <c r="E57" s="270"/>
      <c r="F57" s="270"/>
      <c r="G57" s="263"/>
      <c r="H57" s="26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5.42578125" style="263" customWidth="1"/>
    <col min="2" max="2" width="13.140625" style="263" customWidth="1"/>
    <col min="3" max="3" width="15.140625" style="263" customWidth="1"/>
    <col min="4" max="4" width="18" style="263" customWidth="1"/>
    <col min="5" max="5" width="20.5703125" style="263" customWidth="1"/>
    <col min="6" max="6" width="21.28515625" style="263" customWidth="1"/>
    <col min="7" max="7" width="15.140625" style="263" customWidth="1"/>
    <col min="8" max="8" width="15.5703125" style="263" customWidth="1"/>
    <col min="9" max="9" width="13.42578125" style="263" customWidth="1"/>
    <col min="10" max="10" width="0" style="263" hidden="1" customWidth="1"/>
    <col min="11" max="16384" width="9.140625" style="263"/>
  </cols>
  <sheetData>
    <row r="1" spans="1:10" ht="15" x14ac:dyDescent="0.3">
      <c r="A1" s="116" t="s">
        <v>477</v>
      </c>
      <c r="B1" s="116"/>
      <c r="C1" s="119"/>
      <c r="D1" s="119"/>
      <c r="E1" s="119"/>
      <c r="F1" s="119"/>
      <c r="G1" s="388" t="s">
        <v>110</v>
      </c>
      <c r="H1" s="388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86" t="s">
        <v>518</v>
      </c>
      <c r="H2" s="387"/>
    </row>
    <row r="3" spans="1:10" ht="15" x14ac:dyDescent="0.3">
      <c r="A3" s="118"/>
      <c r="B3" s="118"/>
      <c r="C3" s="118"/>
      <c r="D3" s="118"/>
      <c r="E3" s="118"/>
      <c r="F3" s="118"/>
      <c r="G3" s="297"/>
      <c r="H3" s="297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71" t="s">
        <v>483</v>
      </c>
      <c r="C5" s="12"/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6"/>
      <c r="B7" s="296"/>
      <c r="C7" s="296"/>
      <c r="D7" s="299"/>
      <c r="E7" s="296"/>
      <c r="F7" s="296"/>
      <c r="G7" s="120"/>
      <c r="H7" s="120"/>
    </row>
    <row r="8" spans="1:10" ht="30" x14ac:dyDescent="0.2">
      <c r="A8" s="132" t="s">
        <v>64</v>
      </c>
      <c r="B8" s="132" t="s">
        <v>345</v>
      </c>
      <c r="C8" s="132" t="s">
        <v>346</v>
      </c>
      <c r="D8" s="132" t="s">
        <v>230</v>
      </c>
      <c r="E8" s="132" t="s">
        <v>354</v>
      </c>
      <c r="F8" s="132" t="s">
        <v>347</v>
      </c>
      <c r="G8" s="121" t="s">
        <v>10</v>
      </c>
      <c r="H8" s="121" t="s">
        <v>9</v>
      </c>
      <c r="J8" s="308" t="s">
        <v>353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08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352</v>
      </c>
      <c r="G34" s="128">
        <f>SUM(G9:G33)</f>
        <v>0</v>
      </c>
      <c r="H34" s="128">
        <f>SUM(H9:H33)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2"/>
      <c r="I35" s="262"/>
    </row>
    <row r="36" spans="1:9" ht="15" x14ac:dyDescent="0.3">
      <c r="A36" s="307" t="s">
        <v>406</v>
      </c>
      <c r="B36" s="307"/>
      <c r="C36" s="306"/>
      <c r="D36" s="306"/>
      <c r="E36" s="306"/>
      <c r="F36" s="306"/>
      <c r="G36" s="306"/>
      <c r="H36" s="262"/>
      <c r="I36" s="262"/>
    </row>
    <row r="37" spans="1:9" ht="15" x14ac:dyDescent="0.3">
      <c r="A37" s="307" t="s">
        <v>351</v>
      </c>
      <c r="B37" s="307"/>
      <c r="C37" s="306"/>
      <c r="D37" s="306"/>
      <c r="E37" s="306"/>
      <c r="F37" s="306"/>
      <c r="G37" s="306"/>
      <c r="H37" s="262"/>
      <c r="I37" s="262"/>
    </row>
    <row r="38" spans="1:9" ht="15" x14ac:dyDescent="0.3">
      <c r="A38" s="307"/>
      <c r="B38" s="307"/>
      <c r="C38" s="262"/>
      <c r="D38" s="262"/>
      <c r="E38" s="262"/>
      <c r="F38" s="262"/>
      <c r="G38" s="262"/>
      <c r="H38" s="262"/>
      <c r="I38" s="262"/>
    </row>
    <row r="39" spans="1:9" ht="15" x14ac:dyDescent="0.3">
      <c r="A39" s="307"/>
      <c r="B39" s="307"/>
      <c r="C39" s="262"/>
      <c r="D39" s="262"/>
      <c r="E39" s="262"/>
      <c r="F39" s="262"/>
      <c r="G39" s="262"/>
      <c r="H39" s="262"/>
      <c r="I39" s="262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8" t="s">
        <v>107</v>
      </c>
      <c r="B41" s="268"/>
      <c r="C41" s="262"/>
      <c r="D41" s="262"/>
      <c r="E41" s="262"/>
      <c r="F41" s="262"/>
      <c r="G41" s="262"/>
      <c r="H41" s="262"/>
      <c r="I41" s="262"/>
    </row>
    <row r="42" spans="1:9" ht="15" x14ac:dyDescent="0.3">
      <c r="A42" s="262"/>
      <c r="B42" s="262"/>
      <c r="C42" s="262"/>
      <c r="D42" s="262"/>
      <c r="E42" s="262"/>
      <c r="F42" s="262"/>
      <c r="G42" s="262"/>
      <c r="H42" s="262"/>
      <c r="I42" s="262"/>
    </row>
    <row r="43" spans="1:9" ht="15" x14ac:dyDescent="0.3">
      <c r="A43" s="262"/>
      <c r="B43" s="262"/>
      <c r="C43" s="262"/>
      <c r="D43" s="262"/>
      <c r="E43" s="262"/>
      <c r="F43" s="262"/>
      <c r="G43" s="262"/>
      <c r="H43" s="262"/>
      <c r="I43" s="269"/>
    </row>
    <row r="44" spans="1:9" ht="15" x14ac:dyDescent="0.3">
      <c r="A44" s="268"/>
      <c r="B44" s="268"/>
      <c r="C44" s="268" t="s">
        <v>439</v>
      </c>
      <c r="D44" s="268"/>
      <c r="E44" s="306"/>
      <c r="F44" s="268"/>
      <c r="G44" s="268"/>
      <c r="H44" s="262"/>
      <c r="I44" s="269"/>
    </row>
    <row r="45" spans="1:9" ht="15" x14ac:dyDescent="0.3">
      <c r="A45" s="262"/>
      <c r="B45" s="262"/>
      <c r="C45" s="262" t="s">
        <v>273</v>
      </c>
      <c r="D45" s="262"/>
      <c r="E45" s="262"/>
      <c r="F45" s="262"/>
      <c r="G45" s="262"/>
      <c r="H45" s="262"/>
      <c r="I45" s="269"/>
    </row>
    <row r="46" spans="1:9" x14ac:dyDescent="0.2">
      <c r="A46" s="270"/>
      <c r="B46" s="270"/>
      <c r="C46" s="270" t="s">
        <v>140</v>
      </c>
      <c r="D46" s="270"/>
      <c r="E46" s="270"/>
      <c r="F46" s="270"/>
      <c r="G46" s="2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307</v>
      </c>
      <c r="B1" s="174"/>
      <c r="C1" s="388" t="s">
        <v>110</v>
      </c>
      <c r="D1" s="388"/>
      <c r="E1" s="214"/>
    </row>
    <row r="2" spans="1:12" x14ac:dyDescent="0.3">
      <c r="A2" s="118" t="s">
        <v>141</v>
      </c>
      <c r="B2" s="174"/>
      <c r="C2" s="386" t="s">
        <v>518</v>
      </c>
      <c r="D2" s="387"/>
      <c r="E2" s="214"/>
    </row>
    <row r="3" spans="1:12" x14ac:dyDescent="0.3">
      <c r="A3" s="118"/>
      <c r="B3" s="174"/>
      <c r="C3" s="117"/>
      <c r="D3" s="117"/>
      <c r="E3" s="214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71" t="s">
        <v>483</v>
      </c>
      <c r="B5" s="12"/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5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4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4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4"/>
    </row>
    <row r="18" spans="1:5" ht="30" x14ac:dyDescent="0.3">
      <c r="A18" s="17" t="s">
        <v>12</v>
      </c>
      <c r="B18" s="17" t="s">
        <v>253</v>
      </c>
      <c r="C18" s="38"/>
      <c r="D18" s="39"/>
      <c r="E18" s="214"/>
    </row>
    <row r="19" spans="1:5" x14ac:dyDescent="0.3">
      <c r="A19" s="17" t="s">
        <v>13</v>
      </c>
      <c r="B19" s="17" t="s">
        <v>14</v>
      </c>
      <c r="C19" s="38"/>
      <c r="D19" s="40"/>
      <c r="E19" s="214"/>
    </row>
    <row r="20" spans="1:5" ht="30" x14ac:dyDescent="0.3">
      <c r="A20" s="17" t="s">
        <v>286</v>
      </c>
      <c r="B20" s="17" t="s">
        <v>22</v>
      </c>
      <c r="C20" s="38"/>
      <c r="D20" s="41"/>
      <c r="E20" s="214"/>
    </row>
    <row r="21" spans="1:5" x14ac:dyDescent="0.3">
      <c r="A21" s="17" t="s">
        <v>287</v>
      </c>
      <c r="B21" s="17" t="s">
        <v>15</v>
      </c>
      <c r="C21" s="38"/>
      <c r="D21" s="41"/>
      <c r="E21" s="214"/>
    </row>
    <row r="22" spans="1:5" x14ac:dyDescent="0.3">
      <c r="A22" s="17" t="s">
        <v>288</v>
      </c>
      <c r="B22" s="17" t="s">
        <v>16</v>
      </c>
      <c r="C22" s="38"/>
      <c r="D22" s="41"/>
      <c r="E22" s="214"/>
    </row>
    <row r="23" spans="1:5" x14ac:dyDescent="0.3">
      <c r="A23" s="17" t="s">
        <v>289</v>
      </c>
      <c r="B23" s="17" t="s">
        <v>17</v>
      </c>
      <c r="C23" s="177">
        <f>SUM(C24:C27)</f>
        <v>0</v>
      </c>
      <c r="D23" s="177">
        <f>SUM(D24:D27)</f>
        <v>0</v>
      </c>
      <c r="E23" s="214"/>
    </row>
    <row r="24" spans="1:5" ht="16.5" customHeight="1" x14ac:dyDescent="0.3">
      <c r="A24" s="18" t="s">
        <v>290</v>
      </c>
      <c r="B24" s="18" t="s">
        <v>18</v>
      </c>
      <c r="C24" s="38"/>
      <c r="D24" s="41"/>
      <c r="E24" s="214"/>
    </row>
    <row r="25" spans="1:5" ht="16.5" customHeight="1" x14ac:dyDescent="0.3">
      <c r="A25" s="18" t="s">
        <v>291</v>
      </c>
      <c r="B25" s="18" t="s">
        <v>19</v>
      </c>
      <c r="C25" s="38"/>
      <c r="D25" s="41"/>
      <c r="E25" s="214"/>
    </row>
    <row r="26" spans="1:5" ht="16.5" customHeight="1" x14ac:dyDescent="0.3">
      <c r="A26" s="18" t="s">
        <v>292</v>
      </c>
      <c r="B26" s="18" t="s">
        <v>20</v>
      </c>
      <c r="C26" s="38"/>
      <c r="D26" s="41"/>
      <c r="E26" s="214"/>
    </row>
    <row r="27" spans="1:5" ht="16.5" customHeight="1" x14ac:dyDescent="0.3">
      <c r="A27" s="18" t="s">
        <v>293</v>
      </c>
      <c r="B27" s="18" t="s">
        <v>23</v>
      </c>
      <c r="C27" s="38"/>
      <c r="D27" s="42"/>
      <c r="E27" s="214"/>
    </row>
    <row r="28" spans="1:5" x14ac:dyDescent="0.3">
      <c r="A28" s="17" t="s">
        <v>294</v>
      </c>
      <c r="B28" s="17" t="s">
        <v>21</v>
      </c>
      <c r="C28" s="38"/>
      <c r="D28" s="42"/>
      <c r="E28" s="214"/>
    </row>
    <row r="29" spans="1:5" x14ac:dyDescent="0.3">
      <c r="A29" s="16" t="s">
        <v>34</v>
      </c>
      <c r="B29" s="16" t="s">
        <v>3</v>
      </c>
      <c r="C29" s="34"/>
      <c r="D29" s="35"/>
      <c r="E29" s="214"/>
    </row>
    <row r="30" spans="1:5" x14ac:dyDescent="0.3">
      <c r="A30" s="16" t="s">
        <v>35</v>
      </c>
      <c r="B30" s="16" t="s">
        <v>4</v>
      </c>
      <c r="C30" s="34"/>
      <c r="D30" s="35"/>
      <c r="E30" s="214"/>
    </row>
    <row r="31" spans="1:5" x14ac:dyDescent="0.3">
      <c r="A31" s="16" t="s">
        <v>36</v>
      </c>
      <c r="B31" s="16" t="s">
        <v>5</v>
      </c>
      <c r="C31" s="34"/>
      <c r="D31" s="35"/>
      <c r="E31" s="214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4"/>
    </row>
    <row r="33" spans="1:5" x14ac:dyDescent="0.3">
      <c r="A33" s="17" t="s">
        <v>295</v>
      </c>
      <c r="B33" s="17" t="s">
        <v>56</v>
      </c>
      <c r="C33" s="34"/>
      <c r="D33" s="35"/>
      <c r="E33" s="214"/>
    </row>
    <row r="34" spans="1:5" x14ac:dyDescent="0.3">
      <c r="A34" s="17" t="s">
        <v>296</v>
      </c>
      <c r="B34" s="17" t="s">
        <v>55</v>
      </c>
      <c r="C34" s="34"/>
      <c r="D34" s="35"/>
      <c r="E34" s="214"/>
    </row>
    <row r="35" spans="1:5" x14ac:dyDescent="0.3">
      <c r="A35" s="16" t="s">
        <v>38</v>
      </c>
      <c r="B35" s="16" t="s">
        <v>49</v>
      </c>
      <c r="C35" s="34"/>
      <c r="D35" s="35"/>
      <c r="E35" s="214"/>
    </row>
    <row r="36" spans="1:5" x14ac:dyDescent="0.3">
      <c r="A36" s="16" t="s">
        <v>39</v>
      </c>
      <c r="B36" s="16" t="s">
        <v>363</v>
      </c>
      <c r="C36" s="125">
        <f>SUM(C37:C41)</f>
        <v>0</v>
      </c>
      <c r="D36" s="125">
        <f>SUM(D37:D41)</f>
        <v>0</v>
      </c>
      <c r="E36" s="214"/>
    </row>
    <row r="37" spans="1:5" x14ac:dyDescent="0.3">
      <c r="A37" s="17" t="s">
        <v>360</v>
      </c>
      <c r="B37" s="17" t="s">
        <v>364</v>
      </c>
      <c r="C37" s="34"/>
      <c r="D37" s="34"/>
      <c r="E37" s="214"/>
    </row>
    <row r="38" spans="1:5" x14ac:dyDescent="0.3">
      <c r="A38" s="17" t="s">
        <v>361</v>
      </c>
      <c r="B38" s="17" t="s">
        <v>365</v>
      </c>
      <c r="C38" s="34"/>
      <c r="D38" s="34"/>
      <c r="E38" s="214"/>
    </row>
    <row r="39" spans="1:5" x14ac:dyDescent="0.3">
      <c r="A39" s="17" t="s">
        <v>362</v>
      </c>
      <c r="B39" s="17" t="s">
        <v>368</v>
      </c>
      <c r="C39" s="34"/>
      <c r="D39" s="35"/>
      <c r="E39" s="214"/>
    </row>
    <row r="40" spans="1:5" x14ac:dyDescent="0.3">
      <c r="A40" s="17" t="s">
        <v>367</v>
      </c>
      <c r="B40" s="17" t="s">
        <v>369</v>
      </c>
      <c r="C40" s="34"/>
      <c r="D40" s="35"/>
      <c r="E40" s="214"/>
    </row>
    <row r="41" spans="1:5" x14ac:dyDescent="0.3">
      <c r="A41" s="17" t="s">
        <v>370</v>
      </c>
      <c r="B41" s="17" t="s">
        <v>366</v>
      </c>
      <c r="C41" s="34"/>
      <c r="D41" s="35"/>
      <c r="E41" s="214"/>
    </row>
    <row r="42" spans="1:5" ht="30" x14ac:dyDescent="0.3">
      <c r="A42" s="16" t="s">
        <v>40</v>
      </c>
      <c r="B42" s="16" t="s">
        <v>28</v>
      </c>
      <c r="C42" s="34"/>
      <c r="D42" s="35"/>
      <c r="E42" s="214"/>
    </row>
    <row r="43" spans="1:5" x14ac:dyDescent="0.3">
      <c r="A43" s="16" t="s">
        <v>41</v>
      </c>
      <c r="B43" s="16" t="s">
        <v>24</v>
      </c>
      <c r="C43" s="34"/>
      <c r="D43" s="35"/>
      <c r="E43" s="214"/>
    </row>
    <row r="44" spans="1:5" x14ac:dyDescent="0.3">
      <c r="A44" s="16" t="s">
        <v>42</v>
      </c>
      <c r="B44" s="16" t="s">
        <v>25</v>
      </c>
      <c r="C44" s="34"/>
      <c r="D44" s="35"/>
      <c r="E44" s="214"/>
    </row>
    <row r="45" spans="1:5" x14ac:dyDescent="0.3">
      <c r="A45" s="16" t="s">
        <v>43</v>
      </c>
      <c r="B45" s="16" t="s">
        <v>26</v>
      </c>
      <c r="C45" s="34"/>
      <c r="D45" s="35"/>
      <c r="E45" s="214"/>
    </row>
    <row r="46" spans="1:5" x14ac:dyDescent="0.3">
      <c r="A46" s="16" t="s">
        <v>44</v>
      </c>
      <c r="B46" s="16" t="s">
        <v>301</v>
      </c>
      <c r="C46" s="125">
        <f>SUM(C47:C49)</f>
        <v>0</v>
      </c>
      <c r="D46" s="125">
        <f>SUM(D47:D49)</f>
        <v>0</v>
      </c>
      <c r="E46" s="214"/>
    </row>
    <row r="47" spans="1:5" x14ac:dyDescent="0.3">
      <c r="A47" s="139" t="s">
        <v>376</v>
      </c>
      <c r="B47" s="139" t="s">
        <v>379</v>
      </c>
      <c r="C47" s="34"/>
      <c r="D47" s="35"/>
      <c r="E47" s="214"/>
    </row>
    <row r="48" spans="1:5" x14ac:dyDescent="0.3">
      <c r="A48" s="139" t="s">
        <v>377</v>
      </c>
      <c r="B48" s="139" t="s">
        <v>378</v>
      </c>
      <c r="C48" s="34"/>
      <c r="D48" s="35"/>
      <c r="E48" s="214"/>
    </row>
    <row r="49" spans="1:5" x14ac:dyDescent="0.3">
      <c r="A49" s="139" t="s">
        <v>380</v>
      </c>
      <c r="B49" s="139" t="s">
        <v>381</v>
      </c>
      <c r="C49" s="34"/>
      <c r="D49" s="35"/>
      <c r="E49" s="214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4"/>
    </row>
    <row r="51" spans="1:5" x14ac:dyDescent="0.3">
      <c r="A51" s="16" t="s">
        <v>46</v>
      </c>
      <c r="B51" s="16" t="s">
        <v>6</v>
      </c>
      <c r="C51" s="34"/>
      <c r="D51" s="35"/>
      <c r="E51" s="214"/>
    </row>
    <row r="52" spans="1:5" ht="30" x14ac:dyDescent="0.3">
      <c r="A52" s="14">
        <v>1.3</v>
      </c>
      <c r="B52" s="129" t="s">
        <v>420</v>
      </c>
      <c r="C52" s="126">
        <f>SUM(C53:C54)</f>
        <v>0</v>
      </c>
      <c r="D52" s="126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4"/>
      <c r="D53" s="35"/>
      <c r="E53" s="214"/>
    </row>
    <row r="54" spans="1:5" x14ac:dyDescent="0.3">
      <c r="A54" s="16" t="s">
        <v>51</v>
      </c>
      <c r="B54" s="16" t="s">
        <v>47</v>
      </c>
      <c r="C54" s="34"/>
      <c r="D54" s="35"/>
      <c r="E54" s="214"/>
    </row>
    <row r="55" spans="1:5" x14ac:dyDescent="0.3">
      <c r="A55" s="14">
        <v>1.4</v>
      </c>
      <c r="B55" s="14" t="s">
        <v>422</v>
      </c>
      <c r="C55" s="34"/>
      <c r="D55" s="35"/>
      <c r="E55" s="214"/>
    </row>
    <row r="56" spans="1:5" x14ac:dyDescent="0.3">
      <c r="A56" s="14">
        <v>1.5</v>
      </c>
      <c r="B56" s="14" t="s">
        <v>7</v>
      </c>
      <c r="C56" s="38"/>
      <c r="D56" s="41"/>
      <c r="E56" s="214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4"/>
    </row>
    <row r="58" spans="1:5" x14ac:dyDescent="0.3">
      <c r="A58" s="16" t="s">
        <v>302</v>
      </c>
      <c r="B58" s="47" t="s">
        <v>52</v>
      </c>
      <c r="C58" s="38"/>
      <c r="D58" s="41"/>
      <c r="E58" s="214"/>
    </row>
    <row r="59" spans="1:5" ht="30" x14ac:dyDescent="0.3">
      <c r="A59" s="16" t="s">
        <v>303</v>
      </c>
      <c r="B59" s="47" t="s">
        <v>54</v>
      </c>
      <c r="C59" s="38"/>
      <c r="D59" s="41"/>
      <c r="E59" s="214"/>
    </row>
    <row r="60" spans="1:5" x14ac:dyDescent="0.3">
      <c r="A60" s="16" t="s">
        <v>304</v>
      </c>
      <c r="B60" s="47" t="s">
        <v>53</v>
      </c>
      <c r="C60" s="41"/>
      <c r="D60" s="41"/>
      <c r="E60" s="214"/>
    </row>
    <row r="61" spans="1:5" x14ac:dyDescent="0.3">
      <c r="A61" s="16" t="s">
        <v>305</v>
      </c>
      <c r="B61" s="47" t="s">
        <v>27</v>
      </c>
      <c r="C61" s="38"/>
      <c r="D61" s="41"/>
      <c r="E61" s="214"/>
    </row>
    <row r="62" spans="1:5" x14ac:dyDescent="0.3">
      <c r="A62" s="16" t="s">
        <v>342</v>
      </c>
      <c r="B62" s="294" t="s">
        <v>343</v>
      </c>
      <c r="C62" s="38"/>
      <c r="D62" s="295"/>
      <c r="E62" s="214"/>
    </row>
    <row r="63" spans="1:5" x14ac:dyDescent="0.3">
      <c r="A63" s="13">
        <v>2</v>
      </c>
      <c r="B63" s="48" t="s">
        <v>106</v>
      </c>
      <c r="C63" s="363"/>
      <c r="D63" s="178">
        <f>SUM(D64:D69)</f>
        <v>0</v>
      </c>
      <c r="E63" s="214"/>
    </row>
    <row r="64" spans="1:5" x14ac:dyDescent="0.3">
      <c r="A64" s="15">
        <v>2.1</v>
      </c>
      <c r="B64" s="49" t="s">
        <v>100</v>
      </c>
      <c r="C64" s="363"/>
      <c r="D64" s="43"/>
      <c r="E64" s="214"/>
    </row>
    <row r="65" spans="1:5" x14ac:dyDescent="0.3">
      <c r="A65" s="15">
        <v>2.2000000000000002</v>
      </c>
      <c r="B65" s="49" t="s">
        <v>104</v>
      </c>
      <c r="C65" s="365"/>
      <c r="D65" s="44"/>
      <c r="E65" s="214"/>
    </row>
    <row r="66" spans="1:5" x14ac:dyDescent="0.3">
      <c r="A66" s="15">
        <v>2.2999999999999998</v>
      </c>
      <c r="B66" s="49" t="s">
        <v>103</v>
      </c>
      <c r="C66" s="365"/>
      <c r="D66" s="44"/>
      <c r="E66" s="214"/>
    </row>
    <row r="67" spans="1:5" x14ac:dyDescent="0.3">
      <c r="A67" s="15">
        <v>2.4</v>
      </c>
      <c r="B67" s="49" t="s">
        <v>105</v>
      </c>
      <c r="C67" s="365"/>
      <c r="D67" s="44"/>
      <c r="E67" s="214"/>
    </row>
    <row r="68" spans="1:5" x14ac:dyDescent="0.3">
      <c r="A68" s="15">
        <v>2.5</v>
      </c>
      <c r="B68" s="49" t="s">
        <v>101</v>
      </c>
      <c r="C68" s="365"/>
      <c r="D68" s="44"/>
      <c r="E68" s="214"/>
    </row>
    <row r="69" spans="1:5" x14ac:dyDescent="0.3">
      <c r="A69" s="15">
        <v>2.6</v>
      </c>
      <c r="B69" s="49" t="s">
        <v>102</v>
      </c>
      <c r="C69" s="365"/>
      <c r="D69" s="44"/>
      <c r="E69" s="214"/>
    </row>
    <row r="70" spans="1:5" s="2" customFormat="1" x14ac:dyDescent="0.3">
      <c r="A70" s="13">
        <v>3</v>
      </c>
      <c r="B70" s="361" t="s">
        <v>459</v>
      </c>
      <c r="C70" s="364"/>
      <c r="D70" s="362"/>
      <c r="E70" s="162"/>
    </row>
    <row r="71" spans="1:5" s="2" customFormat="1" x14ac:dyDescent="0.3">
      <c r="A71" s="13">
        <v>4</v>
      </c>
      <c r="B71" s="13" t="s">
        <v>255</v>
      </c>
      <c r="C71" s="364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59" t="s">
        <v>284</v>
      </c>
      <c r="C74" s="8"/>
      <c r="D74" s="127"/>
      <c r="E74" s="162"/>
    </row>
    <row r="75" spans="1:5" s="2" customFormat="1" ht="30" x14ac:dyDescent="0.3">
      <c r="A75" s="13">
        <v>6</v>
      </c>
      <c r="B75" s="359" t="s">
        <v>470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471</v>
      </c>
      <c r="C79" s="8"/>
      <c r="D79" s="8"/>
      <c r="E79" s="162"/>
    </row>
    <row r="80" spans="1:5" s="2" customFormat="1" x14ac:dyDescent="0.3">
      <c r="A80" s="15">
        <v>6.5</v>
      </c>
      <c r="B80" s="15" t="s">
        <v>472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2013-08-12T11:58:46Z</cp:lastPrinted>
  <dcterms:created xsi:type="dcterms:W3CDTF">2011-12-27T13:20:18Z</dcterms:created>
  <dcterms:modified xsi:type="dcterms:W3CDTF">2016-04-20T07:01:45Z</dcterms:modified>
</cp:coreProperties>
</file>