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5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Sheet1" sheetId="42" r:id="rId22"/>
  </sheets>
  <externalReferences>
    <externalReference r:id="rId23"/>
    <externalReference r:id="rId24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9.7'!$A$1:$I$51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I51" i="35" l="1"/>
  <c r="A4" i="35"/>
  <c r="J39" i="10" l="1"/>
  <c r="J36" i="10" s="1"/>
  <c r="I39" i="10"/>
  <c r="H39" i="10"/>
  <c r="H36" i="10" s="1"/>
  <c r="G39" i="10"/>
  <c r="F39" i="10"/>
  <c r="F36" i="10" s="1"/>
  <c r="E39" i="10"/>
  <c r="D39" i="10"/>
  <c r="D36" i="10" s="1"/>
  <c r="C39" i="10"/>
  <c r="B39" i="10"/>
  <c r="B36" i="10" s="1"/>
  <c r="I36" i="10"/>
  <c r="G36" i="10"/>
  <c r="E36" i="10"/>
  <c r="C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19" i="10"/>
  <c r="J17" i="10" s="1"/>
  <c r="H19" i="10"/>
  <c r="G19" i="10"/>
  <c r="F19" i="10"/>
  <c r="E19" i="10"/>
  <c r="D19" i="10"/>
  <c r="C19" i="10"/>
  <c r="I17" i="10"/>
  <c r="H17" i="10"/>
  <c r="G17" i="10"/>
  <c r="F17" i="10"/>
  <c r="E17" i="10"/>
  <c r="D17" i="10"/>
  <c r="C17" i="10"/>
  <c r="J14" i="10"/>
  <c r="I14" i="10"/>
  <c r="H14" i="10"/>
  <c r="G14" i="10"/>
  <c r="F14" i="10"/>
  <c r="E14" i="10"/>
  <c r="D14" i="10"/>
  <c r="C14" i="10"/>
  <c r="C9" i="10" s="1"/>
  <c r="B14" i="10"/>
  <c r="J10" i="10"/>
  <c r="I10" i="10"/>
  <c r="H10" i="10"/>
  <c r="H9" i="10" s="1"/>
  <c r="G10" i="10"/>
  <c r="F10" i="10"/>
  <c r="E10" i="10"/>
  <c r="D10" i="10"/>
  <c r="D9" i="10" s="1"/>
  <c r="C10" i="10"/>
  <c r="B10" i="10"/>
  <c r="F9" i="10"/>
  <c r="A4" i="10"/>
  <c r="C64" i="12"/>
  <c r="C45" i="12"/>
  <c r="C44" i="12" s="1"/>
  <c r="C34" i="12"/>
  <c r="C11" i="12"/>
  <c r="E9" i="10" l="1"/>
  <c r="C10" i="12"/>
  <c r="G9" i="10"/>
  <c r="J9" i="10"/>
  <c r="D75" i="8" l="1"/>
  <c r="C75" i="8"/>
  <c r="D26" i="7" l="1"/>
  <c r="C26" i="7"/>
  <c r="D26" i="3"/>
  <c r="C26" i="3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D10" i="7" l="1"/>
  <c r="D9" i="7" s="1"/>
  <c r="C46" i="8" l="1"/>
  <c r="C36" i="8"/>
  <c r="A4" i="39" l="1"/>
  <c r="D14" i="8"/>
  <c r="D46" i="8"/>
  <c r="D36" i="8"/>
  <c r="H34" i="34" l="1"/>
  <c r="G34" i="34"/>
  <c r="A4" i="34"/>
  <c r="A4" i="33" l="1"/>
  <c r="A4" i="32"/>
  <c r="H34" i="30" l="1"/>
  <c r="G34" i="30"/>
  <c r="A4" i="30"/>
  <c r="H40" i="29"/>
  <c r="G40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A5" i="9" l="1"/>
  <c r="A5" i="16"/>
  <c r="D64" i="12" l="1"/>
  <c r="D10" i="8"/>
  <c r="C10" i="8"/>
  <c r="A4" i="17" l="1"/>
  <c r="A4" i="16"/>
  <c r="A4" i="9"/>
  <c r="A4" i="12"/>
  <c r="A4" i="8"/>
  <c r="A4" i="7"/>
  <c r="D71" i="8" l="1"/>
  <c r="C71" i="8"/>
  <c r="D45" i="12" l="1"/>
  <c r="D34" i="12"/>
  <c r="D11" i="12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3" i="8"/>
  <c r="C25" i="3"/>
  <c r="D10" i="3"/>
  <c r="D10" i="12"/>
  <c r="D44" i="12"/>
  <c r="D25" i="3"/>
  <c r="C9" i="3" l="1"/>
  <c r="D9" i="3"/>
</calcChain>
</file>

<file path=xl/sharedStrings.xml><?xml version="1.0" encoding="utf-8"?>
<sst xmlns="http://schemas.openxmlformats.org/spreadsheetml/2006/main" count="1847" uniqueCount="1117">
  <si>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</si>
  <si>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</si>
  <si>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</si>
  <si>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</si>
  <si>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</si>
  <si>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</si>
  <si>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</si>
  <si>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</si>
  <si>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</si>
  <si>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</si>
  <si>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</si>
  <si>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</si>
  <si>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</si>
  <si>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</si>
  <si>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</si>
  <si>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</si>
  <si>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</si>
  <si>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</si>
  <si>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</si>
  <si>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</si>
  <si>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</si>
  <si>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</si>
  <si>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</si>
  <si>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</si>
  <si>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</si>
  <si>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</si>
  <si>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</si>
  <si>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</si>
  <si>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</si>
  <si>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</si>
  <si>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</si>
  <si>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</si>
  <si>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</si>
  <si>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</si>
  <si>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</si>
  <si>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</si>
  <si>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</si>
  <si>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</si>
  <si>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</si>
  <si>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</si>
  <si>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</si>
  <si>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</si>
  <si>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</si>
  <si>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</si>
  <si>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</si>
  <si>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</si>
  <si>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</si>
  <si>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</si>
  <si>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</si>
  <si>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</si>
  <si>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</si>
  <si>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</si>
  <si>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</si>
  <si>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</si>
  <si>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</si>
  <si>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</si>
  <si>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</si>
  <si>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</si>
  <si>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</si>
  <si>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</si>
  <si>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</si>
  <si>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</si>
  <si>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</si>
  <si>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</si>
  <si>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</si>
  <si>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</si>
  <si>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</si>
  <si>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</si>
  <si>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</si>
  <si>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</si>
  <si>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</si>
  <si>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</si>
  <si>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</si>
  <si>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</si>
  <si>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</si>
  <si>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</si>
  <si>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</si>
  <si>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</si>
  <si>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</si>
  <si>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</si>
  <si>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</si>
  <si>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</si>
  <si>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</si>
  <si>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</si>
  <si>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</si>
  <si>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</si>
  <si>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</si>
  <si>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</si>
  <si>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</si>
  <si>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</si>
  <si>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</si>
  <si>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</si>
  <si>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</si>
  <si>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</si>
  <si>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</si>
  <si>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</si>
  <si>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</si>
  <si>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</si>
  <si>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</si>
  <si>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</si>
  <si>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</si>
  <si>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</si>
  <si>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</si>
  <si>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</si>
  <si>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</si>
  <si>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</si>
  <si>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</si>
  <si>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</si>
  <si>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</si>
  <si>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</si>
  <si>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</si>
  <si>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</si>
  <si>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</si>
  <si>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</si>
  <si>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</si>
  <si>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</si>
  <si>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</si>
  <si>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</si>
  <si>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</si>
  <si>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</si>
  <si>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</si>
  <si>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</si>
  <si>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</si>
  <si>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</si>
  <si>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</si>
  <si>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</si>
  <si>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</si>
  <si>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</si>
  <si>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</si>
  <si>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</si>
  <si>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</si>
  <si>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</si>
  <si>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</si>
  <si>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</si>
  <si>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</si>
  <si>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</si>
  <si>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</si>
  <si>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</si>
  <si>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</si>
  <si>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</si>
  <si>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</si>
  <si>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</si>
  <si>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</si>
  <si>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</si>
  <si>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</si>
  <si>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</si>
  <si>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</si>
  <si>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</si>
  <si>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</si>
  <si>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</si>
  <si>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</si>
  <si>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</si>
  <si>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</si>
  <si>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</si>
  <si>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</si>
  <si>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</si>
  <si>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</si>
  <si>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</si>
  <si>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</si>
  <si>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</si>
  <si>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</si>
  <si>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</si>
  <si>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</si>
  <si>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</si>
  <si>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</si>
  <si>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</si>
  <si>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</si>
  <si>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</si>
  <si>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</si>
  <si>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</si>
  <si>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</si>
  <si>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</si>
  <si>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</si>
  <si>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</si>
  <si>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</si>
  <si>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</si>
  <si>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</si>
  <si>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</si>
  <si>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</si>
  <si>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</si>
  <si>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</si>
  <si>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</si>
  <si>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</si>
  <si>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</si>
  <si>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</si>
  <si>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</si>
  <si>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</si>
  <si>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</si>
  <si>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</si>
  <si>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</si>
  <si>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</si>
  <si>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</si>
  <si>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</si>
  <si>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</si>
  <si>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</si>
  <si>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</si>
  <si>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</si>
  <si>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</si>
  <si>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</si>
  <si>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</si>
  <si>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</si>
  <si>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</si>
  <si>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</si>
  <si>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</si>
  <si>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</si>
  <si>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</si>
  <si>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</si>
  <si>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</si>
  <si>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</si>
  <si>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</si>
  <si>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</si>
  <si>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</si>
  <si>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</si>
  <si>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</si>
  <si>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</si>
  <si>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</si>
  <si>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</si>
  <si>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</si>
  <si>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</si>
  <si>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</si>
  <si>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</si>
  <si>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</si>
  <si>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</si>
  <si>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</si>
  <si>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</si>
  <si>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</si>
  <si>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</si>
  <si>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</si>
  <si>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</si>
  <si>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</si>
  <si>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</si>
  <si>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</si>
  <si>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</si>
  <si>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</si>
  <si>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</si>
  <si>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</si>
  <si>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</si>
  <si>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</si>
  <si>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</si>
  <si>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</si>
  <si>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</si>
  <si>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</si>
  <si>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</si>
  <si>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</si>
  <si>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</si>
  <si>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</si>
  <si>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</si>
  <si>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</si>
  <si>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</si>
  <si>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</si>
  <si>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</si>
  <si>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</si>
  <si>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</si>
  <si>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</si>
  <si>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</si>
  <si>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</si>
  <si>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</si>
  <si>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</si>
  <si>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</si>
  <si>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</si>
  <si>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</si>
  <si>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</si>
  <si>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</si>
  <si>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</si>
  <si>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</si>
  <si>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</si>
  <si>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</si>
  <si>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</si>
  <si>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</si>
  <si>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</si>
  <si>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</si>
  <si>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</si>
  <si>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</si>
  <si>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</si>
  <si>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</si>
  <si>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</si>
  <si>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</si>
  <si>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</si>
  <si>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</si>
  <si>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</si>
  <si>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</si>
  <si>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</si>
  <si>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</si>
  <si>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</si>
  <si>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</si>
  <si>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</si>
  <si>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</si>
  <si>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</si>
  <si>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</si>
  <si>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</si>
  <si>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</si>
  <si>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</si>
  <si>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</si>
  <si>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</si>
  <si>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</si>
  <si>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</si>
  <si>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</si>
  <si>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</si>
  <si>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</si>
  <si>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</si>
  <si>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</si>
  <si>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</si>
  <si>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</si>
  <si>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</si>
  <si>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</si>
  <si>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</si>
  <si>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</si>
  <si>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</si>
  <si>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</si>
  <si>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</si>
  <si>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</si>
  <si>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</si>
  <si>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</si>
  <si>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</si>
  <si>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</si>
  <si>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</si>
  <si>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</si>
  <si>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</si>
  <si>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</si>
  <si>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</si>
  <si>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</si>
  <si>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</si>
  <si>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</si>
  <si>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</si>
  <si>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</si>
  <si>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</si>
  <si>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</si>
  <si>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</si>
  <si>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</si>
  <si>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</si>
  <si>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</si>
  <si>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</si>
  <si>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</si>
  <si>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</si>
  <si>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</si>
  <si>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</si>
  <si>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</si>
  <si>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</si>
  <si>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</si>
  <si>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</si>
  <si>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</si>
  <si>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</si>
  <si>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</si>
  <si>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</si>
  <si>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</si>
  <si>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</si>
  <si>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</si>
  <si>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</si>
  <si>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</si>
  <si>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</si>
  <si>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</si>
  <si>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</si>
  <si>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</si>
  <si>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</si>
  <si>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</si>
  <si>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</si>
  <si>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</si>
  <si>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</si>
  <si>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</si>
  <si>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</si>
  <si>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</si>
  <si>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</si>
  <si>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</si>
  <si>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</si>
  <si>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</si>
  <si>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</si>
  <si>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</si>
  <si>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</si>
  <si>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</si>
  <si>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</si>
  <si>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</si>
  <si>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</si>
  <si>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</si>
  <si>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</si>
  <si>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</si>
  <si>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</si>
  <si>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</si>
  <si>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</si>
  <si>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</si>
  <si>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</si>
  <si>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</si>
  <si>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</si>
  <si>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</si>
  <si>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</si>
  <si>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</si>
  <si>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</si>
  <si>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</si>
  <si>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</si>
  <si>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</si>
  <si>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</si>
  <si>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</si>
  <si>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</si>
  <si>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</si>
  <si>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</si>
  <si>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</si>
  <si>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</si>
  <si>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</si>
  <si>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</si>
  <si>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</si>
  <si>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</si>
  <si>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</si>
  <si>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</si>
  <si>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</si>
  <si>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</si>
  <si>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</si>
  <si>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</si>
  <si>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</si>
  <si>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</si>
  <si>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</si>
  <si>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</si>
  <si>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</si>
  <si>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</si>
  <si>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</si>
  <si>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</si>
  <si>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</si>
  <si>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</si>
  <si>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</si>
  <si>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</si>
  <si>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</si>
  <si>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</si>
  <si>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</si>
  <si>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</si>
  <si>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</si>
  <si>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</si>
  <si>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</si>
  <si>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</si>
  <si>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</si>
  <si>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</si>
  <si>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</si>
  <si>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</si>
  <si>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</si>
  <si>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</si>
  <si>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</si>
  <si>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</si>
  <si>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</si>
  <si>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</si>
  <si>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</si>
  <si>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</si>
  <si>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</si>
  <si>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</si>
  <si>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</si>
  <si>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</si>
  <si>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</si>
  <si>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</si>
  <si>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</si>
  <si>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</si>
  <si>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</si>
  <si>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ფულადი შემოწირულობა</t>
  </si>
  <si>
    <t>ბარამიძე</t>
  </si>
  <si>
    <t>გრიგოლი</t>
  </si>
  <si>
    <t>01018002112</t>
  </si>
  <si>
    <t>საქართველოს ბანკი</t>
  </si>
  <si>
    <t>GE63BG0000000614584401</t>
  </si>
  <si>
    <t>05/13/2014</t>
  </si>
  <si>
    <t>GE26TB7718345061100002</t>
  </si>
  <si>
    <t>თიბისი ბანკი</t>
  </si>
  <si>
    <t>62006007003</t>
  </si>
  <si>
    <t>დავით</t>
  </si>
  <si>
    <t>ეხვაია</t>
  </si>
  <si>
    <t>1099.10</t>
  </si>
  <si>
    <t>4996.50</t>
  </si>
  <si>
    <t>ბიკაშვილი</t>
  </si>
  <si>
    <t>ეთერი</t>
  </si>
  <si>
    <t>40001003717</t>
  </si>
  <si>
    <t>GE07TB7438045061100003</t>
  </si>
  <si>
    <t>9993.00</t>
  </si>
  <si>
    <t>4996.00</t>
  </si>
  <si>
    <t>36100.00</t>
  </si>
  <si>
    <t>ფურცხალაიშვილი</t>
  </si>
  <si>
    <t>გიორგი</t>
  </si>
  <si>
    <t>01024005269</t>
  </si>
  <si>
    <t>GE11TB7824645061100001</t>
  </si>
  <si>
    <t>GE47TB7932536010100006</t>
  </si>
  <si>
    <t>19001006221</t>
  </si>
  <si>
    <t>ლერი</t>
  </si>
  <si>
    <t>გელენავა</t>
  </si>
  <si>
    <t>05/14/2014</t>
  </si>
  <si>
    <t>15000.00</t>
  </si>
  <si>
    <t>თავართქილაძე</t>
  </si>
  <si>
    <t>ოთარ</t>
  </si>
  <si>
    <t>01025005044</t>
  </si>
  <si>
    <t>GE24KS0000000360122488</t>
  </si>
  <si>
    <t>კორსტანდარტ ბანკი</t>
  </si>
  <si>
    <t>50000.00</t>
  </si>
  <si>
    <t>ინჯია</t>
  </si>
  <si>
    <t>ფრიდონ</t>
  </si>
  <si>
    <t>01007000616</t>
  </si>
  <si>
    <t>GE72TB1137136512500074</t>
  </si>
  <si>
    <t>3100.00</t>
  </si>
  <si>
    <t>ჯაში</t>
  </si>
  <si>
    <t>ზოია</t>
  </si>
  <si>
    <t>610030018666</t>
  </si>
  <si>
    <t>GE23LB0711162405883000</t>
  </si>
  <si>
    <t>20000.00</t>
  </si>
  <si>
    <t>ომანაძე</t>
  </si>
  <si>
    <t>მანუჩარ</t>
  </si>
  <si>
    <t>01006013556</t>
  </si>
  <si>
    <t>ლიბერთი ბანკი</t>
  </si>
  <si>
    <t>GE45LB0711161702914001</t>
  </si>
  <si>
    <t>10000.00</t>
  </si>
  <si>
    <t>ობგაიძე</t>
  </si>
  <si>
    <t>შალვა</t>
  </si>
  <si>
    <t>01030008765</t>
  </si>
  <si>
    <t>GE25TB7944445061600002</t>
  </si>
  <si>
    <t>05/15/2014</t>
  </si>
  <si>
    <t>შოთაძე</t>
  </si>
  <si>
    <t>ანა</t>
  </si>
  <si>
    <t>01005004872</t>
  </si>
  <si>
    <t>GE32TB1197636010100043</t>
  </si>
  <si>
    <t>05/20/2014</t>
  </si>
  <si>
    <t>ჩოჩია</t>
  </si>
  <si>
    <t>ვალერ</t>
  </si>
  <si>
    <t>62001011124</t>
  </si>
  <si>
    <t>GE44TB7118845064300001</t>
  </si>
  <si>
    <t>გონგლაძე</t>
  </si>
  <si>
    <t>ავთანდილ</t>
  </si>
  <si>
    <t>11001001593</t>
  </si>
  <si>
    <t>GE28BG0000000821852400</t>
  </si>
  <si>
    <t>05.21.2014</t>
  </si>
  <si>
    <t>330.00</t>
  </si>
  <si>
    <t>4381.75</t>
  </si>
  <si>
    <t>6990.00</t>
  </si>
  <si>
    <t>7990.00</t>
  </si>
  <si>
    <t>სხირტლაძე</t>
  </si>
  <si>
    <t>ზურაბი</t>
  </si>
  <si>
    <t>28001038831</t>
  </si>
  <si>
    <t>GE83CN0000036101512046</t>
  </si>
  <si>
    <t>ბანკი კოსტანტა</t>
  </si>
  <si>
    <t>ასპანიძე</t>
  </si>
  <si>
    <t>01024005483</t>
  </si>
  <si>
    <t>GE34BG0000000183042302</t>
  </si>
  <si>
    <t>სოხაძე</t>
  </si>
  <si>
    <t>01024005960</t>
  </si>
  <si>
    <t>GE36BG0000000822158000</t>
  </si>
  <si>
    <t>38001005104</t>
  </si>
  <si>
    <t>GE43LB0711152731424001</t>
  </si>
  <si>
    <t>მიხეილ</t>
  </si>
  <si>
    <t>აბრამიშვილი</t>
  </si>
  <si>
    <t>250.00</t>
  </si>
  <si>
    <t>195219.35</t>
  </si>
  <si>
    <t>300</t>
  </si>
  <si>
    <t>6750</t>
  </si>
  <si>
    <t>~</t>
  </si>
  <si>
    <t>125</t>
  </si>
  <si>
    <t>36570</t>
  </si>
  <si>
    <t>10000</t>
  </si>
  <si>
    <t>133862</t>
  </si>
  <si>
    <t>GE89BG0000000133959700</t>
  </si>
  <si>
    <t>GEL</t>
  </si>
  <si>
    <t>06/23/2008</t>
  </si>
  <si>
    <t>1</t>
  </si>
  <si>
    <t>ლევან</t>
  </si>
  <si>
    <t>ვეფხვაძე</t>
  </si>
  <si>
    <t>/01017018377</t>
  </si>
  <si>
    <t>გენერალური მდივანი</t>
  </si>
  <si>
    <t>500</t>
  </si>
  <si>
    <t xml:space="preserve">მაგდალინა </t>
  </si>
  <si>
    <t>ანიკაშვილი</t>
  </si>
  <si>
    <t>/010110010780</t>
  </si>
  <si>
    <t>ქალთა ორგანიზაციის თავმჯდომარე</t>
  </si>
  <si>
    <t xml:space="preserve">გიორგი </t>
  </si>
  <si>
    <t>ახვლედიანი</t>
  </si>
  <si>
    <t>/01017017510</t>
  </si>
  <si>
    <t>რეგიონალური სამსახურის  უფროსი</t>
  </si>
  <si>
    <t>2</t>
  </si>
  <si>
    <t>3</t>
  </si>
  <si>
    <t>ქეთევან</t>
  </si>
  <si>
    <t>ბეჟიტაშვილი</t>
  </si>
  <si>
    <t>პროექტების მენეჯერი</t>
  </si>
  <si>
    <t xml:space="preserve">ნათია </t>
  </si>
  <si>
    <t>სვანიძე</t>
  </si>
  <si>
    <t>პრეს სამსახური</t>
  </si>
  <si>
    <t>თენგიზ</t>
  </si>
  <si>
    <t>ჯანგულაშვილი</t>
  </si>
  <si>
    <t>რეგიონალური პროექტების მენეჯერი</t>
  </si>
  <si>
    <t>მამუკა</t>
  </si>
  <si>
    <t>ხიმშიაშვილი</t>
  </si>
  <si>
    <t>იურისტი</t>
  </si>
  <si>
    <t>პაპელიშვილი</t>
  </si>
  <si>
    <t>ჰონორარი</t>
  </si>
  <si>
    <t>მაისი</t>
  </si>
  <si>
    <t>სოფიო</t>
  </si>
  <si>
    <t>ლაცურიანი</t>
  </si>
  <si>
    <t xml:space="preserve">ვახტანგ </t>
  </si>
  <si>
    <t>ციმაკურიძე</t>
  </si>
  <si>
    <t>ზურაბ</t>
  </si>
  <si>
    <t>ბენდიანიშვილი</t>
  </si>
  <si>
    <t>როლანდი</t>
  </si>
  <si>
    <t>მანდარია</t>
  </si>
  <si>
    <t>სოსო</t>
  </si>
  <si>
    <t>ლიპარტელიანი</t>
  </si>
  <si>
    <t>თარგამაძე</t>
  </si>
  <si>
    <t>/01005002431</t>
  </si>
  <si>
    <t>ეკატერინე</t>
  </si>
  <si>
    <t>მაძღარაშვილი</t>
  </si>
  <si>
    <t>მეტრეველი</t>
  </si>
  <si>
    <t>ნანა</t>
  </si>
  <si>
    <t>მაჭავარიანი</t>
  </si>
  <si>
    <t>თამარ</t>
  </si>
  <si>
    <t>ქალდანი</t>
  </si>
  <si>
    <t>ვახტანგ</t>
  </si>
  <si>
    <t>გოგიძე</t>
  </si>
  <si>
    <t>ავტომანქანით მომსახურეობა</t>
  </si>
  <si>
    <t>გრიგოლ</t>
  </si>
  <si>
    <t>ფარესიშვილი</t>
  </si>
  <si>
    <t>ბესიკ</t>
  </si>
  <si>
    <t>დანელია</t>
  </si>
  <si>
    <t>ფატიმა</t>
  </si>
  <si>
    <t>ხარშილაძე</t>
  </si>
  <si>
    <t>ვაჟა</t>
  </si>
  <si>
    <t>მგელაძე</t>
  </si>
  <si>
    <t>გვანცა</t>
  </si>
  <si>
    <t>გვენეტაძე</t>
  </si>
  <si>
    <t>ჭიღლაძე</t>
  </si>
  <si>
    <t>მიდელაური</t>
  </si>
  <si>
    <t>ნუგზარ</t>
  </si>
  <si>
    <t>ბაკურაძე</t>
  </si>
  <si>
    <t>ლომიძე</t>
  </si>
  <si>
    <t>ავთნდილ</t>
  </si>
  <si>
    <t>ჩხაიძე</t>
  </si>
  <si>
    <t>რევაზ</t>
  </si>
  <si>
    <t>მამულაშვილი</t>
  </si>
  <si>
    <t>მერი</t>
  </si>
  <si>
    <t>ფოლადაშვილი</t>
  </si>
  <si>
    <t>რამაზ</t>
  </si>
  <si>
    <t>სანდროშვილი</t>
  </si>
  <si>
    <t>/09001004210</t>
  </si>
  <si>
    <t>/01018003510</t>
  </si>
  <si>
    <t>/01013025155</t>
  </si>
  <si>
    <t>52487</t>
  </si>
  <si>
    <t>247268</t>
  </si>
  <si>
    <t>9080</t>
  </si>
  <si>
    <t>116</t>
  </si>
  <si>
    <t>92698</t>
  </si>
  <si>
    <t>26992</t>
  </si>
  <si>
    <t>/01024057734</t>
  </si>
  <si>
    <t xml:space="preserve">ხელმძღვანელი                                  ბუღალტერი (ან საამისოდ უფლებამოსილი </t>
  </si>
  <si>
    <t xml:space="preserve">   4.3.1 რადიოსიხშირული სპექტრით სარგებლობის ლიცენზია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</si>
  <si>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</si>
  <si>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</si>
  <si>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</si>
  <si>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</si>
  <si>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</si>
  <si>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48399</t>
  </si>
  <si>
    <t>268775</t>
  </si>
  <si>
    <t>საარჩევნო სუბიექტი "ნინო ბურჯანაძე-ერთიანი ოპოზიცია"</t>
  </si>
  <si>
    <t>05/05/2014-05/25/214</t>
  </si>
  <si>
    <t>კოსტავას 71 ბინა 5</t>
  </si>
  <si>
    <t>საოფისე</t>
  </si>
  <si>
    <t>2013 წ. 01 ოქტომბერი</t>
  </si>
  <si>
    <t>100 კვ.მ</t>
  </si>
  <si>
    <t>937,5 დოლარი ექვივალენტი ლარში</t>
  </si>
  <si>
    <t>გუბელიძე</t>
  </si>
  <si>
    <t>/01033000201</t>
  </si>
  <si>
    <t>შტაბის უფროსი</t>
  </si>
  <si>
    <t>/28001001881</t>
  </si>
  <si>
    <t>/01001074422</t>
  </si>
  <si>
    <t>/01006013556</t>
  </si>
  <si>
    <t>რეგიონის კოორდინატორი</t>
  </si>
  <si>
    <t>/01008014009</t>
  </si>
  <si>
    <t>/01025005044</t>
  </si>
  <si>
    <t>/01007006256</t>
  </si>
  <si>
    <t>/01009001409</t>
  </si>
  <si>
    <t>/05001000477</t>
  </si>
  <si>
    <t>/01007000243</t>
  </si>
  <si>
    <t>/01019032408</t>
  </si>
  <si>
    <t>/01001003378</t>
  </si>
  <si>
    <t xml:space="preserve">ხელმძღვანელი                                                  ბუღალტერი (ან საამისოდ უფლებამოსილი </t>
  </si>
  <si>
    <t>თ. აბულაძის 8</t>
  </si>
  <si>
    <t>ოფისი</t>
  </si>
  <si>
    <t>1 თვე</t>
  </si>
  <si>
    <t xml:space="preserve">ცირა </t>
  </si>
  <si>
    <t>შენგელია</t>
  </si>
  <si>
    <t>ოზურგეთი, 26 მაისის ქ.11</t>
  </si>
  <si>
    <t>2 თვე</t>
  </si>
  <si>
    <t>თენეიშვილი</t>
  </si>
  <si>
    <t>ქ.თბილისი ხიზანიშვილის N2 ოთ N7</t>
  </si>
  <si>
    <t>სს "m2 უძრავი ქონება"</t>
  </si>
  <si>
    <t>ქ.თბილისი ხიზანიშვილის N2 ოთ N8</t>
  </si>
  <si>
    <t>ქობულეთი აღმაშენებლის N 53</t>
  </si>
  <si>
    <t>1.5 თვე</t>
  </si>
  <si>
    <t xml:space="preserve">ოთარი </t>
  </si>
  <si>
    <t>სალუქვაძე</t>
  </si>
  <si>
    <t>დ.შუახევი რუსთაველის 9</t>
  </si>
  <si>
    <t>40</t>
  </si>
  <si>
    <t>61010006619</t>
  </si>
  <si>
    <t>დავითაძე</t>
  </si>
  <si>
    <t>ქ.თბილისი მუხიანი 2 მ.რ 5 კორ</t>
  </si>
  <si>
    <t>70</t>
  </si>
  <si>
    <t>01030010260</t>
  </si>
  <si>
    <t>პაატა</t>
  </si>
  <si>
    <t>ქემოკლიძე</t>
  </si>
  <si>
    <t>ქ.მცხეთა მამულაშვილის 4.</t>
  </si>
  <si>
    <t>120</t>
  </si>
  <si>
    <t>31001009472</t>
  </si>
  <si>
    <t>შარუხია</t>
  </si>
  <si>
    <t>ქ.ონი რუსთაველის 27</t>
  </si>
  <si>
    <t xml:space="preserve"> საკ.კოდი: 28.01.21.067</t>
  </si>
  <si>
    <t>35001088312</t>
  </si>
  <si>
    <t>ყავლაშვილი</t>
  </si>
  <si>
    <t>ცაგერი კოსტავას N20.</t>
  </si>
  <si>
    <t>35</t>
  </si>
  <si>
    <t>49001000377</t>
  </si>
  <si>
    <t>ნატო</t>
  </si>
  <si>
    <t>სილაგაძე</t>
  </si>
  <si>
    <t>თეთრიწყარო. ჭავჭავაძის 9</t>
  </si>
  <si>
    <t>50</t>
  </si>
  <si>
    <t>01013009497</t>
  </si>
  <si>
    <t>ნოდარი</t>
  </si>
  <si>
    <t>კობაიძე</t>
  </si>
  <si>
    <t>წალკა რუსთაველის 72</t>
  </si>
  <si>
    <t>38</t>
  </si>
  <si>
    <t>30001001914</t>
  </si>
  <si>
    <t>თამაზ</t>
  </si>
  <si>
    <t>ნიგურიანი</t>
  </si>
  <si>
    <t>ბოლნისი სულხან საბას N 105</t>
  </si>
  <si>
    <t>10001003509</t>
  </si>
  <si>
    <t>სპარტაკ</t>
  </si>
  <si>
    <t>ალფაიძე</t>
  </si>
  <si>
    <t>ქ.რუსთავი კოსტავაN13</t>
  </si>
  <si>
    <t>0</t>
  </si>
  <si>
    <t>35001010542</t>
  </si>
  <si>
    <t>ინგა</t>
  </si>
  <si>
    <t>წიკლაური</t>
  </si>
  <si>
    <t xml:space="preserve">დედოფლისწყარო ჰერეთის 74 </t>
  </si>
  <si>
    <t>30</t>
  </si>
  <si>
    <t>14001002438</t>
  </si>
  <si>
    <t>იოსებ</t>
  </si>
  <si>
    <t>უზუნაშვილი</t>
  </si>
  <si>
    <t>ყვარელი მარკანიშვილის 41</t>
  </si>
  <si>
    <t>45001017369</t>
  </si>
  <si>
    <t>კუპრაშვილი</t>
  </si>
  <si>
    <t>სიღნაღი სოფ. საქობო</t>
  </si>
  <si>
    <t>100</t>
  </si>
  <si>
    <t>01024065423</t>
  </si>
  <si>
    <t>ანნა</t>
  </si>
  <si>
    <t>მიქაშვილი</t>
  </si>
  <si>
    <t>ახმეტა ჩოლოყაშვილის 34</t>
  </si>
  <si>
    <t>08001003518</t>
  </si>
  <si>
    <t>კობა</t>
  </si>
  <si>
    <t>მაისურაძე</t>
  </si>
  <si>
    <t>გურჯაანი სანაპიროს 6</t>
  </si>
  <si>
    <t>226</t>
  </si>
  <si>
    <t>13001002265</t>
  </si>
  <si>
    <t>არჯევანიძე</t>
  </si>
  <si>
    <t>თელავი აბანოს 1</t>
  </si>
  <si>
    <t>76</t>
  </si>
  <si>
    <t>20001008890</t>
  </si>
  <si>
    <t>ნინო</t>
  </si>
  <si>
    <t>ზარიძე</t>
  </si>
  <si>
    <t>ლაგოდეხი კოსტავას 12</t>
  </si>
  <si>
    <t>25001003019</t>
  </si>
  <si>
    <t>მაყვალა</t>
  </si>
  <si>
    <t>ბახლიშვილი</t>
  </si>
  <si>
    <t>ყაზბეგი სოფ.გარბანი</t>
  </si>
  <si>
    <t>44001002209</t>
  </si>
  <si>
    <t>მერიკო</t>
  </si>
  <si>
    <t>როსტომაული</t>
  </si>
  <si>
    <t>დ.ყაზბეგი</t>
  </si>
  <si>
    <t>44001000991</t>
  </si>
  <si>
    <t>თიანეთი რუსთაველის 7</t>
  </si>
  <si>
    <t>23001008255</t>
  </si>
  <si>
    <t>ხატიაშვილი</t>
  </si>
  <si>
    <t>დუშეთი კოსტავას N: 29</t>
  </si>
  <si>
    <t>16001004933</t>
  </si>
  <si>
    <t>იზაბელა</t>
  </si>
  <si>
    <t>წვერაძე</t>
  </si>
  <si>
    <t>ლანჩხუთი თბილისის 4</t>
  </si>
  <si>
    <t>26001029212</t>
  </si>
  <si>
    <t>მადონა</t>
  </si>
  <si>
    <t>მეგენეიშვილი</t>
  </si>
  <si>
    <t>ჩოხატაური დუმბაძის 6</t>
  </si>
  <si>
    <t>56</t>
  </si>
  <si>
    <t>46001002560</t>
  </si>
  <si>
    <t>ვლადიმერ</t>
  </si>
  <si>
    <t>ლომთათიძე</t>
  </si>
  <si>
    <t xml:space="preserve">ახალქალაქი რუსთაველის 19/1 </t>
  </si>
  <si>
    <t>80</t>
  </si>
  <si>
    <t>07001000949</t>
  </si>
  <si>
    <t>ანდრანიკ</t>
  </si>
  <si>
    <t>პეტროსიანი</t>
  </si>
  <si>
    <t xml:space="preserve">ასპინძა ვარძიისN:16 </t>
  </si>
  <si>
    <t>05001001221</t>
  </si>
  <si>
    <t>მაკა</t>
  </si>
  <si>
    <t>ბერიძე</t>
  </si>
  <si>
    <t>ადიგენი წერეთლის N: 4</t>
  </si>
  <si>
    <t>03001011884</t>
  </si>
  <si>
    <t>მარინა</t>
  </si>
  <si>
    <t>თუმანიშვილი</t>
  </si>
  <si>
    <t>ბორჯომი უსთაველის 145</t>
  </si>
  <si>
    <t>41</t>
  </si>
  <si>
    <t>11001027880</t>
  </si>
  <si>
    <t>სალომე</t>
  </si>
  <si>
    <t>ახალციხე რუსთაველის 57 ა</t>
  </si>
  <si>
    <t>47001002993</t>
  </si>
  <si>
    <t>ნოზაძე</t>
  </si>
  <si>
    <t>ხაშური ლესელიძის N: 8</t>
  </si>
  <si>
    <t>57001039457</t>
  </si>
  <si>
    <t>ეთერ</t>
  </si>
  <si>
    <t>გოგალაძე</t>
  </si>
  <si>
    <t>ქარელი ნინოშვილის N:2</t>
  </si>
  <si>
    <t>72</t>
  </si>
  <si>
    <t>43001003522</t>
  </si>
  <si>
    <t>დიმიტრი</t>
  </si>
  <si>
    <t>სამნიაშვილი</t>
  </si>
  <si>
    <t>გორი სტალინის N:22</t>
  </si>
  <si>
    <t xml:space="preserve"> 191,7 კვ. მ </t>
  </si>
  <si>
    <t>59001009637</t>
  </si>
  <si>
    <t>ხელვაჩაური ქ.ბათუმი ფ.ხალვაშის 156</t>
  </si>
  <si>
    <t>73</t>
  </si>
  <si>
    <t>61006000954</t>
  </si>
  <si>
    <t>დოლიძე</t>
  </si>
  <si>
    <t>ქედა აღმაშენებლის N:1</t>
  </si>
  <si>
    <t>60</t>
  </si>
  <si>
    <t>61008004834</t>
  </si>
  <si>
    <t>თამილა</t>
  </si>
  <si>
    <t>თურმანიძე</t>
  </si>
  <si>
    <t>ხულო აბუსერიძის 3</t>
  </si>
  <si>
    <t>98.4</t>
  </si>
  <si>
    <t>61009014599</t>
  </si>
  <si>
    <t>აბულაძე</t>
  </si>
  <si>
    <t>ბათუმი. გორგილაძის 5</t>
  </si>
  <si>
    <t xml:space="preserve"> საკN: 05.32.09.119</t>
  </si>
  <si>
    <t>61006002778</t>
  </si>
  <si>
    <t>რესან</t>
  </si>
  <si>
    <t>ბასილაძე</t>
  </si>
  <si>
    <t xml:space="preserve">წალენჯიხა გამსახურდ. 9 </t>
  </si>
  <si>
    <t>72.90</t>
  </si>
  <si>
    <t>51001000436</t>
  </si>
  <si>
    <t>ლიანა</t>
  </si>
  <si>
    <t>ანთია</t>
  </si>
  <si>
    <t>აბაშა ჩიქოვანის 35</t>
  </si>
  <si>
    <t>02001016422</t>
  </si>
  <si>
    <t>თედორაძე</t>
  </si>
  <si>
    <t>ზუგდიდი რუსთაველის N:50</t>
  </si>
  <si>
    <t>19001065653</t>
  </si>
  <si>
    <t>ლენა</t>
  </si>
  <si>
    <t>გულუა</t>
  </si>
  <si>
    <t>ხობი დადიანის 206</t>
  </si>
  <si>
    <t>20</t>
  </si>
  <si>
    <t>58001003180</t>
  </si>
  <si>
    <t>მანანა</t>
  </si>
  <si>
    <t>საჯაია</t>
  </si>
  <si>
    <t>ფოთი აღმაშენებლის2</t>
  </si>
  <si>
    <t>62.60</t>
  </si>
  <si>
    <t>42001022258</t>
  </si>
  <si>
    <t>ელგუჯა</t>
  </si>
  <si>
    <t>ტურძელაძე</t>
  </si>
  <si>
    <t>ხარაგაული სოლომონ მეფის 10</t>
  </si>
  <si>
    <t>ოფისი შემოწი უზუფრუქტი</t>
  </si>
  <si>
    <t>56001010870</t>
  </si>
  <si>
    <t>ალექსანდრე</t>
  </si>
  <si>
    <t>საჩხერე აღმაშენებლის 4</t>
  </si>
  <si>
    <t>38001007988</t>
  </si>
  <si>
    <t>ტარიელ</t>
  </si>
  <si>
    <t>ვანი თავისუფლების 54</t>
  </si>
  <si>
    <t>17001003859</t>
  </si>
  <si>
    <t>კობელაშვილი</t>
  </si>
  <si>
    <t>თერჯოლა რუსთაველის 82</t>
  </si>
  <si>
    <t>01008035996</t>
  </si>
  <si>
    <t>ზვიად</t>
  </si>
  <si>
    <t>ქავთარაძე</t>
  </si>
  <si>
    <t>ბაღდათი კახიანის 3ა</t>
  </si>
  <si>
    <t>შპს "ლენ"</t>
  </si>
  <si>
    <t>ხონი მოსე ხონელის 3</t>
  </si>
  <si>
    <t>55001001230</t>
  </si>
  <si>
    <t>შამათავა</t>
  </si>
  <si>
    <t>ქუთაისი ცისფერყანწელთა 7</t>
  </si>
  <si>
    <t>27001003325</t>
  </si>
  <si>
    <t>შოთა</t>
  </si>
  <si>
    <t>ჭიათურა ყაზბეგის 6</t>
  </si>
  <si>
    <t>01026001724</t>
  </si>
  <si>
    <t>ნათელა</t>
  </si>
  <si>
    <t>ფალავანდიშვილი</t>
  </si>
  <si>
    <t>წყალტუბო ფალიაშვლის 17</t>
  </si>
  <si>
    <t>191.7</t>
  </si>
  <si>
    <t>53001003695</t>
  </si>
  <si>
    <t>რიმა</t>
  </si>
  <si>
    <t>მარგიანი</t>
  </si>
  <si>
    <t>სამტრედია რესპუბლიკის 10</t>
  </si>
  <si>
    <t>37001006363</t>
  </si>
  <si>
    <t xml:space="preserve">ვიტალ </t>
  </si>
  <si>
    <t>შანიძე</t>
  </si>
  <si>
    <t>ტყიბული გამსახურდიას 49/40</t>
  </si>
  <si>
    <t>80.92</t>
  </si>
  <si>
    <t>41001026655</t>
  </si>
  <si>
    <t>ობოლაძე</t>
  </si>
  <si>
    <t>ზესტაფონი აღმაშენებლის 27</t>
  </si>
  <si>
    <t>115</t>
  </si>
  <si>
    <t>18001004846</t>
  </si>
  <si>
    <t>რუბენ</t>
  </si>
  <si>
    <t>ჩინჩალაძე</t>
  </si>
  <si>
    <t xml:space="preserve">თბილისი ქეთევან წამებულის 78 ბ 2 </t>
  </si>
  <si>
    <t>93.6</t>
  </si>
  <si>
    <t>01032003501</t>
  </si>
  <si>
    <t>ამირან</t>
  </si>
  <si>
    <t>მეგრელიშვილი</t>
  </si>
  <si>
    <t>თბილისი გამსახურდიას 4ა N11</t>
  </si>
  <si>
    <t>01024018276</t>
  </si>
  <si>
    <t>თბილისი მეტრო სადგური ახმეტელის მიმდებარე ტერიტორ.</t>
  </si>
  <si>
    <t>შპს "ნიუ ენერჯი ინვესტი"</t>
  </si>
  <si>
    <t xml:space="preserve">თბილისი მოსკოვის გამზირი 18 კ 2 </t>
  </si>
  <si>
    <t>140</t>
  </si>
  <si>
    <t>01024009833</t>
  </si>
  <si>
    <t>ემზარი</t>
  </si>
  <si>
    <t>ილურიძე</t>
  </si>
  <si>
    <t>თბილისი აბაშიძის 10</t>
  </si>
  <si>
    <t xml:space="preserve">ოფისი </t>
  </si>
  <si>
    <t>01007014836</t>
  </si>
  <si>
    <t>ნუნუ</t>
  </si>
  <si>
    <t>მამიაშვილი</t>
  </si>
  <si>
    <t>თბილისი რუსთავის გზატკეცილისა და ვაგძლის ქ. გადაკვეთა</t>
  </si>
  <si>
    <t>01016000119</t>
  </si>
  <si>
    <t>პაპაშვილი</t>
  </si>
  <si>
    <t>თბილისი ნინოშვილის 37</t>
  </si>
  <si>
    <t>102</t>
  </si>
  <si>
    <t>01030033552</t>
  </si>
  <si>
    <t xml:space="preserve">ზაური </t>
  </si>
  <si>
    <t>დიდებაშვილი</t>
  </si>
  <si>
    <t>თბილისი სარაჯიშვილის 1</t>
  </si>
  <si>
    <t>01017004992</t>
  </si>
  <si>
    <t>ჩხეიძე</t>
  </si>
  <si>
    <t>თბილისი ბეჟანიშვილის 21</t>
  </si>
  <si>
    <t>87</t>
  </si>
  <si>
    <t>01019025320</t>
  </si>
  <si>
    <t>კაკაშვილი</t>
  </si>
  <si>
    <t>თბილისი ყიფშიძის 13</t>
  </si>
  <si>
    <t>278</t>
  </si>
  <si>
    <t>35301134212</t>
  </si>
  <si>
    <t>ხუბუტია</t>
  </si>
  <si>
    <t>თბილისი წერეთლის 101</t>
  </si>
  <si>
    <t>34.76</t>
  </si>
  <si>
    <t>01007002491</t>
  </si>
  <si>
    <t>ბულიგინი</t>
  </si>
  <si>
    <t>თბილისი ლერმონტოვის 9/14</t>
  </si>
  <si>
    <t>60.1</t>
  </si>
  <si>
    <t>55001004947</t>
  </si>
  <si>
    <t>სანოძე</t>
  </si>
  <si>
    <t>სენაკი ქურდოვანიძის 5</t>
  </si>
  <si>
    <t>მიხელაშვილი</t>
  </si>
  <si>
    <t>ლენტეხი თამარ მეფის 1</t>
  </si>
  <si>
    <t>27001003070</t>
  </si>
  <si>
    <t>ტვილდიანი</t>
  </si>
  <si>
    <t>თბილისი. ვარკ 3 სუხიშვილის 313</t>
  </si>
  <si>
    <t>01011006953</t>
  </si>
  <si>
    <t xml:space="preserve">მამუკა </t>
  </si>
  <si>
    <t>თბილისი გლდანი 5 მკ/რ კორ.26</t>
  </si>
  <si>
    <t>62005026145</t>
  </si>
  <si>
    <t>ლია</t>
  </si>
  <si>
    <t>ლაგვილავა</t>
  </si>
  <si>
    <t>შინდისი</t>
  </si>
  <si>
    <t>12001046980</t>
  </si>
  <si>
    <t>ნანი</t>
  </si>
  <si>
    <t>საზუაშვილი</t>
  </si>
  <si>
    <t>მარტვილი მშვიდობ. 31</t>
  </si>
  <si>
    <t>29001010335</t>
  </si>
  <si>
    <t>ჯემალ</t>
  </si>
  <si>
    <t>გაბისონია</t>
  </si>
  <si>
    <t>ჩხოროწყუ ჭავჭავაძის 9</t>
  </si>
  <si>
    <t>48001002187</t>
  </si>
  <si>
    <t>ჭანტურია</t>
  </si>
  <si>
    <t>ფოთი რუსთაველის 24</t>
  </si>
  <si>
    <t>42001002750</t>
  </si>
  <si>
    <t>დალი</t>
  </si>
  <si>
    <t>ებრალიძე</t>
  </si>
  <si>
    <t>მესტია თამარ მეფის 26</t>
  </si>
  <si>
    <t>30001002502</t>
  </si>
  <si>
    <t>გენადი</t>
  </si>
  <si>
    <t>ნაკანი</t>
  </si>
  <si>
    <t>ბათუმი აღმაშენებლის 30</t>
  </si>
  <si>
    <t>შპს "ზენაური და გელაძე"</t>
  </si>
  <si>
    <t>ამბროლაური კოსტავ. 2</t>
  </si>
  <si>
    <t>04001001921</t>
  </si>
  <si>
    <t>იამზე</t>
  </si>
  <si>
    <t>ლობჟანიძე</t>
  </si>
  <si>
    <t>კასპი აღმაშენებლის 80</t>
  </si>
  <si>
    <t>24001014886</t>
  </si>
  <si>
    <t>ბუნტური</t>
  </si>
  <si>
    <t>ბაკურიანი წაქაძის 1</t>
  </si>
  <si>
    <t>11001000532</t>
  </si>
  <si>
    <t>კახაბერ</t>
  </si>
  <si>
    <t>ქუმარიტაშვილი</t>
  </si>
  <si>
    <t>დმანისი წმ. ნინოს 50</t>
  </si>
  <si>
    <t>15001002040</t>
  </si>
  <si>
    <t>ერეკლე</t>
  </si>
  <si>
    <t>ვიბლიანი</t>
  </si>
  <si>
    <t>თბილისი მიქელაძის 7</t>
  </si>
  <si>
    <t>შპს "ჯორჯია 444"</t>
  </si>
  <si>
    <t>ზუგდიდი სოფ ახალკახათი</t>
  </si>
  <si>
    <t>19001025171</t>
  </si>
  <si>
    <t>ზაირა</t>
  </si>
  <si>
    <t>კვარაცხელია</t>
  </si>
  <si>
    <t>გარდაბანი სოფ. ნაზარლო</t>
  </si>
  <si>
    <t>12001022463</t>
  </si>
  <si>
    <t>რამის</t>
  </si>
  <si>
    <t>აბდულაევი</t>
  </si>
  <si>
    <t>12001005603</t>
  </si>
  <si>
    <t>კაზანფარ</t>
  </si>
  <si>
    <t>ალიევი</t>
  </si>
  <si>
    <t>ქუთაისი წერეთლის 202</t>
  </si>
  <si>
    <t>09001009267</t>
  </si>
  <si>
    <t>აკაკი</t>
  </si>
  <si>
    <t>გაჩეჩილაძე</t>
  </si>
  <si>
    <t>ქუთაისი ნინოშვილის 1-3</t>
  </si>
  <si>
    <t>6001011765</t>
  </si>
  <si>
    <t>ბზიკაძე</t>
  </si>
  <si>
    <t>ქუთაისი ავტომშენებლის 25</t>
  </si>
  <si>
    <t>60001092813</t>
  </si>
  <si>
    <t>ქუთაისი 26 მაისის 83</t>
  </si>
  <si>
    <t>60001100350</t>
  </si>
  <si>
    <t>მაგულინა</t>
  </si>
  <si>
    <t>გრძელიძე</t>
  </si>
  <si>
    <t>ქუთაისი ნიკიას 42</t>
  </si>
  <si>
    <t>შპს "ნიკო"</t>
  </si>
  <si>
    <t>ქუთაისი ავტომშენებლის 14</t>
  </si>
  <si>
    <t>60003002264</t>
  </si>
  <si>
    <t>ჩიბურდანიძე</t>
  </si>
  <si>
    <t>ქუთაისი წერეთლის 18</t>
  </si>
  <si>
    <t>60003007248</t>
  </si>
  <si>
    <t>დარეჯნ</t>
  </si>
  <si>
    <t>თალაკვაძე</t>
  </si>
  <si>
    <t>ქუთაისი ლესელიძის 8</t>
  </si>
  <si>
    <t>60001015060</t>
  </si>
  <si>
    <t>ხაჭაპურიძე</t>
  </si>
  <si>
    <t>ქუთაისი სულხან-საბას 37/8</t>
  </si>
  <si>
    <t>60001061291</t>
  </si>
  <si>
    <t>ელიკო</t>
  </si>
  <si>
    <t>ნემსაძე</t>
  </si>
  <si>
    <t>15.05.2014</t>
  </si>
  <si>
    <t>გიორგი ბულიგინი</t>
  </si>
  <si>
    <t>#01007002491</t>
  </si>
  <si>
    <t>იჯარა</t>
  </si>
  <si>
    <t>10.05.2014</t>
  </si>
  <si>
    <t>დავით პაპაშვილი</t>
  </si>
  <si>
    <t>#01016000119</t>
  </si>
  <si>
    <t>ზაური დიდებაშვილი</t>
  </si>
  <si>
    <t>#01030033552</t>
  </si>
  <si>
    <t>თამარ სანოძე</t>
  </si>
  <si>
    <t>07.05.2014</t>
  </si>
  <si>
    <t>ნუნუ მამიაშვილი</t>
  </si>
  <si>
    <t>#01007014836</t>
  </si>
  <si>
    <t>22.05.2014</t>
  </si>
  <si>
    <t>ნინო კაკაშვილი</t>
  </si>
  <si>
    <t>#01019025320</t>
  </si>
  <si>
    <t>17.05.2014</t>
  </si>
  <si>
    <t>ნანი საზუაშვილი</t>
  </si>
  <si>
    <t>რუბენ ჩინჩალაძე</t>
  </si>
  <si>
    <t>ელგუჯა ობოლაძე</t>
  </si>
  <si>
    <t>18.05.2014</t>
  </si>
  <si>
    <t>ვიტალ შანიძე</t>
  </si>
  <si>
    <t>რიმა მარგიანი</t>
  </si>
  <si>
    <t>ნათელა ფალავანდიშვილი</t>
  </si>
  <si>
    <t>#01026001724</t>
  </si>
  <si>
    <t>თამარ შამათავა</t>
  </si>
  <si>
    <t>ს/კ 225065434</t>
  </si>
  <si>
    <t>ზვიად ქავთარაძე</t>
  </si>
  <si>
    <t>#01008035996</t>
  </si>
  <si>
    <t>თამარ კობელაშვილი</t>
  </si>
  <si>
    <t>16.05.2014</t>
  </si>
  <si>
    <t>ტარიელ არჯევანიძე</t>
  </si>
  <si>
    <t>ნინო თედორაძე</t>
  </si>
  <si>
    <t>#02001016422</t>
  </si>
  <si>
    <t>ლიანა ანთია</t>
  </si>
  <si>
    <t>ჯემალ გაბისონია</t>
  </si>
  <si>
    <t>გენადი ნაკანი</t>
  </si>
  <si>
    <t>20.05.2014</t>
  </si>
  <si>
    <t>ნინო ტვილდიანი</t>
  </si>
  <si>
    <t>05.05.2014</t>
  </si>
  <si>
    <t>ვლადიმერ ლომთათიძე</t>
  </si>
  <si>
    <t>მადონა მეგენეიშვილი</t>
  </si>
  <si>
    <t>ანდრანიკ პეტროსიანი</t>
  </si>
  <si>
    <t>#07001000949</t>
  </si>
  <si>
    <t>19.05.2014</t>
  </si>
  <si>
    <t>სალომე ვეფხვაძე</t>
  </si>
  <si>
    <t>14.05.2014</t>
  </si>
  <si>
    <t>დავით ნოზაძე</t>
  </si>
  <si>
    <t>მარინა თუმანიშვილი</t>
  </si>
  <si>
    <t>#03001011884</t>
  </si>
  <si>
    <t>ეთერ გოგალაძე</t>
  </si>
  <si>
    <t>დიმიტრი სამნიაშვილი</t>
  </si>
  <si>
    <t>ანა ბუნტური</t>
  </si>
  <si>
    <t>სპარტაკ ალფაიძე</t>
  </si>
  <si>
    <t>ინგა წიკლაური</t>
  </si>
  <si>
    <t>მერიკო როსტომაული</t>
  </si>
  <si>
    <t>იზაბელა წვერაძე</t>
  </si>
  <si>
    <t>21.05.2014</t>
  </si>
  <si>
    <t>მაყვალა ბახლიშვილი</t>
  </si>
  <si>
    <t>ზურაბ აბულაძე</t>
  </si>
  <si>
    <t>სექტემბერი</t>
  </si>
  <si>
    <t>შპს"ჯი სი ეს"</t>
  </si>
  <si>
    <t>სტიკერების დამზადება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</si>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</sst>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11"/>
      <name val="Arial"/>
      <family val="2"/>
    </font>
    <font>
      <sz val="11"/>
      <color theme="1"/>
      <name val="Arial Unicode MS"/>
      <family val="2"/>
    </font>
    <font>
      <sz val="11"/>
      <name val="Sylfaen"/>
      <family val="1"/>
    </font>
    <font>
      <sz val="11"/>
      <name val="Arial Unicode MS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2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0" fontId="14" fillId="0" borderId="2" xfId="4" applyFont="1" applyBorder="1" applyAlignment="1" applyProtection="1">
      <alignment vertical="center" wrapText="1"/>
      <protection locked="0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49" fontId="14" fillId="5" borderId="0" xfId="5" applyNumberFormat="1" applyFont="1" applyFill="1" applyProtection="1"/>
    <xf numFmtId="49" fontId="0" fillId="5" borderId="0" xfId="0" applyNumberFormat="1" applyFill="1"/>
    <xf numFmtId="49" fontId="16" fillId="5" borderId="0" xfId="5" applyNumberFormat="1" applyFont="1" applyFill="1" applyBorder="1" applyProtection="1"/>
    <xf numFmtId="49" fontId="16" fillId="5" borderId="0" xfId="5" applyNumberFormat="1" applyFont="1" applyFill="1" applyBorder="1" applyAlignment="1" applyProtection="1">
      <alignment horizontal="right"/>
      <protection locked="0"/>
    </xf>
    <xf numFmtId="49" fontId="24" fillId="4" borderId="13" xfId="5" applyNumberFormat="1" applyFont="1" applyFill="1" applyBorder="1" applyAlignment="1" applyProtection="1">
      <alignment horizontal="center" vertical="top" wrapText="1"/>
    </xf>
    <xf numFmtId="49" fontId="24" fillId="5" borderId="13" xfId="5" applyNumberFormat="1" applyFont="1" applyFill="1" applyBorder="1" applyAlignment="1" applyProtection="1">
      <alignment horizontal="center"/>
    </xf>
    <xf numFmtId="49" fontId="22" fillId="4" borderId="18" xfId="5" applyNumberFormat="1" applyFont="1" applyFill="1" applyBorder="1" applyAlignment="1" applyProtection="1">
      <alignment wrapText="1"/>
      <protection locked="0"/>
    </xf>
    <xf numFmtId="49" fontId="22" fillId="4" borderId="21" xfId="5" applyNumberFormat="1" applyFont="1" applyFill="1" applyBorder="1" applyAlignment="1" applyProtection="1">
      <alignment wrapText="1"/>
      <protection locked="0"/>
    </xf>
    <xf numFmtId="49" fontId="22" fillId="4" borderId="23" xfId="5" applyNumberFormat="1" applyFont="1" applyFill="1" applyBorder="1" applyAlignment="1" applyProtection="1">
      <alignment wrapText="1"/>
      <protection locked="0"/>
    </xf>
    <xf numFmtId="49" fontId="12" fillId="0" borderId="0" xfId="0" applyNumberFormat="1" applyFont="1" applyProtection="1">
      <protection locked="0"/>
    </xf>
    <xf numFmtId="49" fontId="0" fillId="0" borderId="0" xfId="0" applyNumberFormat="1"/>
    <xf numFmtId="49" fontId="14" fillId="5" borderId="0" xfId="5" applyNumberFormat="1" applyFont="1" applyFill="1" applyBorder="1" applyProtection="1"/>
    <xf numFmtId="49" fontId="0" fillId="5" borderId="0" xfId="0" applyNumberFormat="1" applyFill="1" applyBorder="1"/>
    <xf numFmtId="49" fontId="14" fillId="5" borderId="0" xfId="5" applyNumberFormat="1" applyFont="1" applyFill="1" applyBorder="1" applyProtection="1">
      <protection locked="0"/>
    </xf>
    <xf numFmtId="49" fontId="22" fillId="5" borderId="0" xfId="5" applyNumberFormat="1" applyFont="1" applyFill="1" applyProtection="1"/>
    <xf numFmtId="49" fontId="24" fillId="5" borderId="15" xfId="5" applyNumberFormat="1" applyFont="1" applyFill="1" applyBorder="1" applyAlignment="1" applyProtection="1">
      <alignment horizontal="center" vertical="top" wrapText="1"/>
    </xf>
    <xf numFmtId="49" fontId="24" fillId="5" borderId="15" xfId="5" applyNumberFormat="1" applyFont="1" applyFill="1" applyBorder="1" applyAlignment="1" applyProtection="1">
      <alignment horizontal="center"/>
    </xf>
    <xf numFmtId="49" fontId="22" fillId="0" borderId="19" xfId="5" applyNumberFormat="1" applyFont="1" applyBorder="1" applyAlignment="1" applyProtection="1">
      <alignment horizontal="right"/>
      <protection locked="0"/>
    </xf>
    <xf numFmtId="49" fontId="22" fillId="0" borderId="5" xfId="5" applyNumberFormat="1" applyFont="1" applyBorder="1" applyProtection="1">
      <protection locked="0"/>
    </xf>
    <xf numFmtId="49" fontId="22" fillId="0" borderId="25" xfId="5" applyNumberFormat="1" applyFont="1" applyBorder="1" applyProtection="1">
      <protection locked="0"/>
    </xf>
    <xf numFmtId="0" fontId="22" fillId="0" borderId="5" xfId="5" applyNumberFormat="1" applyFont="1" applyBorder="1" applyProtection="1">
      <protection locked="0"/>
    </xf>
    <xf numFmtId="49" fontId="12" fillId="5" borderId="0" xfId="1" applyNumberFormat="1" applyFont="1" applyFill="1" applyBorder="1" applyAlignment="1" applyProtection="1">
      <alignment horizontal="center" vertical="center"/>
    </xf>
    <xf numFmtId="49" fontId="12" fillId="5" borderId="0" xfId="0" applyNumberFormat="1" applyFont="1" applyFill="1" applyProtection="1"/>
    <xf numFmtId="49" fontId="12" fillId="0" borderId="0" xfId="0" applyNumberFormat="1" applyFont="1" applyFill="1" applyProtection="1"/>
    <xf numFmtId="49" fontId="12" fillId="5" borderId="0" xfId="1" applyNumberFormat="1" applyFont="1" applyFill="1" applyAlignment="1" applyProtection="1">
      <alignment vertical="center"/>
    </xf>
    <xf numFmtId="49" fontId="17" fillId="5" borderId="1" xfId="1" applyNumberFormat="1" applyFont="1" applyFill="1" applyBorder="1" applyAlignment="1" applyProtection="1">
      <alignment horizontal="center" vertical="center" wrapText="1"/>
    </xf>
    <xf numFmtId="49" fontId="17" fillId="5" borderId="1" xfId="1" applyNumberFormat="1" applyFont="1" applyFill="1" applyBorder="1" applyAlignment="1" applyProtection="1">
      <alignment horizontal="right" vertical="center"/>
    </xf>
    <xf numFmtId="49" fontId="17" fillId="5" borderId="1" xfId="1" applyNumberFormat="1" applyFont="1" applyFill="1" applyBorder="1" applyAlignment="1" applyProtection="1">
      <alignment horizontal="right" vertical="center" wrapText="1"/>
    </xf>
    <xf numFmtId="49" fontId="17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5" borderId="1" xfId="1" applyNumberFormat="1" applyFont="1" applyFill="1" applyBorder="1" applyAlignment="1" applyProtection="1">
      <alignment horizontal="right" vertical="center" wrapText="1"/>
    </xf>
    <xf numFmtId="49" fontId="12" fillId="2" borderId="1" xfId="1" applyNumberFormat="1" applyFont="1" applyFill="1" applyBorder="1" applyAlignment="1" applyProtection="1">
      <alignment horizontal="right" vertical="center"/>
      <protection locked="0"/>
    </xf>
    <xf numFmtId="49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12" fillId="5" borderId="1" xfId="2" applyNumberFormat="1" applyFont="1" applyFill="1" applyBorder="1" applyAlignment="1" applyProtection="1">
      <alignment horizontal="right" vertical="top"/>
    </xf>
    <xf numFmtId="49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4" xfId="2" applyNumberFormat="1" applyFont="1" applyFill="1" applyBorder="1" applyAlignment="1" applyProtection="1">
      <alignment horizontal="right" vertical="center"/>
      <protection locked="0"/>
    </xf>
    <xf numFmtId="49" fontId="17" fillId="5" borderId="4" xfId="3" applyNumberFormat="1" applyFont="1" applyFill="1" applyBorder="1" applyAlignment="1" applyProtection="1">
      <alignment horizontal="right"/>
    </xf>
    <xf numFmtId="49" fontId="12" fillId="0" borderId="4" xfId="3" applyNumberFormat="1" applyFont="1" applyFill="1" applyBorder="1" applyAlignment="1" applyProtection="1">
      <alignment horizontal="right"/>
      <protection locked="0"/>
    </xf>
    <xf numFmtId="49" fontId="12" fillId="0" borderId="4" xfId="3" applyNumberFormat="1" applyFont="1" applyBorder="1" applyAlignment="1" applyProtection="1">
      <alignment horizontal="right"/>
      <protection locked="0"/>
    </xf>
    <xf numFmtId="49" fontId="17" fillId="2" borderId="4" xfId="0" applyNumberFormat="1" applyFont="1" applyFill="1" applyBorder="1" applyProtection="1"/>
    <xf numFmtId="49" fontId="17" fillId="5" borderId="1" xfId="0" applyNumberFormat="1" applyFont="1" applyFill="1" applyBorder="1" applyProtection="1"/>
    <xf numFmtId="49" fontId="12" fillId="0" borderId="1" xfId="0" applyNumberFormat="1" applyFont="1" applyBorder="1" applyProtection="1">
      <protection locked="0"/>
    </xf>
    <xf numFmtId="49" fontId="0" fillId="0" borderId="0" xfId="0" applyNumberFormat="1" applyProtection="1">
      <protection locked="0"/>
    </xf>
    <xf numFmtId="49" fontId="12" fillId="0" borderId="0" xfId="0" applyNumberFormat="1" applyFont="1" applyBorder="1" applyProtection="1">
      <protection locked="0"/>
    </xf>
    <xf numFmtId="49" fontId="12" fillId="0" borderId="0" xfId="3" applyNumberFormat="1" applyFont="1" applyProtection="1">
      <protection locked="0"/>
    </xf>
    <xf numFmtId="49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2" applyNumberFormat="1" applyFont="1" applyFill="1" applyBorder="1" applyAlignment="1" applyProtection="1">
      <alignment horizontal="right" vertical="top"/>
      <protection locked="0"/>
    </xf>
    <xf numFmtId="49" fontId="12" fillId="5" borderId="37" xfId="1" applyNumberFormat="1" applyFont="1" applyFill="1" applyBorder="1" applyAlignment="1" applyProtection="1">
      <alignment horizontal="right" vertical="center" wrapText="1"/>
    </xf>
    <xf numFmtId="49" fontId="12" fillId="5" borderId="35" xfId="1" applyNumberFormat="1" applyFont="1" applyFill="1" applyBorder="1" applyAlignment="1" applyProtection="1">
      <alignment horizontal="right" vertical="center" wrapText="1"/>
    </xf>
    <xf numFmtId="49" fontId="17" fillId="5" borderId="2" xfId="0" applyNumberFormat="1" applyFont="1" applyFill="1" applyBorder="1" applyProtection="1"/>
    <xf numFmtId="49" fontId="8" fillId="0" borderId="0" xfId="0" applyNumberFormat="1" applyFont="1" applyProtection="1">
      <protection locked="0"/>
    </xf>
    <xf numFmtId="49" fontId="8" fillId="0" borderId="0" xfId="0" applyNumberFormat="1" applyFont="1"/>
    <xf numFmtId="0" fontId="22" fillId="0" borderId="2" xfId="8" applyFont="1" applyBorder="1" applyAlignment="1" applyProtection="1">
      <alignment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3" fontId="1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8" fillId="2" borderId="0" xfId="0" applyFont="1" applyFill="1"/>
    <xf numFmtId="3" fontId="12" fillId="6" borderId="1" xfId="1" applyNumberFormat="1" applyFont="1" applyFill="1" applyBorder="1" applyAlignment="1" applyProtection="1">
      <alignment horizontal="center" vertical="center" wrapText="1"/>
    </xf>
    <xf numFmtId="3" fontId="12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Protection="1">
      <protection locked="0"/>
    </xf>
    <xf numFmtId="3" fontId="12" fillId="5" borderId="1" xfId="0" applyNumberFormat="1" applyFont="1" applyFill="1" applyBorder="1" applyProtection="1"/>
    <xf numFmtId="0" fontId="8" fillId="2" borderId="0" xfId="0" applyFont="1" applyFill="1" applyProtection="1">
      <protection locked="0"/>
    </xf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2" fillId="2" borderId="1" xfId="4" applyFont="1" applyFill="1" applyBorder="1" applyAlignment="1" applyProtection="1">
      <alignment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0" fontId="17" fillId="5" borderId="0" xfId="0" applyFont="1" applyFill="1" applyBorder="1" applyProtection="1"/>
    <xf numFmtId="0" fontId="17" fillId="5" borderId="0" xfId="1" applyFont="1" applyFill="1" applyBorder="1" applyAlignment="1" applyProtection="1">
      <alignment horizontal="center" vertical="center"/>
    </xf>
    <xf numFmtId="0" fontId="11" fillId="5" borderId="0" xfId="0" applyFont="1" applyFill="1"/>
    <xf numFmtId="0" fontId="17" fillId="2" borderId="0" xfId="0" applyFont="1" applyFill="1" applyBorder="1" applyProtection="1"/>
    <xf numFmtId="0" fontId="17" fillId="2" borderId="0" xfId="0" applyFont="1" applyFill="1" applyProtection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Alignment="1" applyProtection="1">
      <alignment vertical="center"/>
    </xf>
    <xf numFmtId="49" fontId="17" fillId="0" borderId="1" xfId="1" applyNumberFormat="1" applyFont="1" applyFill="1" applyBorder="1" applyAlignment="1" applyProtection="1">
      <alignment horizont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49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/>
    <xf numFmtId="0" fontId="11" fillId="2" borderId="0" xfId="0" applyFont="1" applyFill="1" applyProtection="1">
      <protection locked="0"/>
    </xf>
    <xf numFmtId="0" fontId="17" fillId="2" borderId="3" xfId="0" applyFont="1" applyFill="1" applyBorder="1" applyProtection="1">
      <protection locked="0"/>
    </xf>
    <xf numFmtId="0" fontId="22" fillId="2" borderId="1" xfId="4" applyFont="1" applyFill="1" applyBorder="1" applyAlignment="1" applyProtection="1">
      <alignment horizontal="center" vertical="center" wrapText="1"/>
      <protection locked="0"/>
    </xf>
    <xf numFmtId="0" fontId="22" fillId="2" borderId="1" xfId="4" applyFont="1" applyFill="1" applyBorder="1" applyAlignment="1" applyProtection="1">
      <alignment vertical="center" wrapText="1"/>
      <protection locked="0"/>
    </xf>
    <xf numFmtId="0" fontId="22" fillId="2" borderId="1" xfId="4" applyFont="1" applyFill="1" applyBorder="1" applyAlignment="1" applyProtection="1">
      <alignment horizontal="left" vertical="center" wrapText="1"/>
      <protection locked="0"/>
    </xf>
    <xf numFmtId="0" fontId="22" fillId="2" borderId="1" xfId="4" applyFont="1" applyFill="1" applyBorder="1" applyAlignment="1" applyProtection="1">
      <alignment horizontal="left" vertical="top" wrapText="1"/>
      <protection locked="0"/>
    </xf>
    <xf numFmtId="0" fontId="22" fillId="2" borderId="2" xfId="4" applyFont="1" applyFill="1" applyBorder="1" applyAlignment="1" applyProtection="1">
      <alignment vertical="center" wrapText="1"/>
      <protection locked="0"/>
    </xf>
    <xf numFmtId="0" fontId="30" fillId="2" borderId="0" xfId="0" applyFont="1" applyFill="1"/>
    <xf numFmtId="49" fontId="31" fillId="2" borderId="38" xfId="0" applyNumberFormat="1" applyFont="1" applyFill="1" applyBorder="1" applyAlignment="1">
      <alignment horizontal="left" wrapText="1"/>
    </xf>
    <xf numFmtId="0" fontId="22" fillId="2" borderId="38" xfId="0" applyNumberFormat="1" applyFont="1" applyFill="1" applyBorder="1" applyAlignment="1">
      <alignment horizontal="center" wrapText="1"/>
    </xf>
    <xf numFmtId="49" fontId="31" fillId="2" borderId="39" xfId="0" applyNumberFormat="1" applyFont="1" applyFill="1" applyBorder="1" applyAlignment="1">
      <alignment horizontal="left" wrapText="1"/>
    </xf>
    <xf numFmtId="49" fontId="31" fillId="2" borderId="40" xfId="0" applyNumberFormat="1" applyFont="1" applyFill="1" applyBorder="1" applyAlignment="1">
      <alignment horizontal="left" wrapText="1"/>
    </xf>
    <xf numFmtId="49" fontId="31" fillId="2" borderId="1" xfId="0" applyNumberFormat="1" applyFont="1" applyFill="1" applyBorder="1" applyAlignment="1">
      <alignment horizontal="left" wrapText="1"/>
    </xf>
    <xf numFmtId="49" fontId="31" fillId="2" borderId="41" xfId="0" applyNumberFormat="1" applyFont="1" applyFill="1" applyBorder="1" applyAlignment="1">
      <alignment horizontal="left" wrapText="1"/>
    </xf>
    <xf numFmtId="49" fontId="31" fillId="2" borderId="5" xfId="0" applyNumberFormat="1" applyFont="1" applyFill="1" applyBorder="1" applyAlignment="1">
      <alignment horizontal="left" wrapText="1"/>
    </xf>
    <xf numFmtId="49" fontId="31" fillId="2" borderId="42" xfId="0" applyNumberFormat="1" applyFont="1" applyFill="1" applyBorder="1" applyAlignment="1">
      <alignment horizontal="left" wrapText="1"/>
    </xf>
    <xf numFmtId="0" fontId="22" fillId="2" borderId="37" xfId="4" applyFont="1" applyFill="1" applyBorder="1" applyAlignment="1" applyProtection="1">
      <alignment vertical="center" wrapText="1"/>
      <protection locked="0"/>
    </xf>
    <xf numFmtId="49" fontId="31" fillId="2" borderId="37" xfId="0" applyNumberFormat="1" applyFont="1" applyFill="1" applyBorder="1" applyAlignment="1">
      <alignment horizontal="left" wrapText="1"/>
    </xf>
    <xf numFmtId="0" fontId="22" fillId="2" borderId="43" xfId="0" applyNumberFormat="1" applyFont="1" applyFill="1" applyBorder="1" applyAlignment="1">
      <alignment horizontal="center" wrapText="1"/>
    </xf>
    <xf numFmtId="0" fontId="22" fillId="2" borderId="35" xfId="4" applyFont="1" applyFill="1" applyBorder="1" applyAlignment="1" applyProtection="1">
      <alignment vertical="center" wrapText="1"/>
      <protection locked="0"/>
    </xf>
    <xf numFmtId="0" fontId="22" fillId="2" borderId="1" xfId="0" applyNumberFormat="1" applyFont="1" applyFill="1" applyBorder="1" applyAlignment="1">
      <alignment horizontal="center" wrapText="1"/>
    </xf>
    <xf numFmtId="0" fontId="30" fillId="2" borderId="0" xfId="0" applyFont="1" applyFill="1" applyBorder="1"/>
    <xf numFmtId="0" fontId="30" fillId="2" borderId="1" xfId="0" applyFont="1" applyFill="1" applyBorder="1"/>
    <xf numFmtId="0" fontId="32" fillId="2" borderId="1" xfId="4" applyFont="1" applyFill="1" applyBorder="1" applyAlignment="1" applyProtection="1">
      <alignment vertical="center" wrapText="1"/>
      <protection locked="0"/>
    </xf>
    <xf numFmtId="49" fontId="33" fillId="2" borderId="1" xfId="0" applyNumberFormat="1" applyFont="1" applyFill="1" applyBorder="1" applyAlignment="1">
      <alignment horizontal="left" wrapText="1"/>
    </xf>
    <xf numFmtId="0" fontId="32" fillId="2" borderId="1" xfId="0" applyNumberFormat="1" applyFont="1" applyFill="1" applyBorder="1" applyAlignment="1">
      <alignment horizontal="center" wrapText="1"/>
    </xf>
    <xf numFmtId="0" fontId="22" fillId="2" borderId="1" xfId="4" applyFont="1" applyFill="1" applyBorder="1" applyAlignment="1" applyProtection="1">
      <alignment horizontal="left" wrapText="1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9" fillId="0" borderId="44" xfId="2" applyFont="1" applyFill="1" applyBorder="1" applyAlignment="1" applyProtection="1">
      <alignment horizontal="left" vertical="top" wrapText="1"/>
      <protection locked="0"/>
    </xf>
    <xf numFmtId="0" fontId="19" fillId="0" borderId="1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4" fontId="34" fillId="0" borderId="1" xfId="0" applyNumberFormat="1" applyFont="1" applyBorder="1" applyAlignment="1">
      <alignment vertical="top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dm.2014%20w.%2014%20aprili-04%20ma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  <sheetName val="ფორმა N5.1"/>
      <sheetName val="ფორმა 5.2"/>
      <sheetName val="ფორმა N5.3"/>
      <sheetName val="ფორმა 5.4"/>
      <sheetName val="ფორმა N 8.1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8"/>
      <sheetName val="ფორმა N10"/>
      <sheetName val="ფორმა N11"/>
      <sheetName val="ფორმა N13"/>
      <sheetName val="ფორმა N14"/>
      <sheetName val="ფორმა 15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zoomScaleSheetLayoutView="70" workbookViewId="0">
      <selection activeCell="M4" sqref="M4"/>
    </sheetView>
  </sheetViews>
  <sheetFormatPr defaultRowHeight="15" x14ac:dyDescent="0.25"/>
  <cols>
    <col min="1" max="1" width="6.28515625" style="53" bestFit="1" customWidth="1"/>
    <col min="2" max="2" width="13.140625" style="53" customWidth="1"/>
    <col min="3" max="3" width="17.5703125" style="53" bestFit="1" customWidth="1"/>
    <col min="4" max="4" width="15.140625" style="82" customWidth="1"/>
    <col min="5" max="6" width="18.5703125" style="53" customWidth="1"/>
    <col min="7" max="9" width="19.140625" style="82" customWidth="1"/>
    <col min="10" max="10" width="17.42578125" style="82" customWidth="1"/>
    <col min="11" max="11" width="17.42578125" style="53" customWidth="1"/>
    <col min="12" max="12" width="16.7109375" style="53" customWidth="1"/>
    <col min="13" max="13" width="28.140625" style="53" customWidth="1"/>
    <col min="14" max="16384" width="9.140625" style="53"/>
  </cols>
  <sheetData>
    <row r="1" spans="1:13" s="96" customFormat="1" x14ac:dyDescent="0.3">
      <c r="A1" s="99" t="s">
        <v>304</v>
      </c>
      <c r="B1" s="124"/>
      <c r="C1" s="124"/>
      <c r="D1" s="320"/>
      <c r="E1" s="125"/>
      <c r="F1" s="126"/>
      <c r="G1" s="128"/>
      <c r="H1" s="136"/>
      <c r="I1" s="99"/>
      <c r="J1" s="320"/>
      <c r="K1" s="125"/>
      <c r="L1" s="125"/>
      <c r="M1" s="316" t="s">
        <v>101</v>
      </c>
    </row>
    <row r="2" spans="1:13" s="96" customFormat="1" x14ac:dyDescent="0.3">
      <c r="A2" s="101" t="s">
        <v>132</v>
      </c>
      <c r="B2" s="124"/>
      <c r="C2" s="124"/>
      <c r="D2" s="320"/>
      <c r="E2" s="125"/>
      <c r="F2" s="126"/>
      <c r="G2" s="128"/>
      <c r="H2" s="136"/>
      <c r="I2" s="101"/>
      <c r="J2" s="320"/>
      <c r="K2" s="125"/>
      <c r="L2" s="125"/>
      <c r="M2" s="245" t="s">
        <v>646</v>
      </c>
    </row>
    <row r="3" spans="1:13" s="96" customFormat="1" x14ac:dyDescent="0.3">
      <c r="A3" s="124"/>
      <c r="B3" s="124"/>
      <c r="C3" s="127"/>
      <c r="D3" s="331"/>
      <c r="E3" s="125"/>
      <c r="F3" s="125"/>
      <c r="G3" s="129"/>
      <c r="H3" s="125"/>
      <c r="I3" s="125"/>
      <c r="J3" s="321"/>
      <c r="K3" s="124"/>
      <c r="L3" s="124"/>
      <c r="M3" s="125"/>
    </row>
    <row r="4" spans="1:13" s="96" customFormat="1" x14ac:dyDescent="0.3">
      <c r="A4" s="126" t="s">
        <v>268</v>
      </c>
      <c r="B4" s="137"/>
      <c r="C4" s="137"/>
      <c r="D4" s="332" t="s">
        <v>271</v>
      </c>
      <c r="E4" s="145"/>
      <c r="F4" s="125"/>
      <c r="G4" s="131"/>
      <c r="H4" s="125"/>
      <c r="I4" s="144"/>
      <c r="J4" s="322"/>
      <c r="K4" s="124"/>
      <c r="L4" s="125"/>
      <c r="M4" s="125"/>
    </row>
    <row r="5" spans="1:13" s="96" customFormat="1" x14ac:dyDescent="0.3">
      <c r="A5" s="126" t="s">
        <v>645</v>
      </c>
      <c r="B5" s="126"/>
      <c r="C5" s="126"/>
      <c r="D5" s="332"/>
      <c r="E5" s="125"/>
      <c r="F5" s="125"/>
      <c r="G5" s="131"/>
      <c r="H5" s="131"/>
      <c r="I5" s="131"/>
      <c r="J5" s="323"/>
      <c r="K5" s="136"/>
      <c r="L5" s="124"/>
      <c r="M5" s="125"/>
    </row>
    <row r="6" spans="1:13" s="96" customFormat="1" ht="15.75" thickBot="1" x14ac:dyDescent="0.35">
      <c r="A6" s="132"/>
      <c r="B6" s="125"/>
      <c r="C6" s="130"/>
      <c r="D6" s="333"/>
      <c r="E6" s="125"/>
      <c r="F6" s="125"/>
      <c r="G6" s="131"/>
      <c r="H6" s="131"/>
      <c r="I6" s="131"/>
      <c r="J6" s="131"/>
      <c r="K6" s="124"/>
      <c r="L6" s="124"/>
      <c r="M6" s="125"/>
    </row>
    <row r="7" spans="1:13" ht="15.75" thickBot="1" x14ac:dyDescent="0.3">
      <c r="A7" s="133"/>
      <c r="B7" s="134"/>
      <c r="C7" s="133"/>
      <c r="D7" s="334"/>
      <c r="E7" s="135"/>
      <c r="F7" s="135"/>
      <c r="G7" s="126"/>
      <c r="H7" s="126"/>
      <c r="I7" s="126"/>
      <c r="J7" s="439" t="s">
        <v>416</v>
      </c>
      <c r="K7" s="440"/>
      <c r="L7" s="441"/>
      <c r="M7" s="133"/>
    </row>
    <row r="8" spans="1:13" s="60" customFormat="1" ht="39" thickBot="1" x14ac:dyDescent="0.25">
      <c r="A8" s="199" t="s">
        <v>64</v>
      </c>
      <c r="B8" s="200" t="s">
        <v>133</v>
      </c>
      <c r="C8" s="200" t="s">
        <v>270</v>
      </c>
      <c r="D8" s="335" t="s">
        <v>277</v>
      </c>
      <c r="E8" s="54" t="s">
        <v>218</v>
      </c>
      <c r="F8" s="55" t="s">
        <v>217</v>
      </c>
      <c r="G8" s="56" t="s">
        <v>221</v>
      </c>
      <c r="H8" s="57" t="s">
        <v>222</v>
      </c>
      <c r="I8" s="58" t="s">
        <v>219</v>
      </c>
      <c r="J8" s="324" t="s">
        <v>273</v>
      </c>
      <c r="K8" s="59" t="s">
        <v>274</v>
      </c>
      <c r="L8" s="59" t="s">
        <v>223</v>
      </c>
      <c r="M8" s="201" t="s">
        <v>224</v>
      </c>
    </row>
    <row r="9" spans="1:13" s="87" customFormat="1" ht="15.75" thickBot="1" x14ac:dyDescent="0.3">
      <c r="A9" s="193">
        <v>1</v>
      </c>
      <c r="B9" s="194">
        <v>2</v>
      </c>
      <c r="C9" s="194">
        <v>3</v>
      </c>
      <c r="D9" s="336">
        <v>4</v>
      </c>
      <c r="E9" s="195">
        <v>7</v>
      </c>
      <c r="F9" s="194">
        <v>8</v>
      </c>
      <c r="G9" s="197">
        <v>9</v>
      </c>
      <c r="H9" s="198">
        <v>12</v>
      </c>
      <c r="I9" s="196">
        <v>13</v>
      </c>
      <c r="J9" s="325">
        <v>14</v>
      </c>
      <c r="K9" s="194">
        <v>15</v>
      </c>
      <c r="L9" s="194">
        <v>16</v>
      </c>
      <c r="M9" s="196">
        <v>17</v>
      </c>
    </row>
    <row r="10" spans="1:13" ht="30" x14ac:dyDescent="0.25">
      <c r="A10" s="61">
        <v>1</v>
      </c>
      <c r="B10" s="192">
        <v>41825</v>
      </c>
      <c r="C10" s="62" t="s">
        <v>447</v>
      </c>
      <c r="D10" s="337" t="s">
        <v>467</v>
      </c>
      <c r="E10" s="63" t="s">
        <v>448</v>
      </c>
      <c r="F10" s="62" t="s">
        <v>449</v>
      </c>
      <c r="G10" s="70" t="s">
        <v>450</v>
      </c>
      <c r="H10" s="72" t="s">
        <v>452</v>
      </c>
      <c r="I10" s="72" t="s">
        <v>451</v>
      </c>
      <c r="J10" s="326"/>
      <c r="K10" s="65"/>
      <c r="L10" s="66"/>
      <c r="M10" s="64"/>
    </row>
    <row r="11" spans="1:13" ht="30" x14ac:dyDescent="0.25">
      <c r="A11" s="67">
        <v>2</v>
      </c>
      <c r="B11" s="192" t="s">
        <v>453</v>
      </c>
      <c r="C11" s="62" t="s">
        <v>447</v>
      </c>
      <c r="D11" s="338" t="s">
        <v>460</v>
      </c>
      <c r="E11" s="69" t="s">
        <v>458</v>
      </c>
      <c r="F11" s="68" t="s">
        <v>457</v>
      </c>
      <c r="G11" s="70" t="s">
        <v>456</v>
      </c>
      <c r="H11" s="72" t="s">
        <v>454</v>
      </c>
      <c r="I11" s="72" t="s">
        <v>455</v>
      </c>
      <c r="J11" s="327"/>
      <c r="K11" s="73"/>
      <c r="L11" s="74"/>
      <c r="M11" s="71"/>
    </row>
    <row r="12" spans="1:13" ht="30" x14ac:dyDescent="0.25">
      <c r="A12" s="67">
        <v>3</v>
      </c>
      <c r="B12" s="192" t="s">
        <v>453</v>
      </c>
      <c r="C12" s="62" t="s">
        <v>447</v>
      </c>
      <c r="D12" s="338" t="s">
        <v>459</v>
      </c>
      <c r="E12" s="69" t="s">
        <v>461</v>
      </c>
      <c r="F12" s="68" t="s">
        <v>462</v>
      </c>
      <c r="G12" s="70" t="s">
        <v>463</v>
      </c>
      <c r="H12" s="72" t="s">
        <v>464</v>
      </c>
      <c r="I12" s="72" t="s">
        <v>455</v>
      </c>
      <c r="J12" s="327"/>
      <c r="K12" s="73"/>
      <c r="L12" s="74"/>
      <c r="M12" s="71"/>
    </row>
    <row r="13" spans="1:13" ht="30" x14ac:dyDescent="0.25">
      <c r="A13" s="67">
        <v>4</v>
      </c>
      <c r="B13" s="192" t="s">
        <v>453</v>
      </c>
      <c r="C13" s="62" t="s">
        <v>447</v>
      </c>
      <c r="D13" s="338" t="s">
        <v>465</v>
      </c>
      <c r="E13" s="69" t="s">
        <v>468</v>
      </c>
      <c r="F13" s="68" t="s">
        <v>469</v>
      </c>
      <c r="G13" s="70" t="s">
        <v>470</v>
      </c>
      <c r="H13" s="72" t="s">
        <v>471</v>
      </c>
      <c r="I13" s="72" t="s">
        <v>455</v>
      </c>
      <c r="J13" s="327"/>
      <c r="K13" s="73"/>
      <c r="L13" s="74"/>
      <c r="M13" s="71"/>
    </row>
    <row r="14" spans="1:13" ht="30" x14ac:dyDescent="0.25">
      <c r="A14" s="67">
        <v>5</v>
      </c>
      <c r="B14" s="192" t="s">
        <v>453</v>
      </c>
      <c r="C14" s="62" t="s">
        <v>447</v>
      </c>
      <c r="D14" s="338" t="s">
        <v>466</v>
      </c>
      <c r="E14" s="69" t="s">
        <v>475</v>
      </c>
      <c r="F14" s="68" t="s">
        <v>474</v>
      </c>
      <c r="G14" s="70" t="s">
        <v>473</v>
      </c>
      <c r="H14" s="72" t="s">
        <v>472</v>
      </c>
      <c r="I14" s="72" t="s">
        <v>455</v>
      </c>
      <c r="J14" s="327"/>
      <c r="K14" s="73"/>
      <c r="L14" s="74"/>
      <c r="M14" s="71"/>
    </row>
    <row r="15" spans="1:13" ht="30" x14ac:dyDescent="0.25">
      <c r="A15" s="67">
        <v>6</v>
      </c>
      <c r="B15" s="192" t="s">
        <v>476</v>
      </c>
      <c r="C15" s="62" t="s">
        <v>447</v>
      </c>
      <c r="D15" s="338" t="s">
        <v>477</v>
      </c>
      <c r="E15" s="69" t="s">
        <v>478</v>
      </c>
      <c r="F15" s="68" t="s">
        <v>479</v>
      </c>
      <c r="G15" s="70" t="s">
        <v>480</v>
      </c>
      <c r="H15" s="72" t="s">
        <v>481</v>
      </c>
      <c r="I15" s="72" t="s">
        <v>482</v>
      </c>
      <c r="J15" s="327"/>
      <c r="K15" s="73"/>
      <c r="L15" s="74"/>
      <c r="M15" s="71"/>
    </row>
    <row r="16" spans="1:13" ht="30" x14ac:dyDescent="0.25">
      <c r="A16" s="67">
        <v>7</v>
      </c>
      <c r="B16" s="192" t="s">
        <v>476</v>
      </c>
      <c r="C16" s="62" t="s">
        <v>447</v>
      </c>
      <c r="D16" s="338" t="s">
        <v>483</v>
      </c>
      <c r="E16" s="69" t="s">
        <v>484</v>
      </c>
      <c r="F16" s="68" t="s">
        <v>485</v>
      </c>
      <c r="G16" s="70" t="s">
        <v>486</v>
      </c>
      <c r="H16" s="72" t="s">
        <v>487</v>
      </c>
      <c r="I16" s="72" t="s">
        <v>455</v>
      </c>
      <c r="J16" s="327"/>
      <c r="K16" s="73"/>
      <c r="L16" s="74"/>
      <c r="M16" s="71"/>
    </row>
    <row r="17" spans="1:13" ht="30" x14ac:dyDescent="0.25">
      <c r="A17" s="67">
        <v>8</v>
      </c>
      <c r="B17" s="192" t="s">
        <v>476</v>
      </c>
      <c r="C17" s="62" t="s">
        <v>447</v>
      </c>
      <c r="D17" s="338" t="s">
        <v>488</v>
      </c>
      <c r="E17" s="69" t="s">
        <v>489</v>
      </c>
      <c r="F17" s="68" t="s">
        <v>490</v>
      </c>
      <c r="G17" s="327" t="s">
        <v>491</v>
      </c>
      <c r="H17" s="327" t="s">
        <v>492</v>
      </c>
      <c r="I17" s="327" t="s">
        <v>497</v>
      </c>
      <c r="J17" s="327"/>
      <c r="K17" s="73"/>
      <c r="L17" s="74"/>
      <c r="M17" s="71"/>
    </row>
    <row r="18" spans="1:13" ht="30" x14ac:dyDescent="0.25">
      <c r="A18" s="67">
        <v>9</v>
      </c>
      <c r="B18" s="192" t="s">
        <v>476</v>
      </c>
      <c r="C18" s="62" t="s">
        <v>447</v>
      </c>
      <c r="D18" s="338" t="s">
        <v>493</v>
      </c>
      <c r="E18" s="69" t="s">
        <v>494</v>
      </c>
      <c r="F18" s="68" t="s">
        <v>495</v>
      </c>
      <c r="G18" s="327" t="s">
        <v>496</v>
      </c>
      <c r="H18" s="327" t="s">
        <v>498</v>
      </c>
      <c r="I18" s="327" t="s">
        <v>497</v>
      </c>
      <c r="J18" s="327"/>
      <c r="K18" s="73"/>
      <c r="L18" s="74"/>
      <c r="M18" s="71"/>
    </row>
    <row r="19" spans="1:13" ht="30" x14ac:dyDescent="0.25">
      <c r="A19" s="67">
        <v>10</v>
      </c>
      <c r="B19" s="192" t="s">
        <v>476</v>
      </c>
      <c r="C19" s="62" t="s">
        <v>447</v>
      </c>
      <c r="D19" s="338" t="s">
        <v>499</v>
      </c>
      <c r="E19" s="69" t="s">
        <v>500</v>
      </c>
      <c r="F19" s="68" t="s">
        <v>501</v>
      </c>
      <c r="G19" s="327" t="s">
        <v>502</v>
      </c>
      <c r="H19" s="72" t="s">
        <v>503</v>
      </c>
      <c r="I19" s="72" t="s">
        <v>455</v>
      </c>
      <c r="J19" s="327"/>
      <c r="K19" s="73"/>
      <c r="L19" s="74"/>
      <c r="M19" s="71"/>
    </row>
    <row r="20" spans="1:13" ht="30" x14ac:dyDescent="0.25">
      <c r="A20" s="67">
        <v>11</v>
      </c>
      <c r="B20" s="192" t="s">
        <v>504</v>
      </c>
      <c r="C20" s="62" t="s">
        <v>447</v>
      </c>
      <c r="D20" s="338" t="s">
        <v>499</v>
      </c>
      <c r="E20" s="69" t="s">
        <v>505</v>
      </c>
      <c r="F20" s="68" t="s">
        <v>506</v>
      </c>
      <c r="G20" s="327" t="s">
        <v>507</v>
      </c>
      <c r="H20" s="72" t="s">
        <v>508</v>
      </c>
      <c r="I20" s="72" t="s">
        <v>455</v>
      </c>
      <c r="J20" s="327"/>
      <c r="K20" s="73"/>
      <c r="L20" s="74"/>
      <c r="M20" s="71"/>
    </row>
    <row r="21" spans="1:13" ht="30" x14ac:dyDescent="0.25">
      <c r="A21" s="67">
        <v>12</v>
      </c>
      <c r="B21" s="192" t="s">
        <v>509</v>
      </c>
      <c r="C21" s="62" t="s">
        <v>447</v>
      </c>
      <c r="D21" s="338" t="s">
        <v>465</v>
      </c>
      <c r="E21" s="69" t="s">
        <v>510</v>
      </c>
      <c r="F21" s="68" t="s">
        <v>511</v>
      </c>
      <c r="G21" s="327" t="s">
        <v>512</v>
      </c>
      <c r="H21" s="72" t="s">
        <v>513</v>
      </c>
      <c r="I21" s="72" t="s">
        <v>455</v>
      </c>
      <c r="J21" s="327"/>
      <c r="K21" s="73"/>
      <c r="L21" s="74"/>
      <c r="M21" s="71"/>
    </row>
    <row r="22" spans="1:13" ht="30" x14ac:dyDescent="0.25">
      <c r="A22" s="67">
        <v>13</v>
      </c>
      <c r="B22" s="192" t="s">
        <v>509</v>
      </c>
      <c r="C22" s="62" t="s">
        <v>447</v>
      </c>
      <c r="D22" s="338" t="s">
        <v>519</v>
      </c>
      <c r="E22" s="69" t="s">
        <v>514</v>
      </c>
      <c r="F22" s="68" t="s">
        <v>515</v>
      </c>
      <c r="G22" s="327" t="s">
        <v>516</v>
      </c>
      <c r="H22" s="72" t="s">
        <v>517</v>
      </c>
      <c r="I22" s="72" t="s">
        <v>451</v>
      </c>
      <c r="J22" s="327"/>
      <c r="K22" s="73"/>
      <c r="L22" s="74"/>
      <c r="M22" s="71"/>
    </row>
    <row r="23" spans="1:13" ht="30" x14ac:dyDescent="0.25">
      <c r="A23" s="67">
        <v>14</v>
      </c>
      <c r="B23" s="192" t="s">
        <v>518</v>
      </c>
      <c r="C23" s="62" t="s">
        <v>447</v>
      </c>
      <c r="D23" s="338" t="s">
        <v>520</v>
      </c>
      <c r="E23" s="69" t="s">
        <v>523</v>
      </c>
      <c r="F23" s="68" t="s">
        <v>524</v>
      </c>
      <c r="G23" s="327" t="s">
        <v>525</v>
      </c>
      <c r="H23" s="72" t="s">
        <v>526</v>
      </c>
      <c r="I23" s="72" t="s">
        <v>527</v>
      </c>
      <c r="J23" s="327"/>
      <c r="K23" s="73"/>
      <c r="L23" s="74"/>
      <c r="M23" s="71"/>
    </row>
    <row r="24" spans="1:13" ht="30" x14ac:dyDescent="0.25">
      <c r="A24" s="67">
        <v>15</v>
      </c>
      <c r="B24" s="192" t="s">
        <v>518</v>
      </c>
      <c r="C24" s="62" t="s">
        <v>447</v>
      </c>
      <c r="D24" s="338" t="s">
        <v>521</v>
      </c>
      <c r="E24" s="69" t="s">
        <v>528</v>
      </c>
      <c r="F24" s="68" t="s">
        <v>457</v>
      </c>
      <c r="G24" s="327" t="s">
        <v>529</v>
      </c>
      <c r="H24" s="72" t="s">
        <v>530</v>
      </c>
      <c r="I24" s="72" t="s">
        <v>451</v>
      </c>
      <c r="J24" s="327"/>
      <c r="K24" s="73"/>
      <c r="L24" s="74"/>
      <c r="M24" s="71"/>
    </row>
    <row r="25" spans="1:13" ht="30" x14ac:dyDescent="0.25">
      <c r="A25" s="67">
        <v>16</v>
      </c>
      <c r="B25" s="192" t="s">
        <v>518</v>
      </c>
      <c r="C25" s="62" t="s">
        <v>447</v>
      </c>
      <c r="D25" s="338" t="s">
        <v>522</v>
      </c>
      <c r="E25" s="69" t="s">
        <v>531</v>
      </c>
      <c r="F25" s="68" t="s">
        <v>469</v>
      </c>
      <c r="G25" s="327" t="s">
        <v>532</v>
      </c>
      <c r="H25" s="72" t="s">
        <v>533</v>
      </c>
      <c r="I25" s="72" t="s">
        <v>451</v>
      </c>
      <c r="J25" s="327"/>
      <c r="K25" s="73"/>
      <c r="L25" s="74"/>
      <c r="M25" s="71"/>
    </row>
    <row r="26" spans="1:13" ht="30" x14ac:dyDescent="0.25">
      <c r="A26" s="67">
        <v>17</v>
      </c>
      <c r="B26" s="192" t="s">
        <v>518</v>
      </c>
      <c r="C26" s="62" t="s">
        <v>447</v>
      </c>
      <c r="D26" s="82" t="s">
        <v>538</v>
      </c>
      <c r="E26" s="69" t="s">
        <v>537</v>
      </c>
      <c r="F26" s="68" t="s">
        <v>536</v>
      </c>
      <c r="G26" s="327" t="s">
        <v>534</v>
      </c>
      <c r="H26" s="327" t="s">
        <v>535</v>
      </c>
      <c r="I26" s="327" t="s">
        <v>497</v>
      </c>
      <c r="J26" s="327"/>
      <c r="K26" s="73"/>
      <c r="L26" s="74"/>
      <c r="M26" s="71"/>
    </row>
    <row r="27" spans="1:13" x14ac:dyDescent="0.25">
      <c r="A27" s="67">
        <v>18</v>
      </c>
      <c r="B27" s="192"/>
      <c r="C27" s="62"/>
      <c r="D27" s="338"/>
      <c r="E27" s="69"/>
      <c r="F27" s="68"/>
      <c r="G27" s="70"/>
      <c r="H27" s="70"/>
      <c r="I27" s="70"/>
      <c r="J27" s="327"/>
      <c r="K27" s="73"/>
      <c r="L27" s="74"/>
      <c r="M27" s="71"/>
    </row>
    <row r="28" spans="1:13" x14ac:dyDescent="0.25">
      <c r="A28" s="67">
        <v>19</v>
      </c>
      <c r="B28" s="192"/>
      <c r="C28" s="62"/>
      <c r="D28" s="338" t="s">
        <v>539</v>
      </c>
      <c r="E28" s="69"/>
      <c r="F28" s="68"/>
      <c r="G28" s="70"/>
      <c r="H28" s="70"/>
      <c r="I28" s="70"/>
      <c r="J28" s="327"/>
      <c r="K28" s="73"/>
      <c r="L28" s="74"/>
      <c r="M28" s="71"/>
    </row>
    <row r="29" spans="1:13" ht="15.75" thickBot="1" x14ac:dyDescent="0.3">
      <c r="A29" s="75" t="s">
        <v>272</v>
      </c>
      <c r="B29" s="208"/>
      <c r="C29" s="76"/>
      <c r="D29" s="339"/>
      <c r="E29" s="77"/>
      <c r="F29" s="76"/>
      <c r="G29" s="78"/>
      <c r="H29" s="78"/>
      <c r="I29" s="78"/>
      <c r="J29" s="328"/>
      <c r="K29" s="80"/>
      <c r="L29" s="81"/>
      <c r="M29" s="79"/>
    </row>
    <row r="33" spans="1:11" s="96" customFormat="1" x14ac:dyDescent="0.3">
      <c r="A33" s="97" t="s">
        <v>410</v>
      </c>
      <c r="D33" s="98"/>
      <c r="G33" s="98"/>
      <c r="H33" s="98"/>
      <c r="I33" s="98"/>
      <c r="J33" s="98"/>
    </row>
    <row r="34" spans="1:11" s="96" customFormat="1" x14ac:dyDescent="0.3">
      <c r="A34" s="97" t="s">
        <v>419</v>
      </c>
      <c r="D34" s="98"/>
      <c r="G34" s="98"/>
      <c r="H34" s="98"/>
      <c r="I34" s="98"/>
      <c r="J34" s="98"/>
    </row>
    <row r="35" spans="1:11" s="96" customFormat="1" x14ac:dyDescent="0.3">
      <c r="A35" s="97" t="s">
        <v>418</v>
      </c>
      <c r="D35" s="98"/>
      <c r="G35" s="98"/>
      <c r="H35" s="98"/>
      <c r="I35" s="98"/>
      <c r="J35" s="98"/>
    </row>
    <row r="36" spans="1:11" s="96" customFormat="1" x14ac:dyDescent="0.3">
      <c r="B36" s="97"/>
      <c r="D36" s="98"/>
      <c r="G36" s="98"/>
      <c r="H36" s="98"/>
      <c r="I36" s="98"/>
      <c r="J36" s="98"/>
    </row>
    <row r="37" spans="1:11" s="96" customFormat="1" x14ac:dyDescent="0.3">
      <c r="B37" s="97"/>
      <c r="D37" s="98"/>
      <c r="G37" s="98"/>
      <c r="H37" s="98"/>
      <c r="I37" s="98"/>
      <c r="J37" s="98"/>
    </row>
    <row r="38" spans="1:11" s="96" customFormat="1" x14ac:dyDescent="0.3">
      <c r="B38" s="97"/>
      <c r="D38" s="98"/>
      <c r="G38" s="98"/>
      <c r="H38" s="98"/>
      <c r="I38" s="98"/>
      <c r="J38" s="98"/>
    </row>
    <row r="39" spans="1:11" s="96" customFormat="1" x14ac:dyDescent="0.3">
      <c r="B39" s="97"/>
      <c r="D39" s="98"/>
      <c r="G39" s="98"/>
      <c r="H39" s="98"/>
      <c r="I39" s="98"/>
      <c r="J39" s="98"/>
    </row>
    <row r="40" spans="1:11" s="96" customFormat="1" x14ac:dyDescent="0.3">
      <c r="B40" s="97"/>
      <c r="D40" s="98"/>
      <c r="G40" s="98"/>
      <c r="H40" s="98"/>
      <c r="I40" s="98"/>
      <c r="J40" s="98"/>
    </row>
    <row r="41" spans="1:11" x14ac:dyDescent="0.25">
      <c r="B41" s="52"/>
      <c r="G41" s="53"/>
      <c r="H41" s="53"/>
    </row>
    <row r="42" spans="1:11" s="2" customFormat="1" x14ac:dyDescent="0.3">
      <c r="B42" s="93" t="s">
        <v>99</v>
      </c>
      <c r="D42" s="329"/>
      <c r="J42" s="329"/>
    </row>
    <row r="43" spans="1:11" s="2" customFormat="1" x14ac:dyDescent="0.3">
      <c r="C43" s="92"/>
      <c r="D43" s="329"/>
      <c r="G43" s="92"/>
      <c r="H43" s="95"/>
      <c r="I43"/>
      <c r="J43" s="329"/>
    </row>
    <row r="44" spans="1:11" s="2" customFormat="1" x14ac:dyDescent="0.3">
      <c r="A44"/>
      <c r="C44" s="91" t="s">
        <v>262</v>
      </c>
      <c r="D44" s="329"/>
      <c r="G44" s="12" t="s">
        <v>267</v>
      </c>
      <c r="H44" s="94"/>
      <c r="I44"/>
      <c r="J44" s="329"/>
      <c r="K44" s="12"/>
    </row>
    <row r="45" spans="1:11" s="2" customFormat="1" x14ac:dyDescent="0.3">
      <c r="A45"/>
      <c r="D45" s="329"/>
      <c r="G45" s="2" t="s">
        <v>263</v>
      </c>
      <c r="H45"/>
      <c r="I45"/>
      <c r="J45" s="329"/>
    </row>
    <row r="46" spans="1:11" customFormat="1" ht="15.75" x14ac:dyDescent="0.3">
      <c r="B46" s="2"/>
      <c r="C46" s="86" t="s">
        <v>131</v>
      </c>
      <c r="D46" s="330"/>
      <c r="E46" s="53"/>
      <c r="F46" s="53"/>
      <c r="J46" s="330"/>
      <c r="K46" s="53"/>
    </row>
    <row r="47" spans="1:11" customFormat="1" x14ac:dyDescent="0.25">
      <c r="D47" s="330"/>
      <c r="E47" s="53"/>
      <c r="F47" s="53"/>
      <c r="J47" s="330"/>
    </row>
    <row r="48" spans="1:11" customFormat="1" x14ac:dyDescent="0.25">
      <c r="D48" s="330"/>
      <c r="E48" s="53"/>
      <c r="F48" s="53"/>
      <c r="J48" s="330"/>
    </row>
    <row r="49" spans="4:10" customFormat="1" x14ac:dyDescent="0.25">
      <c r="D49" s="330"/>
      <c r="E49" s="53"/>
      <c r="F49" s="53"/>
      <c r="J49" s="330"/>
    </row>
    <row r="50" spans="4:10" customFormat="1" x14ac:dyDescent="0.25">
      <c r="D50" s="330"/>
      <c r="E50" s="53"/>
      <c r="F50" s="53"/>
      <c r="J50" s="330"/>
    </row>
    <row r="51" spans="4:10" customFormat="1" ht="12.75" x14ac:dyDescent="0.2">
      <c r="D51" s="330"/>
      <c r="J51" s="330"/>
    </row>
  </sheetData>
  <mergeCells count="1">
    <mergeCell ref="J7:L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G16 G27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99" t="s">
        <v>429</v>
      </c>
      <c r="B1" s="101"/>
      <c r="C1" s="101"/>
      <c r="D1" s="101"/>
      <c r="E1" s="101"/>
      <c r="F1" s="101"/>
      <c r="G1" s="101"/>
      <c r="H1" s="101"/>
      <c r="I1" s="444" t="s">
        <v>101</v>
      </c>
      <c r="J1" s="444"/>
      <c r="K1" s="141"/>
    </row>
    <row r="2" spans="1:11" x14ac:dyDescent="0.3">
      <c r="A2" s="101" t="s">
        <v>132</v>
      </c>
      <c r="B2" s="101"/>
      <c r="C2" s="101"/>
      <c r="D2" s="101"/>
      <c r="E2" s="101"/>
      <c r="F2" s="101"/>
      <c r="G2" s="101"/>
      <c r="H2" s="101"/>
      <c r="I2" s="442" t="s">
        <v>646</v>
      </c>
      <c r="J2" s="443"/>
      <c r="K2" s="141"/>
    </row>
    <row r="3" spans="1:11" x14ac:dyDescent="0.3">
      <c r="A3" s="101"/>
      <c r="B3" s="101"/>
      <c r="C3" s="101"/>
      <c r="D3" s="101"/>
      <c r="E3" s="101"/>
      <c r="F3" s="101"/>
      <c r="G3" s="101"/>
      <c r="H3" s="101"/>
      <c r="I3" s="100"/>
      <c r="J3" s="100"/>
      <c r="K3" s="141"/>
    </row>
    <row r="4" spans="1:11" x14ac:dyDescent="0.3">
      <c r="A4" s="101" t="str">
        <f>'ფორმა N2'!A4</f>
        <v>ანგარიშვალდებული პირის დასახელება:</v>
      </c>
      <c r="B4" s="101"/>
      <c r="C4" s="126" t="s">
        <v>645</v>
      </c>
      <c r="D4" s="101"/>
      <c r="E4" s="101"/>
      <c r="F4" s="162"/>
      <c r="G4" s="101"/>
      <c r="H4" s="101"/>
      <c r="I4" s="101"/>
      <c r="J4" s="101"/>
      <c r="K4" s="141"/>
    </row>
    <row r="5" spans="1:11" x14ac:dyDescent="0.3">
      <c r="A5" s="282" t="str">
        <f>'ფორმა N1'!D4</f>
        <v xml:space="preserve"> </v>
      </c>
      <c r="B5" s="283"/>
      <c r="C5" s="283"/>
      <c r="D5" s="283"/>
      <c r="E5" s="283"/>
      <c r="F5" s="284"/>
      <c r="G5" s="283"/>
      <c r="H5" s="283"/>
      <c r="I5" s="283"/>
      <c r="J5" s="283"/>
      <c r="K5" s="141"/>
    </row>
    <row r="6" spans="1:11" x14ac:dyDescent="0.3">
      <c r="A6" s="102"/>
      <c r="B6" s="102"/>
      <c r="C6" s="101"/>
      <c r="D6" s="101"/>
      <c r="E6" s="101"/>
      <c r="F6" s="162"/>
      <c r="G6" s="101"/>
      <c r="H6" s="101"/>
      <c r="I6" s="101"/>
      <c r="J6" s="101"/>
      <c r="K6" s="141"/>
    </row>
    <row r="7" spans="1:11" x14ac:dyDescent="0.3">
      <c r="A7" s="163"/>
      <c r="B7" s="159"/>
      <c r="C7" s="159"/>
      <c r="D7" s="159"/>
      <c r="E7" s="159"/>
      <c r="F7" s="159"/>
      <c r="G7" s="159"/>
      <c r="H7" s="159"/>
      <c r="I7" s="159"/>
      <c r="J7" s="159"/>
      <c r="K7" s="141"/>
    </row>
    <row r="8" spans="1:11" s="26" customFormat="1" ht="45" x14ac:dyDescent="0.3">
      <c r="A8" s="165" t="s">
        <v>64</v>
      </c>
      <c r="B8" s="165" t="s">
        <v>103</v>
      </c>
      <c r="C8" s="166" t="s">
        <v>105</v>
      </c>
      <c r="D8" s="166" t="s">
        <v>269</v>
      </c>
      <c r="E8" s="166" t="s">
        <v>104</v>
      </c>
      <c r="F8" s="164" t="s">
        <v>250</v>
      </c>
      <c r="G8" s="164" t="s">
        <v>291</v>
      </c>
      <c r="H8" s="164" t="s">
        <v>292</v>
      </c>
      <c r="I8" s="164" t="s">
        <v>251</v>
      </c>
      <c r="J8" s="167" t="s">
        <v>106</v>
      </c>
      <c r="K8" s="141"/>
    </row>
    <row r="9" spans="1:11" s="26" customFormat="1" x14ac:dyDescent="0.3">
      <c r="A9" s="206">
        <v>1</v>
      </c>
      <c r="B9" s="206">
        <v>2</v>
      </c>
      <c r="C9" s="207">
        <v>3</v>
      </c>
      <c r="D9" s="207">
        <v>4</v>
      </c>
      <c r="E9" s="207">
        <v>5</v>
      </c>
      <c r="F9" s="207">
        <v>6</v>
      </c>
      <c r="G9" s="207">
        <v>7</v>
      </c>
      <c r="H9" s="207">
        <v>8</v>
      </c>
      <c r="I9" s="207">
        <v>9</v>
      </c>
      <c r="J9" s="207">
        <v>10</v>
      </c>
      <c r="K9" s="141"/>
    </row>
    <row r="10" spans="1:11" s="26" customFormat="1" ht="30" x14ac:dyDescent="0.3">
      <c r="A10" s="203">
        <v>1</v>
      </c>
      <c r="B10" s="371" t="s">
        <v>451</v>
      </c>
      <c r="C10" s="204" t="s">
        <v>547</v>
      </c>
      <c r="D10" s="205" t="s">
        <v>548</v>
      </c>
      <c r="E10" s="372" t="s">
        <v>549</v>
      </c>
      <c r="F10" s="8">
        <v>64731</v>
      </c>
      <c r="G10" s="27">
        <v>222822</v>
      </c>
      <c r="H10" s="27">
        <v>247268</v>
      </c>
      <c r="I10" s="27">
        <v>40285</v>
      </c>
      <c r="J10" s="27"/>
      <c r="K10" s="141"/>
    </row>
    <row r="11" spans="1:11" x14ac:dyDescent="0.3">
      <c r="A11" s="140"/>
      <c r="B11" s="140"/>
      <c r="C11" s="140"/>
      <c r="D11" s="140"/>
      <c r="E11" s="140"/>
      <c r="F11" s="140"/>
      <c r="G11" s="140"/>
      <c r="H11" s="140"/>
      <c r="I11" s="140"/>
      <c r="J11" s="140"/>
    </row>
    <row r="12" spans="1:11" x14ac:dyDescent="0.3">
      <c r="A12" s="140"/>
      <c r="B12" s="140"/>
      <c r="C12" s="140"/>
      <c r="D12" s="140"/>
      <c r="E12" s="140"/>
      <c r="F12" s="140"/>
      <c r="G12" s="140"/>
      <c r="H12" s="140"/>
      <c r="I12" s="140"/>
      <c r="J12" s="140"/>
    </row>
    <row r="13" spans="1:11" x14ac:dyDescent="0.3">
      <c r="A13" s="140"/>
      <c r="B13" s="140"/>
      <c r="C13" s="140"/>
      <c r="D13" s="140"/>
      <c r="E13" s="140"/>
      <c r="F13" s="140"/>
      <c r="G13" s="140"/>
      <c r="H13" s="140"/>
      <c r="I13" s="140"/>
      <c r="J13" s="140"/>
    </row>
    <row r="14" spans="1:11" x14ac:dyDescent="0.3">
      <c r="A14" s="140"/>
      <c r="B14" s="140"/>
      <c r="C14" s="140"/>
      <c r="D14" s="140"/>
      <c r="E14" s="140"/>
      <c r="F14" s="140"/>
      <c r="G14" s="140"/>
      <c r="H14" s="140"/>
      <c r="I14" s="140"/>
      <c r="J14" s="140"/>
    </row>
    <row r="15" spans="1:11" x14ac:dyDescent="0.3">
      <c r="A15" s="140"/>
      <c r="B15" s="278" t="s">
        <v>99</v>
      </c>
      <c r="C15" s="140"/>
      <c r="D15" s="140"/>
      <c r="E15" s="140"/>
      <c r="F15" s="279"/>
      <c r="G15" s="140"/>
      <c r="H15" s="140"/>
      <c r="I15" s="140"/>
      <c r="J15" s="140"/>
    </row>
    <row r="16" spans="1:11" x14ac:dyDescent="0.3">
      <c r="A16" s="140"/>
      <c r="B16" s="140"/>
      <c r="C16" s="140"/>
      <c r="D16" s="140"/>
      <c r="E16" s="140"/>
      <c r="F16" s="137"/>
      <c r="G16" s="137"/>
      <c r="H16" s="137"/>
      <c r="I16" s="137"/>
      <c r="J16" s="137"/>
    </row>
    <row r="17" spans="1:10" x14ac:dyDescent="0.3">
      <c r="A17" s="140"/>
      <c r="B17" s="140"/>
      <c r="C17" s="318"/>
      <c r="D17" s="140"/>
      <c r="E17" s="140"/>
      <c r="F17" s="318"/>
      <c r="G17" s="319"/>
      <c r="H17" s="319"/>
      <c r="I17" s="137"/>
      <c r="J17" s="137"/>
    </row>
    <row r="18" spans="1:10" x14ac:dyDescent="0.3">
      <c r="A18" s="137"/>
      <c r="B18" s="140"/>
      <c r="C18" s="280" t="s">
        <v>262</v>
      </c>
      <c r="D18" s="280"/>
      <c r="E18" s="140"/>
      <c r="F18" s="140" t="s">
        <v>267</v>
      </c>
      <c r="G18" s="137"/>
      <c r="H18" s="137"/>
      <c r="I18" s="137"/>
      <c r="J18" s="137"/>
    </row>
    <row r="19" spans="1:10" x14ac:dyDescent="0.3">
      <c r="A19" s="137"/>
      <c r="B19" s="140"/>
      <c r="C19" s="281" t="s">
        <v>131</v>
      </c>
      <c r="D19" s="140"/>
      <c r="E19" s="140"/>
      <c r="F19" s="140" t="s">
        <v>263</v>
      </c>
      <c r="G19" s="137"/>
      <c r="H19" s="137"/>
      <c r="I19" s="137"/>
      <c r="J19" s="137"/>
    </row>
    <row r="20" spans="1:10" customFormat="1" x14ac:dyDescent="0.3">
      <c r="A20" s="137"/>
      <c r="B20" s="140"/>
      <c r="C20" s="140"/>
      <c r="D20" s="281"/>
      <c r="E20" s="137"/>
      <c r="F20" s="137"/>
      <c r="G20" s="137"/>
      <c r="H20" s="137"/>
      <c r="I20" s="137"/>
      <c r="J20" s="137"/>
    </row>
    <row r="21" spans="1:10" customFormat="1" ht="12.75" x14ac:dyDescent="0.2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2" sqref="G2"/>
    </sheetView>
  </sheetViews>
  <sheetFormatPr defaultRowHeight="15" x14ac:dyDescent="0.3"/>
  <cols>
    <col min="1" max="1" width="12" style="233" customWidth="1"/>
    <col min="2" max="2" width="13.28515625" style="233" customWidth="1"/>
    <col min="3" max="3" width="21.42578125" style="233" customWidth="1"/>
    <col min="4" max="4" width="17.85546875" style="233" customWidth="1"/>
    <col min="5" max="5" width="12.7109375" style="233" customWidth="1"/>
    <col min="6" max="6" width="36.85546875" style="233" customWidth="1"/>
    <col min="7" max="7" width="22.28515625" style="233" customWidth="1"/>
    <col min="8" max="8" width="0.5703125" style="233" customWidth="1"/>
    <col min="9" max="16384" width="9.140625" style="233"/>
  </cols>
  <sheetData>
    <row r="1" spans="1:8" x14ac:dyDescent="0.3">
      <c r="A1" s="99" t="s">
        <v>360</v>
      </c>
      <c r="B1" s="101"/>
      <c r="C1" s="101"/>
      <c r="D1" s="101"/>
      <c r="E1" s="101"/>
      <c r="F1" s="101"/>
      <c r="G1" s="213" t="s">
        <v>101</v>
      </c>
      <c r="H1" s="214"/>
    </row>
    <row r="2" spans="1:8" x14ac:dyDescent="0.3">
      <c r="A2" s="101" t="s">
        <v>132</v>
      </c>
      <c r="B2" s="101"/>
      <c r="C2" s="101"/>
      <c r="D2" s="101"/>
      <c r="E2" s="101"/>
      <c r="F2" s="101"/>
      <c r="G2" s="245" t="s">
        <v>646</v>
      </c>
      <c r="H2" s="214"/>
    </row>
    <row r="3" spans="1:8" x14ac:dyDescent="0.3">
      <c r="A3" s="101"/>
      <c r="B3" s="101"/>
      <c r="C3" s="101"/>
      <c r="D3" s="101"/>
      <c r="E3" s="101"/>
      <c r="F3" s="101"/>
      <c r="G3" s="138"/>
      <c r="H3" s="214"/>
    </row>
    <row r="4" spans="1:8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1"/>
      <c r="H4" s="140"/>
    </row>
    <row r="5" spans="1:8" x14ac:dyDescent="0.3">
      <c r="A5" s="126" t="s">
        <v>645</v>
      </c>
      <c r="B5" s="268"/>
      <c r="C5" s="268"/>
      <c r="D5" s="268"/>
      <c r="E5" s="268"/>
      <c r="F5" s="268"/>
      <c r="G5" s="268"/>
      <c r="H5" s="140"/>
    </row>
    <row r="6" spans="1:8" x14ac:dyDescent="0.3">
      <c r="A6" s="102"/>
      <c r="B6" s="101"/>
      <c r="C6" s="101"/>
      <c r="D6" s="101"/>
      <c r="E6" s="101"/>
      <c r="F6" s="101"/>
      <c r="G6" s="101"/>
      <c r="H6" s="140"/>
    </row>
    <row r="7" spans="1:8" x14ac:dyDescent="0.3">
      <c r="A7" s="101"/>
      <c r="B7" s="101"/>
      <c r="C7" s="101"/>
      <c r="D7" s="101"/>
      <c r="E7" s="101"/>
      <c r="F7" s="101"/>
      <c r="G7" s="101"/>
      <c r="H7" s="141"/>
    </row>
    <row r="8" spans="1:8" ht="45.75" customHeight="1" x14ac:dyDescent="0.3">
      <c r="A8" s="215" t="s">
        <v>310</v>
      </c>
      <c r="B8" s="215" t="s">
        <v>133</v>
      </c>
      <c r="C8" s="216" t="s">
        <v>358</v>
      </c>
      <c r="D8" s="216" t="s">
        <v>359</v>
      </c>
      <c r="E8" s="216" t="s">
        <v>269</v>
      </c>
      <c r="F8" s="215" t="s">
        <v>317</v>
      </c>
      <c r="G8" s="216" t="s">
        <v>311</v>
      </c>
      <c r="H8" s="141"/>
    </row>
    <row r="9" spans="1:8" x14ac:dyDescent="0.3">
      <c r="A9" s="217" t="s">
        <v>312</v>
      </c>
      <c r="B9" s="218"/>
      <c r="C9" s="219"/>
      <c r="D9" s="220"/>
      <c r="E9" s="220"/>
      <c r="F9" s="220"/>
      <c r="G9" s="221"/>
      <c r="H9" s="141"/>
    </row>
    <row r="10" spans="1:8" ht="15.75" x14ac:dyDescent="0.3">
      <c r="A10" s="218">
        <v>1</v>
      </c>
      <c r="B10" s="192"/>
      <c r="C10" s="222"/>
      <c r="D10" s="223"/>
      <c r="E10" s="223"/>
      <c r="F10" s="223"/>
      <c r="G10" s="224" t="str">
        <f>IF(ISBLANK(B10),"",G9+C10-D10)</f>
        <v/>
      </c>
      <c r="H10" s="141"/>
    </row>
    <row r="11" spans="1:8" ht="15.75" x14ac:dyDescent="0.3">
      <c r="A11" s="218">
        <v>2</v>
      </c>
      <c r="B11" s="192"/>
      <c r="C11" s="222"/>
      <c r="D11" s="223"/>
      <c r="E11" s="223"/>
      <c r="F11" s="223"/>
      <c r="G11" s="224" t="str">
        <f t="shared" ref="G11:G38" si="0">IF(ISBLANK(B11),"",G10+C11-D11)</f>
        <v/>
      </c>
      <c r="H11" s="141"/>
    </row>
    <row r="12" spans="1:8" ht="15.75" x14ac:dyDescent="0.3">
      <c r="A12" s="218">
        <v>3</v>
      </c>
      <c r="B12" s="192"/>
      <c r="C12" s="222"/>
      <c r="D12" s="223"/>
      <c r="E12" s="223"/>
      <c r="F12" s="223"/>
      <c r="G12" s="224" t="str">
        <f t="shared" si="0"/>
        <v/>
      </c>
      <c r="H12" s="141"/>
    </row>
    <row r="13" spans="1:8" ht="15.75" x14ac:dyDescent="0.3">
      <c r="A13" s="218">
        <v>4</v>
      </c>
      <c r="B13" s="192"/>
      <c r="C13" s="222"/>
      <c r="D13" s="223"/>
      <c r="E13" s="223"/>
      <c r="F13" s="223"/>
      <c r="G13" s="224" t="str">
        <f t="shared" si="0"/>
        <v/>
      </c>
      <c r="H13" s="141"/>
    </row>
    <row r="14" spans="1:8" ht="15.75" x14ac:dyDescent="0.3">
      <c r="A14" s="218">
        <v>5</v>
      </c>
      <c r="B14" s="192"/>
      <c r="C14" s="222"/>
      <c r="D14" s="223"/>
      <c r="E14" s="223"/>
      <c r="F14" s="223"/>
      <c r="G14" s="224" t="str">
        <f t="shared" si="0"/>
        <v/>
      </c>
      <c r="H14" s="141"/>
    </row>
    <row r="15" spans="1:8" ht="15.75" x14ac:dyDescent="0.3">
      <c r="A15" s="218">
        <v>6</v>
      </c>
      <c r="B15" s="192"/>
      <c r="C15" s="222"/>
      <c r="D15" s="223"/>
      <c r="E15" s="223"/>
      <c r="F15" s="223"/>
      <c r="G15" s="224" t="str">
        <f t="shared" si="0"/>
        <v/>
      </c>
      <c r="H15" s="141"/>
    </row>
    <row r="16" spans="1:8" ht="15.75" x14ac:dyDescent="0.3">
      <c r="A16" s="218">
        <v>7</v>
      </c>
      <c r="B16" s="192"/>
      <c r="C16" s="222"/>
      <c r="D16" s="223"/>
      <c r="E16" s="223"/>
      <c r="F16" s="223"/>
      <c r="G16" s="224" t="str">
        <f t="shared" si="0"/>
        <v/>
      </c>
      <c r="H16" s="141"/>
    </row>
    <row r="17" spans="1:8" ht="15.75" x14ac:dyDescent="0.3">
      <c r="A17" s="218">
        <v>8</v>
      </c>
      <c r="B17" s="192"/>
      <c r="C17" s="222"/>
      <c r="D17" s="223"/>
      <c r="E17" s="223"/>
      <c r="F17" s="223"/>
      <c r="G17" s="224" t="str">
        <f t="shared" si="0"/>
        <v/>
      </c>
      <c r="H17" s="141"/>
    </row>
    <row r="18" spans="1:8" ht="15.75" x14ac:dyDescent="0.3">
      <c r="A18" s="218">
        <v>9</v>
      </c>
      <c r="B18" s="192"/>
      <c r="C18" s="222"/>
      <c r="D18" s="223"/>
      <c r="E18" s="223"/>
      <c r="F18" s="223"/>
      <c r="G18" s="224" t="str">
        <f t="shared" si="0"/>
        <v/>
      </c>
      <c r="H18" s="141"/>
    </row>
    <row r="19" spans="1:8" ht="15.75" x14ac:dyDescent="0.3">
      <c r="A19" s="218">
        <v>10</v>
      </c>
      <c r="B19" s="192"/>
      <c r="C19" s="222"/>
      <c r="D19" s="223"/>
      <c r="E19" s="223"/>
      <c r="F19" s="223"/>
      <c r="G19" s="224" t="str">
        <f t="shared" si="0"/>
        <v/>
      </c>
      <c r="H19" s="141"/>
    </row>
    <row r="20" spans="1:8" ht="15.75" x14ac:dyDescent="0.3">
      <c r="A20" s="218">
        <v>11</v>
      </c>
      <c r="B20" s="192"/>
      <c r="C20" s="222"/>
      <c r="D20" s="223"/>
      <c r="E20" s="223"/>
      <c r="F20" s="223"/>
      <c r="G20" s="224" t="str">
        <f t="shared" si="0"/>
        <v/>
      </c>
      <c r="H20" s="141"/>
    </row>
    <row r="21" spans="1:8" ht="15.75" x14ac:dyDescent="0.3">
      <c r="A21" s="218">
        <v>12</v>
      </c>
      <c r="B21" s="192"/>
      <c r="C21" s="222"/>
      <c r="D21" s="223"/>
      <c r="E21" s="223"/>
      <c r="F21" s="223"/>
      <c r="G21" s="224" t="str">
        <f t="shared" si="0"/>
        <v/>
      </c>
      <c r="H21" s="141"/>
    </row>
    <row r="22" spans="1:8" ht="15.75" x14ac:dyDescent="0.3">
      <c r="A22" s="218">
        <v>13</v>
      </c>
      <c r="B22" s="192"/>
      <c r="C22" s="222"/>
      <c r="D22" s="223"/>
      <c r="E22" s="223"/>
      <c r="F22" s="223"/>
      <c r="G22" s="224" t="str">
        <f t="shared" si="0"/>
        <v/>
      </c>
      <c r="H22" s="141"/>
    </row>
    <row r="23" spans="1:8" ht="15.75" x14ac:dyDescent="0.3">
      <c r="A23" s="218">
        <v>14</v>
      </c>
      <c r="B23" s="192"/>
      <c r="C23" s="222"/>
      <c r="D23" s="223"/>
      <c r="E23" s="223"/>
      <c r="F23" s="223"/>
      <c r="G23" s="224" t="str">
        <f t="shared" si="0"/>
        <v/>
      </c>
      <c r="H23" s="141"/>
    </row>
    <row r="24" spans="1:8" ht="15.75" x14ac:dyDescent="0.3">
      <c r="A24" s="218">
        <v>15</v>
      </c>
      <c r="B24" s="192"/>
      <c r="C24" s="222"/>
      <c r="D24" s="223"/>
      <c r="E24" s="223"/>
      <c r="F24" s="223"/>
      <c r="G24" s="224" t="str">
        <f t="shared" si="0"/>
        <v/>
      </c>
      <c r="H24" s="141"/>
    </row>
    <row r="25" spans="1:8" ht="15.75" x14ac:dyDescent="0.3">
      <c r="A25" s="218">
        <v>16</v>
      </c>
      <c r="B25" s="192"/>
      <c r="C25" s="222"/>
      <c r="D25" s="223"/>
      <c r="E25" s="223"/>
      <c r="F25" s="223"/>
      <c r="G25" s="224" t="str">
        <f t="shared" si="0"/>
        <v/>
      </c>
      <c r="H25" s="141"/>
    </row>
    <row r="26" spans="1:8" ht="15.75" x14ac:dyDescent="0.3">
      <c r="A26" s="218">
        <v>17</v>
      </c>
      <c r="B26" s="192"/>
      <c r="C26" s="222"/>
      <c r="D26" s="223"/>
      <c r="E26" s="223"/>
      <c r="F26" s="223"/>
      <c r="G26" s="224" t="str">
        <f t="shared" si="0"/>
        <v/>
      </c>
      <c r="H26" s="141"/>
    </row>
    <row r="27" spans="1:8" ht="15.75" x14ac:dyDescent="0.3">
      <c r="A27" s="218">
        <v>18</v>
      </c>
      <c r="B27" s="192"/>
      <c r="C27" s="222"/>
      <c r="D27" s="223"/>
      <c r="E27" s="223"/>
      <c r="F27" s="223"/>
      <c r="G27" s="224" t="str">
        <f t="shared" si="0"/>
        <v/>
      </c>
      <c r="H27" s="141"/>
    </row>
    <row r="28" spans="1:8" ht="15.75" x14ac:dyDescent="0.3">
      <c r="A28" s="218">
        <v>19</v>
      </c>
      <c r="B28" s="192"/>
      <c r="C28" s="222"/>
      <c r="D28" s="223"/>
      <c r="E28" s="223"/>
      <c r="F28" s="223"/>
      <c r="G28" s="224" t="str">
        <f t="shared" si="0"/>
        <v/>
      </c>
      <c r="H28" s="141"/>
    </row>
    <row r="29" spans="1:8" ht="15.75" x14ac:dyDescent="0.3">
      <c r="A29" s="218">
        <v>20</v>
      </c>
      <c r="B29" s="192"/>
      <c r="C29" s="222"/>
      <c r="D29" s="223"/>
      <c r="E29" s="223"/>
      <c r="F29" s="223"/>
      <c r="G29" s="224" t="str">
        <f t="shared" si="0"/>
        <v/>
      </c>
      <c r="H29" s="141"/>
    </row>
    <row r="30" spans="1:8" ht="15.75" x14ac:dyDescent="0.3">
      <c r="A30" s="218">
        <v>21</v>
      </c>
      <c r="B30" s="192"/>
      <c r="C30" s="225"/>
      <c r="D30" s="226"/>
      <c r="E30" s="226"/>
      <c r="F30" s="226"/>
      <c r="G30" s="224" t="str">
        <f t="shared" si="0"/>
        <v/>
      </c>
      <c r="H30" s="141"/>
    </row>
    <row r="31" spans="1:8" ht="15.75" x14ac:dyDescent="0.3">
      <c r="A31" s="218">
        <v>22</v>
      </c>
      <c r="B31" s="192"/>
      <c r="C31" s="225"/>
      <c r="D31" s="226"/>
      <c r="E31" s="226"/>
      <c r="F31" s="226"/>
      <c r="G31" s="224" t="str">
        <f t="shared" si="0"/>
        <v/>
      </c>
      <c r="H31" s="141"/>
    </row>
    <row r="32" spans="1:8" ht="15.75" x14ac:dyDescent="0.3">
      <c r="A32" s="218">
        <v>23</v>
      </c>
      <c r="B32" s="192"/>
      <c r="C32" s="225"/>
      <c r="D32" s="226"/>
      <c r="E32" s="226"/>
      <c r="F32" s="226"/>
      <c r="G32" s="224" t="str">
        <f t="shared" si="0"/>
        <v/>
      </c>
      <c r="H32" s="141"/>
    </row>
    <row r="33" spans="1:10" ht="15.75" x14ac:dyDescent="0.3">
      <c r="A33" s="218">
        <v>24</v>
      </c>
      <c r="B33" s="192"/>
      <c r="C33" s="225"/>
      <c r="D33" s="226"/>
      <c r="E33" s="226"/>
      <c r="F33" s="226"/>
      <c r="G33" s="224" t="str">
        <f t="shared" si="0"/>
        <v/>
      </c>
      <c r="H33" s="141"/>
    </row>
    <row r="34" spans="1:10" ht="15.75" x14ac:dyDescent="0.3">
      <c r="A34" s="218">
        <v>25</v>
      </c>
      <c r="B34" s="192"/>
      <c r="C34" s="225"/>
      <c r="D34" s="226"/>
      <c r="E34" s="226"/>
      <c r="F34" s="226"/>
      <c r="G34" s="224" t="str">
        <f t="shared" si="0"/>
        <v/>
      </c>
      <c r="H34" s="141"/>
    </row>
    <row r="35" spans="1:10" ht="15.75" x14ac:dyDescent="0.3">
      <c r="A35" s="218">
        <v>26</v>
      </c>
      <c r="B35" s="192"/>
      <c r="C35" s="225"/>
      <c r="D35" s="226"/>
      <c r="E35" s="226"/>
      <c r="F35" s="226"/>
      <c r="G35" s="224" t="str">
        <f t="shared" si="0"/>
        <v/>
      </c>
      <c r="H35" s="141"/>
    </row>
    <row r="36" spans="1:10" ht="15.75" x14ac:dyDescent="0.3">
      <c r="A36" s="218">
        <v>27</v>
      </c>
      <c r="B36" s="192"/>
      <c r="C36" s="225"/>
      <c r="D36" s="226"/>
      <c r="E36" s="226"/>
      <c r="F36" s="226"/>
      <c r="G36" s="224" t="str">
        <f t="shared" si="0"/>
        <v/>
      </c>
      <c r="H36" s="141"/>
    </row>
    <row r="37" spans="1:10" ht="15.75" x14ac:dyDescent="0.3">
      <c r="A37" s="218">
        <v>28</v>
      </c>
      <c r="B37" s="192"/>
      <c r="C37" s="225"/>
      <c r="D37" s="226"/>
      <c r="E37" s="226"/>
      <c r="F37" s="226"/>
      <c r="G37" s="224" t="str">
        <f t="shared" si="0"/>
        <v/>
      </c>
      <c r="H37" s="141"/>
    </row>
    <row r="38" spans="1:10" ht="15.75" x14ac:dyDescent="0.3">
      <c r="A38" s="218">
        <v>29</v>
      </c>
      <c r="B38" s="192"/>
      <c r="C38" s="225"/>
      <c r="D38" s="226"/>
      <c r="E38" s="226"/>
      <c r="F38" s="226"/>
      <c r="G38" s="224" t="str">
        <f t="shared" si="0"/>
        <v/>
      </c>
      <c r="H38" s="141"/>
    </row>
    <row r="39" spans="1:10" ht="15.75" x14ac:dyDescent="0.3">
      <c r="A39" s="218" t="s">
        <v>275</v>
      </c>
      <c r="B39" s="192"/>
      <c r="C39" s="225"/>
      <c r="D39" s="226"/>
      <c r="E39" s="226"/>
      <c r="F39" s="226"/>
      <c r="G39" s="224" t="str">
        <f>IF(ISBLANK(B39),"",#REF!+C39-D39)</f>
        <v/>
      </c>
      <c r="H39" s="141"/>
    </row>
    <row r="40" spans="1:10" x14ac:dyDescent="0.3">
      <c r="A40" s="227" t="s">
        <v>313</v>
      </c>
      <c r="B40" s="228"/>
      <c r="C40" s="229"/>
      <c r="D40" s="230"/>
      <c r="E40" s="230"/>
      <c r="F40" s="231"/>
      <c r="G40" s="232" t="str">
        <f>G39</f>
        <v/>
      </c>
      <c r="H40" s="141"/>
    </row>
    <row r="44" spans="1:10" x14ac:dyDescent="0.3">
      <c r="B44" s="235" t="s">
        <v>99</v>
      </c>
      <c r="F44" s="236"/>
    </row>
    <row r="45" spans="1:10" x14ac:dyDescent="0.3">
      <c r="F45" s="234"/>
      <c r="G45" s="234"/>
      <c r="H45" s="234"/>
      <c r="I45" s="234"/>
      <c r="J45" s="234"/>
    </row>
    <row r="46" spans="1:10" x14ac:dyDescent="0.3">
      <c r="C46" s="237"/>
      <c r="F46" s="237"/>
      <c r="G46" s="238"/>
      <c r="H46" s="234"/>
      <c r="I46" s="234"/>
      <c r="J46" s="234"/>
    </row>
    <row r="47" spans="1:10" x14ac:dyDescent="0.3">
      <c r="A47" s="234"/>
      <c r="C47" s="239" t="s">
        <v>262</v>
      </c>
      <c r="F47" s="240" t="s">
        <v>267</v>
      </c>
      <c r="G47" s="238"/>
      <c r="H47" s="234"/>
      <c r="I47" s="234"/>
      <c r="J47" s="234"/>
    </row>
    <row r="48" spans="1:10" x14ac:dyDescent="0.3">
      <c r="A48" s="234"/>
      <c r="C48" s="241" t="s">
        <v>131</v>
      </c>
      <c r="F48" s="233" t="s">
        <v>263</v>
      </c>
      <c r="G48" s="234"/>
      <c r="H48" s="234"/>
      <c r="I48" s="234"/>
      <c r="J48" s="234"/>
    </row>
    <row r="49" spans="2:2" s="234" customFormat="1" x14ac:dyDescent="0.3">
      <c r="B49" s="233"/>
    </row>
    <row r="50" spans="2:2" s="234" customFormat="1" ht="12.75" x14ac:dyDescent="0.2"/>
    <row r="51" spans="2:2" s="234" customFormat="1" ht="12.75" x14ac:dyDescent="0.2"/>
    <row r="52" spans="2:2" s="234" customFormat="1" ht="12.75" x14ac:dyDescent="0.2"/>
    <row r="53" spans="2:2" s="234" customFormat="1" ht="12.75" x14ac:dyDescent="0.2"/>
  </sheetData>
  <dataValidations count="2">
    <dataValidation allowBlank="1" showInputMessage="1" showErrorMessage="1" prompt="თვე/დღე/წელი" sqref="B10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2" sqref="I2:J2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73" t="s">
        <v>301</v>
      </c>
      <c r="B1" s="174"/>
      <c r="C1" s="174"/>
      <c r="D1" s="174"/>
      <c r="E1" s="174"/>
      <c r="F1" s="103"/>
      <c r="G1" s="103"/>
      <c r="H1" s="103"/>
      <c r="I1" s="451" t="s">
        <v>101</v>
      </c>
      <c r="J1" s="451"/>
      <c r="K1" s="180"/>
    </row>
    <row r="2" spans="1:12" s="22" customFormat="1" ht="15" x14ac:dyDescent="0.3">
      <c r="A2" s="141" t="s">
        <v>132</v>
      </c>
      <c r="B2" s="174"/>
      <c r="C2" s="174"/>
      <c r="D2" s="174"/>
      <c r="E2" s="174"/>
      <c r="F2" s="175"/>
      <c r="G2" s="176"/>
      <c r="H2" s="176"/>
      <c r="I2" s="442" t="s">
        <v>646</v>
      </c>
      <c r="J2" s="443"/>
      <c r="K2" s="180"/>
    </row>
    <row r="3" spans="1:12" s="22" customFormat="1" ht="15" x14ac:dyDescent="0.2">
      <c r="A3" s="174"/>
      <c r="B3" s="174"/>
      <c r="C3" s="174"/>
      <c r="D3" s="174"/>
      <c r="E3" s="174"/>
      <c r="F3" s="175"/>
      <c r="G3" s="176"/>
      <c r="H3" s="176"/>
      <c r="I3" s="177"/>
      <c r="J3" s="376"/>
      <c r="K3" s="180"/>
    </row>
    <row r="4" spans="1:12" s="2" customFormat="1" ht="15" x14ac:dyDescent="0.3">
      <c r="A4" s="101" t="str">
        <f>'[2]ფორმა N2'!A4</f>
        <v>ანგარიშვალდებული პირის დასახელება:</v>
      </c>
      <c r="B4" s="101"/>
      <c r="C4" s="101"/>
      <c r="D4" s="101"/>
      <c r="E4" s="101"/>
      <c r="F4" s="102"/>
      <c r="G4" s="102"/>
      <c r="H4" s="102"/>
      <c r="I4" s="162"/>
      <c r="J4" s="101"/>
      <c r="K4" s="141"/>
      <c r="L4" s="22"/>
    </row>
    <row r="5" spans="1:12" s="2" customFormat="1" ht="15" x14ac:dyDescent="0.3">
      <c r="A5" s="126" t="s">
        <v>645</v>
      </c>
      <c r="B5" s="156"/>
      <c r="C5" s="156"/>
      <c r="D5" s="156"/>
      <c r="E5" s="156"/>
      <c r="F5" s="48"/>
      <c r="G5" s="48"/>
      <c r="H5" s="48"/>
      <c r="I5" s="168"/>
      <c r="J5" s="48"/>
      <c r="K5" s="141"/>
    </row>
    <row r="6" spans="1:12" s="22" customFormat="1" ht="13.5" x14ac:dyDescent="0.2">
      <c r="A6" s="178"/>
      <c r="B6" s="179"/>
      <c r="C6" s="179"/>
      <c r="D6" s="174"/>
      <c r="E6" s="174"/>
      <c r="F6" s="174"/>
      <c r="G6" s="174"/>
      <c r="H6" s="174"/>
      <c r="I6" s="174"/>
      <c r="J6" s="174"/>
      <c r="K6" s="180"/>
    </row>
    <row r="7" spans="1:12" ht="45" x14ac:dyDescent="0.2">
      <c r="A7" s="169"/>
      <c r="B7" s="450" t="s">
        <v>212</v>
      </c>
      <c r="C7" s="450"/>
      <c r="D7" s="450" t="s">
        <v>289</v>
      </c>
      <c r="E7" s="450"/>
      <c r="F7" s="450" t="s">
        <v>290</v>
      </c>
      <c r="G7" s="450"/>
      <c r="H7" s="375" t="s">
        <v>276</v>
      </c>
      <c r="I7" s="450" t="s">
        <v>215</v>
      </c>
      <c r="J7" s="450"/>
      <c r="K7" s="181"/>
    </row>
    <row r="8" spans="1:12" ht="15" x14ac:dyDescent="0.2">
      <c r="A8" s="170" t="s">
        <v>107</v>
      </c>
      <c r="B8" s="171" t="s">
        <v>214</v>
      </c>
      <c r="C8" s="172" t="s">
        <v>213</v>
      </c>
      <c r="D8" s="171" t="s">
        <v>214</v>
      </c>
      <c r="E8" s="172" t="s">
        <v>213</v>
      </c>
      <c r="F8" s="171" t="s">
        <v>214</v>
      </c>
      <c r="G8" s="172" t="s">
        <v>213</v>
      </c>
      <c r="H8" s="172" t="s">
        <v>213</v>
      </c>
      <c r="I8" s="171" t="s">
        <v>214</v>
      </c>
      <c r="J8" s="172" t="s">
        <v>213</v>
      </c>
      <c r="K8" s="181"/>
    </row>
    <row r="9" spans="1:12" ht="15" x14ac:dyDescent="0.2">
      <c r="A9" s="49" t="s">
        <v>108</v>
      </c>
      <c r="B9" s="107">
        <v>185</v>
      </c>
      <c r="C9" s="107">
        <f>SUM(C10,C14,C17)</f>
        <v>37930</v>
      </c>
      <c r="D9" s="107">
        <f t="shared" ref="D9:J9" si="0">SUM(D10,D14,D17)</f>
        <v>0</v>
      </c>
      <c r="E9" s="107">
        <f>SUM(E10,E14,E17)</f>
        <v>0</v>
      </c>
      <c r="F9" s="107">
        <f t="shared" si="0"/>
        <v>0</v>
      </c>
      <c r="G9" s="107">
        <f>SUM(G10,G14,G17)</f>
        <v>0</v>
      </c>
      <c r="H9" s="107">
        <f>SUM(H10,H14,H17)</f>
        <v>0</v>
      </c>
      <c r="I9" s="107">
        <v>185</v>
      </c>
      <c r="J9" s="107">
        <f t="shared" si="0"/>
        <v>37930</v>
      </c>
      <c r="K9" s="181"/>
    </row>
    <row r="10" spans="1:12" ht="15" x14ac:dyDescent="0.2">
      <c r="A10" s="50" t="s">
        <v>109</v>
      </c>
      <c r="B10" s="169">
        <f>SUM(B11:B13)</f>
        <v>0</v>
      </c>
      <c r="C10" s="169">
        <f>SUM(C11:C13)</f>
        <v>0</v>
      </c>
      <c r="D10" s="169">
        <f t="shared" ref="D10:J10" si="1">SUM(D11:D13)</f>
        <v>0</v>
      </c>
      <c r="E10" s="169">
        <f>SUM(E11:E13)</f>
        <v>0</v>
      </c>
      <c r="F10" s="169">
        <f t="shared" si="1"/>
        <v>0</v>
      </c>
      <c r="G10" s="169">
        <f>SUM(G11:G13)</f>
        <v>0</v>
      </c>
      <c r="H10" s="169">
        <f>SUM(H11:H13)</f>
        <v>0</v>
      </c>
      <c r="I10" s="169">
        <f>SUM(I11:I13)</f>
        <v>0</v>
      </c>
      <c r="J10" s="169">
        <f t="shared" si="1"/>
        <v>0</v>
      </c>
      <c r="K10" s="181"/>
    </row>
    <row r="11" spans="1:12" ht="15" x14ac:dyDescent="0.2">
      <c r="A11" s="50" t="s">
        <v>110</v>
      </c>
      <c r="B11" s="25"/>
      <c r="C11" s="25"/>
      <c r="D11" s="25"/>
      <c r="E11" s="25"/>
      <c r="F11" s="25"/>
      <c r="G11" s="25"/>
      <c r="H11" s="25"/>
      <c r="I11" s="25"/>
      <c r="J11" s="25"/>
      <c r="K11" s="181"/>
    </row>
    <row r="12" spans="1:12" ht="15" x14ac:dyDescent="0.2">
      <c r="A12" s="50" t="s">
        <v>111</v>
      </c>
      <c r="B12" s="25"/>
      <c r="C12" s="25"/>
      <c r="D12" s="25"/>
      <c r="E12" s="25"/>
      <c r="F12" s="25"/>
      <c r="G12" s="25"/>
      <c r="H12" s="25"/>
      <c r="I12" s="25"/>
      <c r="J12" s="25"/>
      <c r="K12" s="181"/>
    </row>
    <row r="13" spans="1:12" ht="15" x14ac:dyDescent="0.2">
      <c r="A13" s="50" t="s">
        <v>112</v>
      </c>
      <c r="B13" s="25"/>
      <c r="C13" s="25"/>
      <c r="D13" s="25"/>
      <c r="E13" s="25"/>
      <c r="F13" s="25"/>
      <c r="G13" s="25"/>
      <c r="H13" s="25"/>
      <c r="I13" s="25"/>
      <c r="J13" s="25"/>
      <c r="K13" s="181"/>
    </row>
    <row r="14" spans="1:12" ht="15" x14ac:dyDescent="0.2">
      <c r="A14" s="50" t="s">
        <v>113</v>
      </c>
      <c r="B14" s="169">
        <f>SUM(B15:B16)</f>
        <v>33</v>
      </c>
      <c r="C14" s="169">
        <f>SUM(C15:C16)</f>
        <v>33929</v>
      </c>
      <c r="D14" s="169">
        <f t="shared" ref="D14:J14" si="2">SUM(D15:D16)</f>
        <v>0</v>
      </c>
      <c r="E14" s="169">
        <f>SUM(E15:E16)</f>
        <v>0</v>
      </c>
      <c r="F14" s="169">
        <f t="shared" si="2"/>
        <v>0</v>
      </c>
      <c r="G14" s="169">
        <f>SUM(G15:G16)</f>
        <v>0</v>
      </c>
      <c r="H14" s="169">
        <f>SUM(H15:H16)</f>
        <v>0</v>
      </c>
      <c r="I14" s="169">
        <f>SUM(I15:I16)</f>
        <v>33</v>
      </c>
      <c r="J14" s="169">
        <f t="shared" si="2"/>
        <v>33929</v>
      </c>
      <c r="K14" s="181"/>
    </row>
    <row r="15" spans="1:12" ht="15" x14ac:dyDescent="0.2">
      <c r="A15" s="50" t="s">
        <v>114</v>
      </c>
      <c r="B15" s="25">
        <v>1</v>
      </c>
      <c r="C15" s="25">
        <v>6528</v>
      </c>
      <c r="D15" s="25"/>
      <c r="E15" s="25"/>
      <c r="F15" s="25"/>
      <c r="G15" s="25"/>
      <c r="H15" s="25"/>
      <c r="I15" s="25">
        <v>1</v>
      </c>
      <c r="J15" s="25">
        <v>6528</v>
      </c>
      <c r="K15" s="181"/>
    </row>
    <row r="16" spans="1:12" ht="15" x14ac:dyDescent="0.2">
      <c r="A16" s="50" t="s">
        <v>115</v>
      </c>
      <c r="B16" s="25">
        <v>32</v>
      </c>
      <c r="C16" s="25">
        <v>27401</v>
      </c>
      <c r="D16" s="25"/>
      <c r="E16" s="25"/>
      <c r="F16" s="25"/>
      <c r="G16" s="25"/>
      <c r="H16" s="25"/>
      <c r="I16" s="25">
        <v>32</v>
      </c>
      <c r="J16" s="25">
        <v>27401</v>
      </c>
      <c r="K16" s="181"/>
    </row>
    <row r="17" spans="1:11" ht="15" x14ac:dyDescent="0.2">
      <c r="A17" s="50" t="s">
        <v>116</v>
      </c>
      <c r="B17" s="169"/>
      <c r="C17" s="169">
        <f>SUM(C18:C19,C22,C23)</f>
        <v>4001</v>
      </c>
      <c r="D17" s="169">
        <f t="shared" ref="D17:J17" si="3">SUM(D18:D19,D22,D23)</f>
        <v>0</v>
      </c>
      <c r="E17" s="169">
        <f>SUM(E18:E19,E22,E23)</f>
        <v>0</v>
      </c>
      <c r="F17" s="169">
        <f t="shared" si="3"/>
        <v>0</v>
      </c>
      <c r="G17" s="169">
        <f>SUM(G18:G19,G22,G23)</f>
        <v>0</v>
      </c>
      <c r="H17" s="169">
        <f>SUM(H18:H19,H22,H23)</f>
        <v>0</v>
      </c>
      <c r="I17" s="169">
        <f>SUM(I18:I19,I22,I23)</f>
        <v>150</v>
      </c>
      <c r="J17" s="169">
        <f t="shared" si="3"/>
        <v>4001</v>
      </c>
      <c r="K17" s="181"/>
    </row>
    <row r="18" spans="1:11" ht="15" x14ac:dyDescent="0.2">
      <c r="A18" s="50" t="s">
        <v>117</v>
      </c>
      <c r="B18" s="25"/>
      <c r="C18" s="25"/>
      <c r="D18" s="25"/>
      <c r="E18" s="25"/>
      <c r="F18" s="25"/>
      <c r="G18" s="25"/>
      <c r="H18" s="25"/>
      <c r="I18" s="25"/>
      <c r="J18" s="25"/>
      <c r="K18" s="181"/>
    </row>
    <row r="19" spans="1:11" ht="15" x14ac:dyDescent="0.2">
      <c r="A19" s="50" t="s">
        <v>118</v>
      </c>
      <c r="B19" s="169">
        <v>152</v>
      </c>
      <c r="C19" s="169">
        <f>SUM(C20:C21)</f>
        <v>1265</v>
      </c>
      <c r="D19" s="169">
        <f t="shared" ref="D19:J19" si="4">SUM(D20:D21)</f>
        <v>0</v>
      </c>
      <c r="E19" s="169">
        <f>SUM(E20:E21)</f>
        <v>0</v>
      </c>
      <c r="F19" s="169">
        <f t="shared" si="4"/>
        <v>0</v>
      </c>
      <c r="G19" s="169">
        <f>SUM(G20:G21)</f>
        <v>0</v>
      </c>
      <c r="H19" s="169">
        <f>SUM(H20:H21)</f>
        <v>0</v>
      </c>
      <c r="I19" s="169"/>
      <c r="J19" s="169">
        <f t="shared" si="4"/>
        <v>1265</v>
      </c>
      <c r="K19" s="181"/>
    </row>
    <row r="20" spans="1:11" ht="15" x14ac:dyDescent="0.2">
      <c r="A20" s="50" t="s">
        <v>119</v>
      </c>
      <c r="B20" s="25"/>
      <c r="C20" s="25"/>
      <c r="D20" s="25"/>
      <c r="E20" s="25"/>
      <c r="F20" s="25"/>
      <c r="G20" s="25"/>
      <c r="H20" s="25"/>
      <c r="I20" s="25"/>
      <c r="J20" s="25"/>
      <c r="K20" s="181"/>
    </row>
    <row r="21" spans="1:11" ht="15" x14ac:dyDescent="0.2">
      <c r="A21" s="50" t="s">
        <v>120</v>
      </c>
      <c r="B21" s="25">
        <v>2</v>
      </c>
      <c r="C21" s="25">
        <v>1265</v>
      </c>
      <c r="D21" s="25"/>
      <c r="E21" s="25"/>
      <c r="F21" s="25"/>
      <c r="G21" s="25"/>
      <c r="H21" s="25"/>
      <c r="I21" s="25">
        <v>2</v>
      </c>
      <c r="J21" s="25">
        <v>1265</v>
      </c>
      <c r="K21" s="181"/>
    </row>
    <row r="22" spans="1:11" ht="15" x14ac:dyDescent="0.2">
      <c r="A22" s="50" t="s">
        <v>121</v>
      </c>
      <c r="B22" s="25"/>
      <c r="C22" s="25"/>
      <c r="D22" s="25"/>
      <c r="E22" s="25"/>
      <c r="F22" s="25"/>
      <c r="G22" s="25"/>
      <c r="H22" s="25"/>
      <c r="I22" s="25"/>
      <c r="J22" s="25"/>
      <c r="K22" s="181"/>
    </row>
    <row r="23" spans="1:11" ht="15" x14ac:dyDescent="0.2">
      <c r="A23" s="50" t="s">
        <v>122</v>
      </c>
      <c r="B23" s="25">
        <v>150</v>
      </c>
      <c r="C23" s="25">
        <v>2736</v>
      </c>
      <c r="D23" s="25"/>
      <c r="E23" s="25"/>
      <c r="F23" s="25"/>
      <c r="G23" s="25"/>
      <c r="H23" s="25"/>
      <c r="I23" s="25">
        <v>150</v>
      </c>
      <c r="J23" s="25">
        <v>2736</v>
      </c>
      <c r="K23" s="181"/>
    </row>
    <row r="24" spans="1:11" ht="15" x14ac:dyDescent="0.2">
      <c r="A24" s="49" t="s">
        <v>123</v>
      </c>
      <c r="B24" s="107">
        <f>SUM(B25:B31)</f>
        <v>0</v>
      </c>
      <c r="C24" s="107">
        <f t="shared" ref="C24:J24" si="5">SUM(C25:C31)</f>
        <v>0</v>
      </c>
      <c r="D24" s="107">
        <f t="shared" si="5"/>
        <v>0</v>
      </c>
      <c r="E24" s="107">
        <f t="shared" si="5"/>
        <v>0</v>
      </c>
      <c r="F24" s="107">
        <f t="shared" si="5"/>
        <v>0</v>
      </c>
      <c r="G24" s="107">
        <f t="shared" si="5"/>
        <v>0</v>
      </c>
      <c r="H24" s="107">
        <f t="shared" si="5"/>
        <v>0</v>
      </c>
      <c r="I24" s="107">
        <f t="shared" si="5"/>
        <v>0</v>
      </c>
      <c r="J24" s="107">
        <f t="shared" si="5"/>
        <v>0</v>
      </c>
      <c r="K24" s="181"/>
    </row>
    <row r="25" spans="1:11" ht="15" x14ac:dyDescent="0.2">
      <c r="A25" s="50" t="s">
        <v>252</v>
      </c>
      <c r="B25" s="25"/>
      <c r="C25" s="25"/>
      <c r="D25" s="25"/>
      <c r="E25" s="25"/>
      <c r="F25" s="25"/>
      <c r="G25" s="25"/>
      <c r="H25" s="25"/>
      <c r="I25" s="25"/>
      <c r="J25" s="25"/>
      <c r="K25" s="181"/>
    </row>
    <row r="26" spans="1:11" ht="15" x14ac:dyDescent="0.2">
      <c r="A26" s="50" t="s">
        <v>253</v>
      </c>
      <c r="B26" s="25"/>
      <c r="C26" s="25"/>
      <c r="D26" s="25"/>
      <c r="E26" s="25"/>
      <c r="F26" s="25"/>
      <c r="G26" s="25"/>
      <c r="H26" s="25"/>
      <c r="I26" s="25"/>
      <c r="J26" s="25"/>
      <c r="K26" s="181"/>
    </row>
    <row r="27" spans="1:11" ht="15" x14ac:dyDescent="0.2">
      <c r="A27" s="50" t="s">
        <v>254</v>
      </c>
      <c r="B27" s="25"/>
      <c r="C27" s="25"/>
      <c r="D27" s="25"/>
      <c r="E27" s="25"/>
      <c r="F27" s="25"/>
      <c r="G27" s="25"/>
      <c r="H27" s="25"/>
      <c r="I27" s="25"/>
      <c r="J27" s="25"/>
      <c r="K27" s="181"/>
    </row>
    <row r="28" spans="1:11" ht="15" x14ac:dyDescent="0.2">
      <c r="A28" s="50" t="s">
        <v>255</v>
      </c>
      <c r="B28" s="25"/>
      <c r="C28" s="25"/>
      <c r="D28" s="25"/>
      <c r="E28" s="25"/>
      <c r="F28" s="25"/>
      <c r="G28" s="25"/>
      <c r="H28" s="25"/>
      <c r="I28" s="25"/>
      <c r="J28" s="25"/>
      <c r="K28" s="181"/>
    </row>
    <row r="29" spans="1:11" ht="15" x14ac:dyDescent="0.2">
      <c r="A29" s="50" t="s">
        <v>256</v>
      </c>
      <c r="B29" s="25"/>
      <c r="C29" s="25"/>
      <c r="D29" s="25"/>
      <c r="E29" s="25"/>
      <c r="F29" s="25"/>
      <c r="G29" s="25"/>
      <c r="H29" s="25"/>
      <c r="I29" s="25"/>
      <c r="J29" s="25"/>
      <c r="K29" s="181"/>
    </row>
    <row r="30" spans="1:11" ht="15" x14ac:dyDescent="0.2">
      <c r="A30" s="50" t="s">
        <v>257</v>
      </c>
      <c r="B30" s="25"/>
      <c r="C30" s="25"/>
      <c r="D30" s="25"/>
      <c r="E30" s="25"/>
      <c r="F30" s="25"/>
      <c r="G30" s="25"/>
      <c r="H30" s="25"/>
      <c r="I30" s="25"/>
      <c r="J30" s="25"/>
      <c r="K30" s="181"/>
    </row>
    <row r="31" spans="1:11" ht="15" x14ac:dyDescent="0.2">
      <c r="A31" s="50" t="s">
        <v>258</v>
      </c>
      <c r="B31" s="25"/>
      <c r="C31" s="25"/>
      <c r="D31" s="25"/>
      <c r="E31" s="25"/>
      <c r="F31" s="25"/>
      <c r="G31" s="25"/>
      <c r="H31" s="25"/>
      <c r="I31" s="25"/>
      <c r="J31" s="25"/>
      <c r="K31" s="181"/>
    </row>
    <row r="32" spans="1:11" ht="15" x14ac:dyDescent="0.2">
      <c r="A32" s="49" t="s">
        <v>124</v>
      </c>
      <c r="B32" s="107">
        <f>SUM(B33:B35)</f>
        <v>0</v>
      </c>
      <c r="C32" s="107">
        <f>SUM(C33:C35)</f>
        <v>0</v>
      </c>
      <c r="D32" s="107">
        <f t="shared" ref="D32:J32" si="6">SUM(D33:D35)</f>
        <v>0</v>
      </c>
      <c r="E32" s="107">
        <f>SUM(E33:E35)</f>
        <v>0</v>
      </c>
      <c r="F32" s="107">
        <f t="shared" si="6"/>
        <v>0</v>
      </c>
      <c r="G32" s="107">
        <f>SUM(G33:G35)</f>
        <v>0</v>
      </c>
      <c r="H32" s="107">
        <f>SUM(H33:H35)</f>
        <v>0</v>
      </c>
      <c r="I32" s="107">
        <f>SUM(I33:I35)</f>
        <v>0</v>
      </c>
      <c r="J32" s="107">
        <f t="shared" si="6"/>
        <v>0</v>
      </c>
      <c r="K32" s="181"/>
    </row>
    <row r="33" spans="1:11" ht="15" x14ac:dyDescent="0.2">
      <c r="A33" s="50" t="s">
        <v>259</v>
      </c>
      <c r="B33" s="25"/>
      <c r="C33" s="25"/>
      <c r="D33" s="25"/>
      <c r="E33" s="25"/>
      <c r="F33" s="25"/>
      <c r="G33" s="25"/>
      <c r="H33" s="25"/>
      <c r="I33" s="25"/>
      <c r="J33" s="25"/>
      <c r="K33" s="181"/>
    </row>
    <row r="34" spans="1:11" ht="15" x14ac:dyDescent="0.2">
      <c r="A34" s="50" t="s">
        <v>260</v>
      </c>
      <c r="B34" s="25"/>
      <c r="C34" s="25"/>
      <c r="D34" s="25"/>
      <c r="E34" s="25"/>
      <c r="F34" s="25"/>
      <c r="G34" s="25"/>
      <c r="H34" s="25"/>
      <c r="I34" s="25"/>
      <c r="J34" s="25"/>
      <c r="K34" s="181"/>
    </row>
    <row r="35" spans="1:11" ht="15" x14ac:dyDescent="0.2">
      <c r="A35" s="50" t="s">
        <v>261</v>
      </c>
      <c r="B35" s="25"/>
      <c r="C35" s="25"/>
      <c r="D35" s="25"/>
      <c r="E35" s="25"/>
      <c r="F35" s="25"/>
      <c r="G35" s="25"/>
      <c r="H35" s="25"/>
      <c r="I35" s="25"/>
      <c r="J35" s="25"/>
      <c r="K35" s="181"/>
    </row>
    <row r="36" spans="1:11" ht="15" x14ac:dyDescent="0.2">
      <c r="A36" s="49" t="s">
        <v>125</v>
      </c>
      <c r="B36" s="107">
        <f>SUM(B37:B39,B42)</f>
        <v>0</v>
      </c>
      <c r="C36" s="107">
        <f>SUM(C37:C39,C42)</f>
        <v>0</v>
      </c>
      <c r="D36" s="107">
        <f t="shared" ref="D36:J36" si="7">SUM(D37:D39,D42)</f>
        <v>0</v>
      </c>
      <c r="E36" s="107">
        <f>SUM(E37:E39,E42)</f>
        <v>0</v>
      </c>
      <c r="F36" s="107">
        <f t="shared" si="7"/>
        <v>0</v>
      </c>
      <c r="G36" s="107">
        <f>SUM(G37:G39,G42)</f>
        <v>0</v>
      </c>
      <c r="H36" s="107">
        <f>SUM(H37:H39,H42)</f>
        <v>0</v>
      </c>
      <c r="I36" s="107">
        <f>SUM(I37:I39,I42)</f>
        <v>0</v>
      </c>
      <c r="J36" s="107">
        <f t="shared" si="7"/>
        <v>0</v>
      </c>
      <c r="K36" s="181"/>
    </row>
    <row r="37" spans="1:11" ht="15" x14ac:dyDescent="0.2">
      <c r="A37" s="50" t="s">
        <v>126</v>
      </c>
      <c r="B37" s="25"/>
      <c r="C37" s="25"/>
      <c r="D37" s="25"/>
      <c r="E37" s="25"/>
      <c r="F37" s="25"/>
      <c r="G37" s="25"/>
      <c r="H37" s="25"/>
      <c r="I37" s="25"/>
      <c r="J37" s="25"/>
      <c r="K37" s="181"/>
    </row>
    <row r="38" spans="1:11" ht="15" x14ac:dyDescent="0.2">
      <c r="A38" s="50" t="s">
        <v>127</v>
      </c>
      <c r="B38" s="25"/>
      <c r="C38" s="25"/>
      <c r="D38" s="25"/>
      <c r="E38" s="25"/>
      <c r="F38" s="25"/>
      <c r="G38" s="25"/>
      <c r="H38" s="25"/>
      <c r="I38" s="25"/>
      <c r="J38" s="25"/>
      <c r="K38" s="181"/>
    </row>
    <row r="39" spans="1:11" ht="15" x14ac:dyDescent="0.2">
      <c r="A39" s="50" t="s">
        <v>128</v>
      </c>
      <c r="B39" s="169">
        <f>SUM(B40:B41)</f>
        <v>0</v>
      </c>
      <c r="C39" s="169">
        <f>SUM(C40:C41)</f>
        <v>0</v>
      </c>
      <c r="D39" s="169">
        <f t="shared" ref="D39:J39" si="8">SUM(D40:D41)</f>
        <v>0</v>
      </c>
      <c r="E39" s="169">
        <f>SUM(E40:E41)</f>
        <v>0</v>
      </c>
      <c r="F39" s="169">
        <f t="shared" si="8"/>
        <v>0</v>
      </c>
      <c r="G39" s="169">
        <f>SUM(G40:G41)</f>
        <v>0</v>
      </c>
      <c r="H39" s="169">
        <f>SUM(H40:H41)</f>
        <v>0</v>
      </c>
      <c r="I39" s="169">
        <f>SUM(I40:I41)</f>
        <v>0</v>
      </c>
      <c r="J39" s="169">
        <f t="shared" si="8"/>
        <v>0</v>
      </c>
      <c r="K39" s="181"/>
    </row>
    <row r="40" spans="1:11" ht="30" x14ac:dyDescent="0.2">
      <c r="A40" s="50" t="s">
        <v>637</v>
      </c>
      <c r="B40" s="25"/>
      <c r="C40" s="25"/>
      <c r="D40" s="25"/>
      <c r="E40" s="25"/>
      <c r="F40" s="25"/>
      <c r="G40" s="25"/>
      <c r="H40" s="25"/>
      <c r="I40" s="25"/>
      <c r="J40" s="25"/>
      <c r="K40" s="181"/>
    </row>
    <row r="41" spans="1:11" ht="15" x14ac:dyDescent="0.2">
      <c r="A41" s="50" t="s">
        <v>129</v>
      </c>
      <c r="B41" s="25"/>
      <c r="C41" s="25"/>
      <c r="D41" s="25"/>
      <c r="E41" s="25"/>
      <c r="F41" s="25"/>
      <c r="G41" s="25"/>
      <c r="H41" s="25"/>
      <c r="I41" s="25"/>
      <c r="J41" s="25"/>
      <c r="K41" s="181"/>
    </row>
    <row r="42" spans="1:11" ht="15" x14ac:dyDescent="0.2">
      <c r="A42" s="50" t="s">
        <v>130</v>
      </c>
      <c r="B42" s="25"/>
      <c r="C42" s="25"/>
      <c r="D42" s="25"/>
      <c r="E42" s="25"/>
      <c r="F42" s="25"/>
      <c r="G42" s="25"/>
      <c r="H42" s="25"/>
      <c r="I42" s="25"/>
      <c r="J42" s="25"/>
      <c r="K42" s="181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93" t="s">
        <v>99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2"/>
      <c r="F48" s="92"/>
      <c r="G48" s="95"/>
      <c r="H48" s="92"/>
      <c r="I48"/>
      <c r="J48"/>
    </row>
    <row r="49" spans="1:10" s="2" customFormat="1" ht="15" x14ac:dyDescent="0.3">
      <c r="B49" s="91" t="s">
        <v>262</v>
      </c>
      <c r="F49" s="12" t="s">
        <v>267</v>
      </c>
      <c r="G49" s="94"/>
      <c r="I49"/>
      <c r="J49"/>
    </row>
    <row r="50" spans="1:10" s="2" customFormat="1" ht="15" x14ac:dyDescent="0.3">
      <c r="B50" s="86" t="s">
        <v>131</v>
      </c>
      <c r="F50" s="2" t="s">
        <v>263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zoomScaleSheetLayoutView="70" workbookViewId="0">
      <selection activeCell="H2" sqref="H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84" customWidth="1"/>
    <col min="11" max="11" width="12.7109375" style="84" customWidth="1"/>
    <col min="12" max="12" width="9.140625" style="85"/>
    <col min="13" max="16384" width="9.140625" style="24"/>
  </cols>
  <sheetData>
    <row r="1" spans="1:12" s="22" customFormat="1" ht="15" x14ac:dyDescent="0.2">
      <c r="A1" s="173" t="s">
        <v>302</v>
      </c>
      <c r="B1" s="174"/>
      <c r="C1" s="174"/>
      <c r="D1" s="174"/>
      <c r="E1" s="174"/>
      <c r="F1" s="174"/>
      <c r="G1" s="180"/>
      <c r="H1" s="123" t="s">
        <v>190</v>
      </c>
      <c r="I1" s="180"/>
      <c r="J1" s="88"/>
      <c r="K1" s="88"/>
      <c r="L1" s="88"/>
    </row>
    <row r="2" spans="1:12" s="22" customFormat="1" ht="15" x14ac:dyDescent="0.3">
      <c r="A2" s="141" t="s">
        <v>132</v>
      </c>
      <c r="B2" s="174"/>
      <c r="C2" s="174"/>
      <c r="D2" s="174"/>
      <c r="E2" s="174"/>
      <c r="F2" s="174"/>
      <c r="G2" s="182"/>
      <c r="H2" s="245" t="s">
        <v>646</v>
      </c>
      <c r="I2" s="182"/>
      <c r="J2" s="88"/>
      <c r="K2" s="88"/>
      <c r="L2" s="88"/>
    </row>
    <row r="3" spans="1:12" s="22" customFormat="1" ht="15" x14ac:dyDescent="0.2">
      <c r="A3" s="174"/>
      <c r="B3" s="174"/>
      <c r="C3" s="174"/>
      <c r="D3" s="174"/>
      <c r="E3" s="174"/>
      <c r="F3" s="174"/>
      <c r="G3" s="182"/>
      <c r="H3" s="177"/>
      <c r="I3" s="182"/>
      <c r="J3" s="88"/>
      <c r="K3" s="88"/>
      <c r="L3" s="88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74"/>
      <c r="F4" s="174"/>
      <c r="G4" s="174"/>
      <c r="H4" s="174"/>
      <c r="I4" s="180"/>
      <c r="J4" s="84"/>
      <c r="K4" s="84"/>
      <c r="L4" s="22"/>
    </row>
    <row r="5" spans="1:12" s="2" customFormat="1" ht="15" x14ac:dyDescent="0.3">
      <c r="A5" s="155" t="str">
        <f>'ფორმა N2'!A5</f>
        <v>საარჩევნო სუბიექტი "ნინო ბურჯანაძე-ერთიანი ოპოზიცია"</v>
      </c>
      <c r="B5" s="156"/>
      <c r="C5" s="156"/>
      <c r="D5" s="156"/>
      <c r="E5" s="184"/>
      <c r="F5" s="185"/>
      <c r="G5" s="185"/>
      <c r="H5" s="185"/>
      <c r="I5" s="180"/>
      <c r="J5" s="84"/>
      <c r="K5" s="84"/>
      <c r="L5" s="12"/>
    </row>
    <row r="6" spans="1:12" s="22" customFormat="1" ht="13.5" x14ac:dyDescent="0.2">
      <c r="A6" s="178"/>
      <c r="B6" s="179"/>
      <c r="C6" s="179"/>
      <c r="D6" s="179"/>
      <c r="E6" s="174"/>
      <c r="F6" s="174"/>
      <c r="G6" s="174"/>
      <c r="H6" s="174"/>
      <c r="I6" s="180"/>
      <c r="J6" s="84"/>
      <c r="K6" s="84"/>
      <c r="L6" s="84"/>
    </row>
    <row r="7" spans="1:12" ht="30" x14ac:dyDescent="0.2">
      <c r="A7" s="170" t="s">
        <v>64</v>
      </c>
      <c r="B7" s="170" t="s">
        <v>369</v>
      </c>
      <c r="C7" s="172" t="s">
        <v>370</v>
      </c>
      <c r="D7" s="172" t="s">
        <v>229</v>
      </c>
      <c r="E7" s="172" t="s">
        <v>234</v>
      </c>
      <c r="F7" s="172" t="s">
        <v>235</v>
      </c>
      <c r="G7" s="172" t="s">
        <v>236</v>
      </c>
      <c r="H7" s="172" t="s">
        <v>237</v>
      </c>
      <c r="I7" s="180"/>
    </row>
    <row r="8" spans="1:12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2">
        <v>8</v>
      </c>
      <c r="I8" s="180"/>
    </row>
    <row r="9" spans="1:12" ht="15" x14ac:dyDescent="0.25">
      <c r="A9" s="89">
        <v>1</v>
      </c>
      <c r="B9" s="25"/>
      <c r="C9" s="25"/>
      <c r="D9" s="25"/>
      <c r="E9" s="25"/>
      <c r="F9" s="25"/>
      <c r="G9" s="192"/>
      <c r="H9" s="25"/>
      <c r="I9" s="180"/>
    </row>
    <row r="10" spans="1:12" ht="15" x14ac:dyDescent="0.25">
      <c r="A10" s="89">
        <v>2</v>
      </c>
      <c r="B10" s="25"/>
      <c r="C10" s="25"/>
      <c r="D10" s="25"/>
      <c r="E10" s="25"/>
      <c r="F10" s="25"/>
      <c r="G10" s="192"/>
      <c r="H10" s="25"/>
      <c r="I10" s="180"/>
    </row>
    <row r="11" spans="1:12" ht="15" x14ac:dyDescent="0.25">
      <c r="A11" s="89">
        <v>3</v>
      </c>
      <c r="B11" s="25"/>
      <c r="C11" s="25"/>
      <c r="D11" s="25"/>
      <c r="E11" s="25"/>
      <c r="F11" s="25"/>
      <c r="G11" s="192"/>
      <c r="H11" s="25"/>
      <c r="I11" s="180"/>
    </row>
    <row r="12" spans="1:12" ht="15" x14ac:dyDescent="0.25">
      <c r="A12" s="89">
        <v>4</v>
      </c>
      <c r="B12" s="25"/>
      <c r="C12" s="25"/>
      <c r="D12" s="25"/>
      <c r="E12" s="25"/>
      <c r="F12" s="25"/>
      <c r="G12" s="192"/>
      <c r="H12" s="25"/>
      <c r="I12" s="180"/>
    </row>
    <row r="13" spans="1:12" ht="15" x14ac:dyDescent="0.25">
      <c r="A13" s="89">
        <v>5</v>
      </c>
      <c r="B13" s="25"/>
      <c r="C13" s="25"/>
      <c r="D13" s="25"/>
      <c r="E13" s="25"/>
      <c r="F13" s="25"/>
      <c r="G13" s="192"/>
      <c r="H13" s="25"/>
      <c r="I13" s="180"/>
    </row>
    <row r="14" spans="1:12" ht="15" x14ac:dyDescent="0.25">
      <c r="A14" s="89">
        <v>6</v>
      </c>
      <c r="B14" s="25"/>
      <c r="C14" s="25"/>
      <c r="D14" s="25"/>
      <c r="E14" s="25"/>
      <c r="F14" s="25"/>
      <c r="G14" s="192"/>
      <c r="H14" s="25"/>
      <c r="I14" s="180"/>
    </row>
    <row r="15" spans="1:12" s="22" customFormat="1" ht="15" x14ac:dyDescent="0.25">
      <c r="A15" s="89">
        <v>7</v>
      </c>
      <c r="B15" s="25"/>
      <c r="C15" s="25"/>
      <c r="D15" s="25"/>
      <c r="E15" s="25"/>
      <c r="F15" s="25"/>
      <c r="G15" s="192"/>
      <c r="H15" s="25"/>
      <c r="I15" s="180"/>
      <c r="J15" s="84"/>
      <c r="K15" s="84"/>
      <c r="L15" s="84"/>
    </row>
    <row r="16" spans="1:12" s="22" customFormat="1" ht="15" x14ac:dyDescent="0.25">
      <c r="A16" s="89">
        <v>8</v>
      </c>
      <c r="B16" s="25"/>
      <c r="C16" s="25"/>
      <c r="D16" s="25"/>
      <c r="E16" s="25"/>
      <c r="F16" s="25"/>
      <c r="G16" s="192"/>
      <c r="H16" s="25"/>
      <c r="I16" s="180"/>
      <c r="J16" s="84"/>
      <c r="K16" s="84"/>
      <c r="L16" s="84"/>
    </row>
    <row r="17" spans="1:12" s="22" customFormat="1" ht="15" x14ac:dyDescent="0.25">
      <c r="A17" s="89">
        <v>9</v>
      </c>
      <c r="B17" s="25"/>
      <c r="C17" s="25"/>
      <c r="D17" s="25"/>
      <c r="E17" s="25"/>
      <c r="F17" s="25"/>
      <c r="G17" s="192"/>
      <c r="H17" s="25"/>
      <c r="I17" s="180"/>
      <c r="J17" s="84"/>
      <c r="K17" s="84"/>
      <c r="L17" s="84"/>
    </row>
    <row r="18" spans="1:12" s="22" customFormat="1" ht="15" x14ac:dyDescent="0.25">
      <c r="A18" s="89">
        <v>10</v>
      </c>
      <c r="B18" s="25"/>
      <c r="C18" s="25"/>
      <c r="D18" s="25"/>
      <c r="E18" s="25"/>
      <c r="F18" s="25"/>
      <c r="G18" s="192"/>
      <c r="H18" s="25"/>
      <c r="I18" s="180"/>
      <c r="J18" s="84"/>
      <c r="K18" s="84"/>
      <c r="L18" s="84"/>
    </row>
    <row r="19" spans="1:12" s="22" customFormat="1" ht="15" x14ac:dyDescent="0.25">
      <c r="A19" s="89">
        <v>11</v>
      </c>
      <c r="B19" s="25"/>
      <c r="C19" s="25"/>
      <c r="D19" s="25"/>
      <c r="E19" s="25"/>
      <c r="F19" s="25"/>
      <c r="G19" s="192"/>
      <c r="H19" s="25"/>
      <c r="I19" s="180"/>
      <c r="J19" s="84"/>
      <c r="K19" s="84"/>
      <c r="L19" s="84"/>
    </row>
    <row r="20" spans="1:12" s="22" customFormat="1" ht="15" x14ac:dyDescent="0.25">
      <c r="A20" s="89">
        <v>12</v>
      </c>
      <c r="B20" s="25"/>
      <c r="C20" s="25"/>
      <c r="D20" s="25"/>
      <c r="E20" s="25"/>
      <c r="F20" s="25"/>
      <c r="G20" s="192"/>
      <c r="H20" s="25"/>
      <c r="I20" s="180"/>
      <c r="J20" s="84"/>
      <c r="K20" s="84"/>
      <c r="L20" s="84"/>
    </row>
    <row r="21" spans="1:12" s="22" customFormat="1" ht="15" x14ac:dyDescent="0.25">
      <c r="A21" s="89">
        <v>13</v>
      </c>
      <c r="B21" s="25"/>
      <c r="C21" s="25"/>
      <c r="D21" s="25"/>
      <c r="E21" s="25"/>
      <c r="F21" s="25"/>
      <c r="G21" s="192"/>
      <c r="H21" s="25"/>
      <c r="I21" s="180"/>
      <c r="J21" s="84"/>
      <c r="K21" s="84"/>
      <c r="L21" s="84"/>
    </row>
    <row r="22" spans="1:12" s="22" customFormat="1" ht="15" x14ac:dyDescent="0.25">
      <c r="A22" s="89">
        <v>14</v>
      </c>
      <c r="B22" s="25"/>
      <c r="C22" s="25"/>
      <c r="D22" s="25"/>
      <c r="E22" s="25"/>
      <c r="F22" s="25"/>
      <c r="G22" s="192"/>
      <c r="H22" s="25"/>
      <c r="I22" s="180"/>
      <c r="J22" s="84"/>
      <c r="K22" s="84"/>
      <c r="L22" s="84"/>
    </row>
    <row r="23" spans="1:12" s="22" customFormat="1" ht="15" x14ac:dyDescent="0.25">
      <c r="A23" s="89">
        <v>15</v>
      </c>
      <c r="B23" s="25"/>
      <c r="C23" s="25"/>
      <c r="D23" s="25"/>
      <c r="E23" s="25"/>
      <c r="F23" s="25"/>
      <c r="G23" s="192"/>
      <c r="H23" s="25"/>
      <c r="I23" s="180"/>
      <c r="J23" s="84"/>
      <c r="K23" s="84"/>
      <c r="L23" s="84"/>
    </row>
    <row r="24" spans="1:12" s="22" customFormat="1" ht="15" x14ac:dyDescent="0.25">
      <c r="A24" s="89">
        <v>16</v>
      </c>
      <c r="B24" s="25"/>
      <c r="C24" s="25"/>
      <c r="D24" s="25"/>
      <c r="E24" s="25"/>
      <c r="F24" s="25"/>
      <c r="G24" s="192"/>
      <c r="H24" s="25"/>
      <c r="I24" s="180"/>
      <c r="J24" s="84"/>
      <c r="K24" s="84"/>
      <c r="L24" s="84"/>
    </row>
    <row r="25" spans="1:12" s="22" customFormat="1" ht="15" x14ac:dyDescent="0.25">
      <c r="A25" s="89">
        <v>17</v>
      </c>
      <c r="B25" s="25"/>
      <c r="C25" s="25"/>
      <c r="D25" s="25"/>
      <c r="E25" s="25"/>
      <c r="F25" s="25"/>
      <c r="G25" s="192"/>
      <c r="H25" s="25"/>
      <c r="I25" s="180"/>
      <c r="J25" s="84"/>
      <c r="K25" s="84"/>
      <c r="L25" s="84"/>
    </row>
    <row r="26" spans="1:12" s="22" customFormat="1" ht="15" x14ac:dyDescent="0.25">
      <c r="A26" s="89">
        <v>18</v>
      </c>
      <c r="B26" s="25"/>
      <c r="C26" s="25"/>
      <c r="D26" s="25"/>
      <c r="E26" s="25"/>
      <c r="F26" s="25"/>
      <c r="G26" s="192"/>
      <c r="H26" s="25"/>
      <c r="I26" s="180"/>
      <c r="J26" s="84"/>
      <c r="K26" s="84"/>
      <c r="L26" s="84"/>
    </row>
    <row r="27" spans="1:12" s="22" customFormat="1" ht="15" x14ac:dyDescent="0.25">
      <c r="A27" s="89" t="s">
        <v>275</v>
      </c>
      <c r="B27" s="25"/>
      <c r="C27" s="25"/>
      <c r="D27" s="25"/>
      <c r="E27" s="25"/>
      <c r="F27" s="25"/>
      <c r="G27" s="192"/>
      <c r="H27" s="25"/>
      <c r="I27" s="180"/>
      <c r="J27" s="84"/>
      <c r="K27" s="84"/>
      <c r="L27" s="84"/>
    </row>
    <row r="28" spans="1:12" s="22" customFormat="1" x14ac:dyDescent="0.2">
      <c r="J28" s="84"/>
      <c r="K28" s="84"/>
      <c r="L28" s="84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93" t="s">
        <v>99</v>
      </c>
      <c r="E31" s="5"/>
    </row>
    <row r="32" spans="1:12" s="2" customFormat="1" ht="15" x14ac:dyDescent="0.3">
      <c r="C32" s="92"/>
      <c r="E32" s="92"/>
      <c r="F32" s="95"/>
      <c r="G32"/>
      <c r="H32"/>
      <c r="I32"/>
    </row>
    <row r="33" spans="1:9" s="2" customFormat="1" ht="15" x14ac:dyDescent="0.3">
      <c r="A33"/>
      <c r="C33" s="91" t="s">
        <v>262</v>
      </c>
      <c r="E33" s="12" t="s">
        <v>267</v>
      </c>
      <c r="F33" s="94"/>
      <c r="G33"/>
      <c r="H33"/>
      <c r="I33"/>
    </row>
    <row r="34" spans="1:9" s="2" customFormat="1" ht="15" x14ac:dyDescent="0.3">
      <c r="A34"/>
      <c r="C34" s="86" t="s">
        <v>131</v>
      </c>
      <c r="E34" s="2" t="s">
        <v>263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zoomScaleSheetLayoutView="70" workbookViewId="0">
      <selection activeCell="I2" sqref="I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5" customWidth="1"/>
    <col min="11" max="16384" width="9.140625" style="24"/>
  </cols>
  <sheetData>
    <row r="1" spans="1:12" s="22" customFormat="1" ht="15" x14ac:dyDescent="0.2">
      <c r="A1" s="173" t="s">
        <v>303</v>
      </c>
      <c r="B1" s="174"/>
      <c r="C1" s="174"/>
      <c r="D1" s="174"/>
      <c r="E1" s="174"/>
      <c r="F1" s="174"/>
      <c r="G1" s="174"/>
      <c r="H1" s="180"/>
      <c r="I1" s="103" t="s">
        <v>190</v>
      </c>
      <c r="J1" s="187"/>
    </row>
    <row r="2" spans="1:12" s="22" customFormat="1" ht="15" x14ac:dyDescent="0.3">
      <c r="A2" s="141" t="s">
        <v>132</v>
      </c>
      <c r="B2" s="174"/>
      <c r="C2" s="174"/>
      <c r="D2" s="174"/>
      <c r="E2" s="174"/>
      <c r="F2" s="174"/>
      <c r="G2" s="174"/>
      <c r="H2" s="180"/>
      <c r="I2" s="245" t="s">
        <v>646</v>
      </c>
      <c r="J2" s="187"/>
    </row>
    <row r="3" spans="1:12" s="22" customFormat="1" ht="15" x14ac:dyDescent="0.2">
      <c r="A3" s="174"/>
      <c r="B3" s="174"/>
      <c r="C3" s="174"/>
      <c r="D3" s="174"/>
      <c r="E3" s="174"/>
      <c r="F3" s="174"/>
      <c r="G3" s="174"/>
      <c r="H3" s="177"/>
      <c r="I3" s="177"/>
      <c r="J3" s="187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83"/>
      <c r="F4" s="174"/>
      <c r="G4" s="174"/>
      <c r="H4" s="174"/>
      <c r="I4" s="183"/>
      <c r="J4" s="140"/>
      <c r="L4" s="22"/>
    </row>
    <row r="5" spans="1:12" s="2" customFormat="1" ht="15" x14ac:dyDescent="0.3">
      <c r="A5" s="126" t="s">
        <v>645</v>
      </c>
      <c r="B5" s="156"/>
      <c r="C5" s="156"/>
      <c r="D5" s="156"/>
      <c r="E5" s="184"/>
      <c r="F5" s="185"/>
      <c r="G5" s="185"/>
      <c r="H5" s="185"/>
      <c r="I5" s="184"/>
      <c r="J5" s="140"/>
    </row>
    <row r="6" spans="1:12" s="22" customFormat="1" ht="13.5" x14ac:dyDescent="0.2">
      <c r="A6" s="178"/>
      <c r="B6" s="179"/>
      <c r="C6" s="179"/>
      <c r="D6" s="179"/>
      <c r="E6" s="174"/>
      <c r="F6" s="174"/>
      <c r="G6" s="174"/>
      <c r="H6" s="174"/>
      <c r="I6" s="174"/>
      <c r="J6" s="182"/>
    </row>
    <row r="7" spans="1:12" ht="30" x14ac:dyDescent="0.2">
      <c r="A7" s="186" t="s">
        <v>64</v>
      </c>
      <c r="B7" s="170" t="s">
        <v>242</v>
      </c>
      <c r="C7" s="172" t="s">
        <v>238</v>
      </c>
      <c r="D7" s="172" t="s">
        <v>239</v>
      </c>
      <c r="E7" s="172" t="s">
        <v>240</v>
      </c>
      <c r="F7" s="172" t="s">
        <v>241</v>
      </c>
      <c r="G7" s="172" t="s">
        <v>235</v>
      </c>
      <c r="H7" s="172" t="s">
        <v>236</v>
      </c>
      <c r="I7" s="172" t="s">
        <v>237</v>
      </c>
      <c r="J7" s="188"/>
    </row>
    <row r="8" spans="1:12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88"/>
    </row>
    <row r="9" spans="1:12" ht="30" x14ac:dyDescent="0.25">
      <c r="A9" s="89">
        <v>1</v>
      </c>
      <c r="B9" s="25" t="s">
        <v>638</v>
      </c>
      <c r="C9" s="25" t="s">
        <v>639</v>
      </c>
      <c r="D9" s="25" t="s">
        <v>640</v>
      </c>
      <c r="E9" s="25">
        <v>1998</v>
      </c>
      <c r="F9" s="25" t="s">
        <v>641</v>
      </c>
      <c r="G9" s="25">
        <v>6528</v>
      </c>
      <c r="H9" s="372">
        <v>40673</v>
      </c>
      <c r="I9" s="25" t="s">
        <v>642</v>
      </c>
      <c r="J9" s="188"/>
    </row>
    <row r="10" spans="1:12" ht="15" x14ac:dyDescent="0.25">
      <c r="A10" s="89">
        <v>2</v>
      </c>
      <c r="B10" s="25"/>
      <c r="C10" s="25"/>
      <c r="D10" s="25"/>
      <c r="E10" s="25"/>
      <c r="F10" s="25"/>
      <c r="G10" s="25"/>
      <c r="H10" s="192"/>
      <c r="I10" s="25"/>
      <c r="J10" s="188"/>
    </row>
    <row r="11" spans="1:12" ht="15" x14ac:dyDescent="0.25">
      <c r="A11" s="89">
        <v>3</v>
      </c>
      <c r="B11" s="25"/>
      <c r="C11" s="25"/>
      <c r="D11" s="25"/>
      <c r="E11" s="25"/>
      <c r="F11" s="25"/>
      <c r="G11" s="25"/>
      <c r="H11" s="192"/>
      <c r="I11" s="25"/>
      <c r="J11" s="188"/>
    </row>
    <row r="12" spans="1:12" ht="15" x14ac:dyDescent="0.25">
      <c r="A12" s="89">
        <v>4</v>
      </c>
      <c r="B12" s="25"/>
      <c r="C12" s="25"/>
      <c r="D12" s="25"/>
      <c r="E12" s="25"/>
      <c r="F12" s="25"/>
      <c r="G12" s="25"/>
      <c r="H12" s="192"/>
      <c r="I12" s="25"/>
      <c r="J12" s="188"/>
    </row>
    <row r="13" spans="1:12" ht="15" x14ac:dyDescent="0.25">
      <c r="A13" s="89">
        <v>5</v>
      </c>
      <c r="B13" s="25"/>
      <c r="C13" s="25"/>
      <c r="D13" s="25"/>
      <c r="E13" s="25"/>
      <c r="F13" s="25"/>
      <c r="G13" s="25"/>
      <c r="H13" s="192"/>
      <c r="I13" s="25"/>
      <c r="J13" s="188"/>
    </row>
    <row r="14" spans="1:12" ht="15" x14ac:dyDescent="0.25">
      <c r="A14" s="89">
        <v>6</v>
      </c>
      <c r="B14" s="25"/>
      <c r="C14" s="25"/>
      <c r="D14" s="25"/>
      <c r="E14" s="25"/>
      <c r="F14" s="25"/>
      <c r="G14" s="25"/>
      <c r="H14" s="192"/>
      <c r="I14" s="25"/>
      <c r="J14" s="188"/>
    </row>
    <row r="15" spans="1:12" s="22" customFormat="1" ht="15" x14ac:dyDescent="0.25">
      <c r="A15" s="89">
        <v>7</v>
      </c>
      <c r="B15" s="25"/>
      <c r="C15" s="25"/>
      <c r="D15" s="25"/>
      <c r="E15" s="25"/>
      <c r="F15" s="25"/>
      <c r="G15" s="25"/>
      <c r="H15" s="192"/>
      <c r="I15" s="25"/>
      <c r="J15" s="182"/>
    </row>
    <row r="16" spans="1:12" s="22" customFormat="1" ht="15" x14ac:dyDescent="0.25">
      <c r="A16" s="89">
        <v>8</v>
      </c>
      <c r="B16" s="25"/>
      <c r="C16" s="25"/>
      <c r="D16" s="25"/>
      <c r="E16" s="25"/>
      <c r="F16" s="25"/>
      <c r="G16" s="25"/>
      <c r="H16" s="192"/>
      <c r="I16" s="25"/>
      <c r="J16" s="182"/>
    </row>
    <row r="17" spans="1:10" s="22" customFormat="1" ht="15" x14ac:dyDescent="0.25">
      <c r="A17" s="89">
        <v>9</v>
      </c>
      <c r="B17" s="25"/>
      <c r="C17" s="25"/>
      <c r="D17" s="25"/>
      <c r="E17" s="25"/>
      <c r="F17" s="25"/>
      <c r="G17" s="25"/>
      <c r="H17" s="192"/>
      <c r="I17" s="25"/>
      <c r="J17" s="182"/>
    </row>
    <row r="18" spans="1:10" s="22" customFormat="1" ht="15" x14ac:dyDescent="0.25">
      <c r="A18" s="89">
        <v>10</v>
      </c>
      <c r="B18" s="25"/>
      <c r="C18" s="25"/>
      <c r="D18" s="25"/>
      <c r="E18" s="25"/>
      <c r="F18" s="25"/>
      <c r="G18" s="25"/>
      <c r="H18" s="192"/>
      <c r="I18" s="25"/>
      <c r="J18" s="182"/>
    </row>
    <row r="19" spans="1:10" s="22" customFormat="1" ht="15" x14ac:dyDescent="0.25">
      <c r="A19" s="89">
        <v>11</v>
      </c>
      <c r="B19" s="25"/>
      <c r="C19" s="25"/>
      <c r="D19" s="25"/>
      <c r="E19" s="25"/>
      <c r="F19" s="25"/>
      <c r="G19" s="25"/>
      <c r="H19" s="192"/>
      <c r="I19" s="25"/>
      <c r="J19" s="182"/>
    </row>
    <row r="20" spans="1:10" s="22" customFormat="1" ht="15" x14ac:dyDescent="0.25">
      <c r="A20" s="89">
        <v>12</v>
      </c>
      <c r="B20" s="25"/>
      <c r="C20" s="25"/>
      <c r="D20" s="25"/>
      <c r="E20" s="25"/>
      <c r="F20" s="25"/>
      <c r="G20" s="25"/>
      <c r="H20" s="192"/>
      <c r="I20" s="25"/>
      <c r="J20" s="182"/>
    </row>
    <row r="21" spans="1:10" s="22" customFormat="1" ht="15" x14ac:dyDescent="0.25">
      <c r="A21" s="89">
        <v>13</v>
      </c>
      <c r="B21" s="25"/>
      <c r="C21" s="25"/>
      <c r="D21" s="25"/>
      <c r="E21" s="25"/>
      <c r="F21" s="25"/>
      <c r="G21" s="25"/>
      <c r="H21" s="192"/>
      <c r="I21" s="25"/>
      <c r="J21" s="182"/>
    </row>
    <row r="22" spans="1:10" s="22" customFormat="1" ht="15" x14ac:dyDescent="0.25">
      <c r="A22" s="89">
        <v>14</v>
      </c>
      <c r="B22" s="25"/>
      <c r="C22" s="25"/>
      <c r="D22" s="25"/>
      <c r="E22" s="25"/>
      <c r="F22" s="25"/>
      <c r="G22" s="25"/>
      <c r="H22" s="192"/>
      <c r="I22" s="25"/>
      <c r="J22" s="182"/>
    </row>
    <row r="23" spans="1:10" s="22" customFormat="1" ht="15" x14ac:dyDescent="0.25">
      <c r="A23" s="89">
        <v>15</v>
      </c>
      <c r="B23" s="25"/>
      <c r="C23" s="25"/>
      <c r="D23" s="25"/>
      <c r="E23" s="25"/>
      <c r="F23" s="25"/>
      <c r="G23" s="25"/>
      <c r="H23" s="192"/>
      <c r="I23" s="25"/>
      <c r="J23" s="182"/>
    </row>
    <row r="24" spans="1:10" s="22" customFormat="1" ht="15" x14ac:dyDescent="0.25">
      <c r="A24" s="89">
        <v>16</v>
      </c>
      <c r="B24" s="25"/>
      <c r="C24" s="25"/>
      <c r="D24" s="25"/>
      <c r="E24" s="25"/>
      <c r="F24" s="25"/>
      <c r="G24" s="25"/>
      <c r="H24" s="192"/>
      <c r="I24" s="25"/>
      <c r="J24" s="182"/>
    </row>
    <row r="25" spans="1:10" s="22" customFormat="1" ht="15" x14ac:dyDescent="0.25">
      <c r="A25" s="89">
        <v>17</v>
      </c>
      <c r="B25" s="25"/>
      <c r="C25" s="25"/>
      <c r="D25" s="25"/>
      <c r="E25" s="25"/>
      <c r="F25" s="25"/>
      <c r="G25" s="25"/>
      <c r="H25" s="192"/>
      <c r="I25" s="25"/>
      <c r="J25" s="182"/>
    </row>
    <row r="26" spans="1:10" s="22" customFormat="1" ht="15" x14ac:dyDescent="0.25">
      <c r="A26" s="89">
        <v>18</v>
      </c>
      <c r="B26" s="25"/>
      <c r="C26" s="25"/>
      <c r="D26" s="25"/>
      <c r="E26" s="25"/>
      <c r="F26" s="25"/>
      <c r="G26" s="25"/>
      <c r="H26" s="192"/>
      <c r="I26" s="25"/>
      <c r="J26" s="182"/>
    </row>
    <row r="27" spans="1:10" s="22" customFormat="1" ht="15" x14ac:dyDescent="0.25">
      <c r="A27" s="89" t="s">
        <v>275</v>
      </c>
      <c r="B27" s="25"/>
      <c r="C27" s="25"/>
      <c r="D27" s="25"/>
      <c r="E27" s="25"/>
      <c r="F27" s="25"/>
      <c r="G27" s="25"/>
      <c r="H27" s="192"/>
      <c r="I27" s="25"/>
      <c r="J27" s="182"/>
    </row>
    <row r="28" spans="1:10" s="22" customFormat="1" x14ac:dyDescent="0.2">
      <c r="J28" s="84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93" t="s">
        <v>99</v>
      </c>
      <c r="E31" s="5"/>
    </row>
    <row r="32" spans="1:10" s="2" customFormat="1" ht="15" x14ac:dyDescent="0.3">
      <c r="C32" s="92"/>
      <c r="E32" s="92"/>
      <c r="F32" s="95"/>
      <c r="G32" s="95"/>
      <c r="H32"/>
      <c r="I32"/>
    </row>
    <row r="33" spans="1:10" s="2" customFormat="1" ht="15" x14ac:dyDescent="0.3">
      <c r="A33"/>
      <c r="C33" s="91" t="s">
        <v>262</v>
      </c>
      <c r="E33" s="12" t="s">
        <v>267</v>
      </c>
      <c r="F33" s="94"/>
      <c r="G33"/>
      <c r="H33"/>
      <c r="I33"/>
    </row>
    <row r="34" spans="1:10" s="2" customFormat="1" ht="15" x14ac:dyDescent="0.3">
      <c r="A34"/>
      <c r="C34" s="86" t="s">
        <v>131</v>
      </c>
      <c r="E34" s="2" t="s">
        <v>263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84"/>
    </row>
    <row r="38" spans="1:10" s="22" customFormat="1" x14ac:dyDescent="0.2">
      <c r="J38" s="84"/>
    </row>
    <row r="39" spans="1:10" s="22" customFormat="1" x14ac:dyDescent="0.2">
      <c r="J39" s="84"/>
    </row>
    <row r="40" spans="1:10" s="22" customFormat="1" x14ac:dyDescent="0.2">
      <c r="J40" s="84"/>
    </row>
    <row r="41" spans="1:10" s="22" customFormat="1" x14ac:dyDescent="0.2">
      <c r="J41" s="84"/>
    </row>
    <row r="42" spans="1:10" s="22" customFormat="1" x14ac:dyDescent="0.2">
      <c r="J42" s="84"/>
    </row>
    <row r="43" spans="1:10" s="22" customFormat="1" x14ac:dyDescent="0.2">
      <c r="J43" s="84"/>
    </row>
    <row r="44" spans="1:10" s="22" customFormat="1" x14ac:dyDescent="0.2">
      <c r="J44" s="84"/>
    </row>
    <row r="45" spans="1:10" s="22" customFormat="1" x14ac:dyDescent="0.2">
      <c r="J45" s="84"/>
    </row>
    <row r="46" spans="1:10" s="22" customFormat="1" x14ac:dyDescent="0.2">
      <c r="J46" s="84"/>
    </row>
    <row r="47" spans="1:10" s="22" customFormat="1" x14ac:dyDescent="0.2">
      <c r="J47" s="84"/>
    </row>
    <row r="48" spans="1:10" s="22" customFormat="1" x14ac:dyDescent="0.2">
      <c r="J48" s="84"/>
    </row>
    <row r="49" spans="10:10" s="22" customFormat="1" x14ac:dyDescent="0.2">
      <c r="J49" s="84"/>
    </row>
    <row r="50" spans="10:10" s="22" customFormat="1" x14ac:dyDescent="0.2">
      <c r="J50" s="84"/>
    </row>
    <row r="51" spans="10:10" s="22" customFormat="1" x14ac:dyDescent="0.2">
      <c r="J51" s="84"/>
    </row>
    <row r="52" spans="10:10" s="22" customFormat="1" x14ac:dyDescent="0.2">
      <c r="J52" s="84"/>
    </row>
    <row r="53" spans="10:10" s="22" customFormat="1" x14ac:dyDescent="0.2">
      <c r="J53" s="84"/>
    </row>
    <row r="54" spans="10:10" s="22" customFormat="1" x14ac:dyDescent="0.2">
      <c r="J54" s="84"/>
    </row>
  </sheetData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G2" sqref="G2"/>
    </sheetView>
  </sheetViews>
  <sheetFormatPr defaultRowHeight="12.75" x14ac:dyDescent="0.2"/>
  <cols>
    <col min="1" max="1" width="4.85546875" style="262" customWidth="1"/>
    <col min="2" max="2" width="37.42578125" style="262" customWidth="1"/>
    <col min="3" max="3" width="21.5703125" style="262" customWidth="1"/>
    <col min="4" max="4" width="20" style="262" customWidth="1"/>
    <col min="5" max="5" width="18.7109375" style="262" customWidth="1"/>
    <col min="6" max="6" width="24.140625" style="262" customWidth="1"/>
    <col min="7" max="7" width="27.140625" style="262" customWidth="1"/>
    <col min="8" max="8" width="0.7109375" style="262" customWidth="1"/>
    <col min="9" max="16384" width="9.140625" style="262"/>
  </cols>
  <sheetData>
    <row r="1" spans="1:8" s="246" customFormat="1" ht="15" x14ac:dyDescent="0.2">
      <c r="A1" s="242" t="s">
        <v>323</v>
      </c>
      <c r="B1" s="243"/>
      <c r="C1" s="243"/>
      <c r="D1" s="243"/>
      <c r="E1" s="243"/>
      <c r="F1" s="103"/>
      <c r="G1" s="103" t="s">
        <v>101</v>
      </c>
      <c r="H1" s="247"/>
    </row>
    <row r="2" spans="1:8" s="246" customFormat="1" x14ac:dyDescent="0.2">
      <c r="A2" s="247" t="s">
        <v>314</v>
      </c>
      <c r="B2" s="243"/>
      <c r="C2" s="243"/>
      <c r="D2" s="243"/>
      <c r="E2" s="244"/>
      <c r="F2" s="244"/>
      <c r="G2" s="245" t="s">
        <v>646</v>
      </c>
      <c r="H2" s="247"/>
    </row>
    <row r="3" spans="1:8" s="246" customFormat="1" x14ac:dyDescent="0.2">
      <c r="A3" s="247"/>
      <c r="B3" s="243"/>
      <c r="C3" s="243"/>
      <c r="D3" s="243"/>
      <c r="E3" s="244"/>
      <c r="F3" s="244"/>
      <c r="G3" s="244"/>
      <c r="H3" s="247"/>
    </row>
    <row r="4" spans="1:8" s="246" customFormat="1" ht="15" x14ac:dyDescent="0.3">
      <c r="A4" s="152" t="s">
        <v>268</v>
      </c>
      <c r="B4" s="243"/>
      <c r="C4" s="243"/>
      <c r="D4" s="243"/>
      <c r="E4" s="248"/>
      <c r="F4" s="248"/>
      <c r="G4" s="244"/>
      <c r="H4" s="247"/>
    </row>
    <row r="5" spans="1:8" s="246" customFormat="1" x14ac:dyDescent="0.2">
      <c r="A5" s="126" t="s">
        <v>645</v>
      </c>
      <c r="B5" s="249"/>
      <c r="C5" s="249"/>
      <c r="D5" s="249"/>
      <c r="E5" s="249"/>
      <c r="F5" s="249"/>
      <c r="G5" s="250"/>
      <c r="H5" s="247"/>
    </row>
    <row r="6" spans="1:8" s="263" customFormat="1" x14ac:dyDescent="0.2">
      <c r="A6" s="251"/>
      <c r="B6" s="251"/>
      <c r="C6" s="251"/>
      <c r="D6" s="251"/>
      <c r="E6" s="251"/>
      <c r="F6" s="251"/>
      <c r="G6" s="251"/>
      <c r="H6" s="248"/>
    </row>
    <row r="7" spans="1:8" s="246" customFormat="1" ht="51" x14ac:dyDescent="0.2">
      <c r="A7" s="277" t="s">
        <v>64</v>
      </c>
      <c r="B7" s="254" t="s">
        <v>318</v>
      </c>
      <c r="C7" s="254" t="s">
        <v>319</v>
      </c>
      <c r="D7" s="254" t="s">
        <v>320</v>
      </c>
      <c r="E7" s="254" t="s">
        <v>321</v>
      </c>
      <c r="F7" s="254" t="s">
        <v>322</v>
      </c>
      <c r="G7" s="254" t="s">
        <v>315</v>
      </c>
      <c r="H7" s="247"/>
    </row>
    <row r="8" spans="1:8" s="246" customFormat="1" x14ac:dyDescent="0.2">
      <c r="A8" s="252">
        <v>1</v>
      </c>
      <c r="B8" s="253">
        <v>2</v>
      </c>
      <c r="C8" s="253">
        <v>3</v>
      </c>
      <c r="D8" s="253">
        <v>4</v>
      </c>
      <c r="E8" s="254">
        <v>5</v>
      </c>
      <c r="F8" s="254">
        <v>6</v>
      </c>
      <c r="G8" s="254">
        <v>7</v>
      </c>
      <c r="H8" s="247"/>
    </row>
    <row r="9" spans="1:8" s="246" customFormat="1" x14ac:dyDescent="0.2">
      <c r="A9" s="264">
        <v>1</v>
      </c>
      <c r="B9" s="255"/>
      <c r="C9" s="255"/>
      <c r="D9" s="256"/>
      <c r="E9" s="255"/>
      <c r="F9" s="255"/>
      <c r="G9" s="255"/>
      <c r="H9" s="247"/>
    </row>
    <row r="10" spans="1:8" s="246" customFormat="1" x14ac:dyDescent="0.2">
      <c r="A10" s="264">
        <v>2</v>
      </c>
      <c r="B10" s="255"/>
      <c r="C10" s="255"/>
      <c r="D10" s="256"/>
      <c r="E10" s="255"/>
      <c r="F10" s="255"/>
      <c r="G10" s="255"/>
      <c r="H10" s="247"/>
    </row>
    <row r="11" spans="1:8" s="246" customFormat="1" x14ac:dyDescent="0.2">
      <c r="A11" s="264">
        <v>3</v>
      </c>
      <c r="B11" s="255"/>
      <c r="C11" s="255"/>
      <c r="D11" s="256"/>
      <c r="E11" s="255"/>
      <c r="F11" s="255"/>
      <c r="G11" s="255"/>
      <c r="H11" s="247"/>
    </row>
    <row r="12" spans="1:8" s="246" customFormat="1" x14ac:dyDescent="0.2">
      <c r="A12" s="264">
        <v>4</v>
      </c>
      <c r="B12" s="255"/>
      <c r="C12" s="255"/>
      <c r="D12" s="256"/>
      <c r="E12" s="255"/>
      <c r="F12" s="255"/>
      <c r="G12" s="255"/>
      <c r="H12" s="247"/>
    </row>
    <row r="13" spans="1:8" s="246" customFormat="1" x14ac:dyDescent="0.2">
      <c r="A13" s="264">
        <v>5</v>
      </c>
      <c r="B13" s="255"/>
      <c r="C13" s="255"/>
      <c r="D13" s="256"/>
      <c r="E13" s="255"/>
      <c r="F13" s="255"/>
      <c r="G13" s="255"/>
      <c r="H13" s="247"/>
    </row>
    <row r="14" spans="1:8" s="246" customFormat="1" x14ac:dyDescent="0.2">
      <c r="A14" s="264">
        <v>6</v>
      </c>
      <c r="B14" s="255"/>
      <c r="C14" s="255"/>
      <c r="D14" s="256"/>
      <c r="E14" s="255"/>
      <c r="F14" s="255"/>
      <c r="G14" s="255"/>
      <c r="H14" s="247"/>
    </row>
    <row r="15" spans="1:8" s="246" customFormat="1" x14ac:dyDescent="0.2">
      <c r="A15" s="264">
        <v>7</v>
      </c>
      <c r="B15" s="255"/>
      <c r="C15" s="255"/>
      <c r="D15" s="256"/>
      <c r="E15" s="255"/>
      <c r="F15" s="255"/>
      <c r="G15" s="255"/>
      <c r="H15" s="247"/>
    </row>
    <row r="16" spans="1:8" s="246" customFormat="1" x14ac:dyDescent="0.2">
      <c r="A16" s="264">
        <v>8</v>
      </c>
      <c r="B16" s="255"/>
      <c r="C16" s="255"/>
      <c r="D16" s="256"/>
      <c r="E16" s="255"/>
      <c r="F16" s="255"/>
      <c r="G16" s="255"/>
      <c r="H16" s="247"/>
    </row>
    <row r="17" spans="1:11" s="246" customFormat="1" x14ac:dyDescent="0.2">
      <c r="A17" s="264">
        <v>9</v>
      </c>
      <c r="B17" s="255"/>
      <c r="C17" s="255"/>
      <c r="D17" s="256"/>
      <c r="E17" s="255"/>
      <c r="F17" s="255"/>
      <c r="G17" s="255"/>
      <c r="H17" s="247"/>
    </row>
    <row r="18" spans="1:11" s="246" customFormat="1" x14ac:dyDescent="0.2">
      <c r="A18" s="264">
        <v>10</v>
      </c>
      <c r="B18" s="255"/>
      <c r="C18" s="255"/>
      <c r="D18" s="256"/>
      <c r="E18" s="255"/>
      <c r="F18" s="255"/>
      <c r="G18" s="255"/>
      <c r="H18" s="247"/>
    </row>
    <row r="19" spans="1:11" s="246" customFormat="1" x14ac:dyDescent="0.2">
      <c r="A19" s="264" t="s">
        <v>272</v>
      </c>
      <c r="B19" s="255"/>
      <c r="C19" s="255"/>
      <c r="D19" s="256"/>
      <c r="E19" s="255"/>
      <c r="F19" s="255"/>
      <c r="G19" s="255"/>
      <c r="H19" s="247"/>
    </row>
    <row r="22" spans="1:11" s="246" customFormat="1" x14ac:dyDescent="0.2"/>
    <row r="23" spans="1:11" s="246" customFormat="1" x14ac:dyDescent="0.2"/>
    <row r="24" spans="1:11" s="21" customFormat="1" ht="15" x14ac:dyDescent="0.3">
      <c r="B24" s="257" t="s">
        <v>99</v>
      </c>
      <c r="C24" s="257"/>
    </row>
    <row r="25" spans="1:11" s="21" customFormat="1" ht="15" x14ac:dyDescent="0.3">
      <c r="B25" s="257"/>
      <c r="C25" s="257"/>
    </row>
    <row r="26" spans="1:11" s="21" customFormat="1" ht="15" x14ac:dyDescent="0.3">
      <c r="C26" s="259"/>
      <c r="F26" s="259"/>
      <c r="G26" s="259"/>
      <c r="H26" s="258"/>
    </row>
    <row r="27" spans="1:11" s="21" customFormat="1" ht="15" x14ac:dyDescent="0.3">
      <c r="C27" s="260" t="s">
        <v>262</v>
      </c>
      <c r="F27" s="257" t="s">
        <v>316</v>
      </c>
      <c r="J27" s="258"/>
      <c r="K27" s="258"/>
    </row>
    <row r="28" spans="1:11" s="21" customFormat="1" ht="15" x14ac:dyDescent="0.3">
      <c r="C28" s="260" t="s">
        <v>131</v>
      </c>
      <c r="F28" s="261" t="s">
        <v>263</v>
      </c>
      <c r="J28" s="258"/>
      <c r="K28" s="258"/>
    </row>
    <row r="29" spans="1:11" s="246" customFormat="1" ht="15" x14ac:dyDescent="0.3">
      <c r="C29" s="260"/>
      <c r="J29" s="263"/>
      <c r="K29" s="26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67" zoomScaleSheetLayoutView="70" workbookViewId="0">
      <selection activeCell="D109" sqref="D109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73" t="s">
        <v>435</v>
      </c>
      <c r="B1" s="174"/>
      <c r="C1" s="174"/>
      <c r="D1" s="174"/>
      <c r="E1" s="174"/>
      <c r="F1" s="174"/>
      <c r="G1" s="174"/>
      <c r="H1" s="174"/>
      <c r="I1" s="174"/>
      <c r="J1" s="174"/>
      <c r="K1" s="103" t="s">
        <v>101</v>
      </c>
    </row>
    <row r="2" spans="1:11" ht="15" x14ac:dyDescent="0.3">
      <c r="A2" s="141" t="s">
        <v>132</v>
      </c>
      <c r="B2" s="174"/>
      <c r="C2" s="174"/>
      <c r="D2" s="174"/>
      <c r="E2" s="174"/>
      <c r="F2" s="174"/>
      <c r="G2" s="174"/>
      <c r="H2" s="174"/>
      <c r="I2" s="174"/>
      <c r="J2" s="174"/>
      <c r="K2" s="245" t="s">
        <v>646</v>
      </c>
    </row>
    <row r="3" spans="1:11" ht="15" x14ac:dyDescent="0.2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</row>
    <row r="4" spans="1:1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83"/>
      <c r="F4" s="174"/>
      <c r="G4" s="174"/>
      <c r="H4" s="174"/>
      <c r="I4" s="174"/>
      <c r="J4" s="174"/>
      <c r="K4" s="183"/>
    </row>
    <row r="5" spans="1:11" s="234" customFormat="1" ht="15" x14ac:dyDescent="0.3">
      <c r="A5" s="126" t="s">
        <v>645</v>
      </c>
      <c r="B5" s="105"/>
      <c r="C5" s="105"/>
      <c r="D5" s="105"/>
      <c r="E5" s="269"/>
      <c r="F5" s="270"/>
      <c r="G5" s="270"/>
      <c r="H5" s="270"/>
      <c r="I5" s="270"/>
      <c r="J5" s="270"/>
      <c r="K5" s="269"/>
    </row>
    <row r="6" spans="1:11" ht="13.5" x14ac:dyDescent="0.2">
      <c r="A6" s="178"/>
      <c r="B6" s="179"/>
      <c r="C6" s="179"/>
      <c r="D6" s="179"/>
      <c r="E6" s="174"/>
      <c r="F6" s="174"/>
      <c r="G6" s="174"/>
      <c r="H6" s="174"/>
      <c r="I6" s="174"/>
      <c r="J6" s="174"/>
      <c r="K6" s="174"/>
    </row>
    <row r="7" spans="1:11" ht="60" x14ac:dyDescent="0.2">
      <c r="A7" s="186" t="s">
        <v>64</v>
      </c>
      <c r="B7" s="172" t="s">
        <v>371</v>
      </c>
      <c r="C7" s="172" t="s">
        <v>372</v>
      </c>
      <c r="D7" s="172" t="s">
        <v>374</v>
      </c>
      <c r="E7" s="172" t="s">
        <v>373</v>
      </c>
      <c r="F7" s="172" t="s">
        <v>382</v>
      </c>
      <c r="G7" s="172" t="s">
        <v>383</v>
      </c>
      <c r="H7" s="172" t="s">
        <v>377</v>
      </c>
      <c r="I7" s="172" t="s">
        <v>378</v>
      </c>
      <c r="J7" s="172" t="s">
        <v>389</v>
      </c>
      <c r="K7" s="172" t="s">
        <v>379</v>
      </c>
    </row>
    <row r="8" spans="1:11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2">
        <v>9</v>
      </c>
      <c r="J8" s="170">
        <v>10</v>
      </c>
      <c r="K8" s="172">
        <v>11</v>
      </c>
    </row>
    <row r="9" spans="1:11" s="234" customFormat="1" ht="30" x14ac:dyDescent="0.2">
      <c r="A9" s="383">
        <v>1</v>
      </c>
      <c r="B9" s="384" t="s">
        <v>647</v>
      </c>
      <c r="C9" s="385" t="s">
        <v>648</v>
      </c>
      <c r="D9" s="385" t="s">
        <v>649</v>
      </c>
      <c r="E9" s="385" t="s">
        <v>650</v>
      </c>
      <c r="F9" s="385" t="s">
        <v>651</v>
      </c>
      <c r="G9" s="385">
        <v>1009013550</v>
      </c>
      <c r="H9" s="386" t="s">
        <v>585</v>
      </c>
      <c r="I9" s="386" t="s">
        <v>652</v>
      </c>
      <c r="J9" s="386"/>
      <c r="K9" s="385"/>
    </row>
    <row r="10" spans="1:11" s="407" customFormat="1" ht="15" x14ac:dyDescent="0.2">
      <c r="A10" s="402">
        <v>2</v>
      </c>
      <c r="B10" s="403" t="s">
        <v>668</v>
      </c>
      <c r="C10" s="403" t="s">
        <v>669</v>
      </c>
      <c r="D10" s="403" t="s">
        <v>670</v>
      </c>
      <c r="E10" s="404">
        <v>318</v>
      </c>
      <c r="F10" s="402">
        <v>2649</v>
      </c>
      <c r="G10" s="405">
        <v>65002001337</v>
      </c>
      <c r="H10" s="406" t="s">
        <v>671</v>
      </c>
      <c r="I10" s="406" t="s">
        <v>672</v>
      </c>
      <c r="J10" s="406"/>
      <c r="K10" s="403"/>
    </row>
    <row r="11" spans="1:11" s="407" customFormat="1" ht="28.5" customHeight="1" x14ac:dyDescent="0.2">
      <c r="A11" s="402">
        <v>3</v>
      </c>
      <c r="B11" s="403" t="s">
        <v>673</v>
      </c>
      <c r="C11" s="403" t="s">
        <v>669</v>
      </c>
      <c r="D11" s="403" t="s">
        <v>674</v>
      </c>
      <c r="E11" s="404">
        <v>169.4</v>
      </c>
      <c r="F11" s="402">
        <v>625</v>
      </c>
      <c r="G11" s="405">
        <v>1026013720</v>
      </c>
      <c r="H11" s="403" t="s">
        <v>501</v>
      </c>
      <c r="I11" s="403" t="s">
        <v>675</v>
      </c>
      <c r="J11" s="406"/>
      <c r="K11" s="403"/>
    </row>
    <row r="12" spans="1:11" s="407" customFormat="1" ht="42.75" customHeight="1" x14ac:dyDescent="0.2">
      <c r="A12" s="383">
        <v>4</v>
      </c>
      <c r="B12" s="403" t="s">
        <v>676</v>
      </c>
      <c r="C12" s="403" t="s">
        <v>669</v>
      </c>
      <c r="D12" s="403" t="s">
        <v>670</v>
      </c>
      <c r="E12" s="404">
        <v>13.15</v>
      </c>
      <c r="F12" s="402">
        <v>192</v>
      </c>
      <c r="G12" s="405"/>
      <c r="H12" s="403" t="s">
        <v>677</v>
      </c>
      <c r="I12" s="403"/>
      <c r="J12" s="406">
        <v>204517399</v>
      </c>
      <c r="K12" s="403"/>
    </row>
    <row r="13" spans="1:11" s="407" customFormat="1" ht="45" x14ac:dyDescent="0.2">
      <c r="A13" s="402">
        <v>5</v>
      </c>
      <c r="B13" s="403" t="s">
        <v>678</v>
      </c>
      <c r="C13" s="403" t="s">
        <v>669</v>
      </c>
      <c r="D13" s="403" t="s">
        <v>670</v>
      </c>
      <c r="E13" s="404">
        <v>13.35</v>
      </c>
      <c r="F13" s="402">
        <v>195</v>
      </c>
      <c r="G13" s="405">
        <v>1028007874</v>
      </c>
      <c r="H13" s="403" t="s">
        <v>677</v>
      </c>
      <c r="I13" s="403"/>
      <c r="J13" s="406">
        <v>204517399</v>
      </c>
      <c r="K13" s="403"/>
    </row>
    <row r="14" spans="1:11" s="407" customFormat="1" ht="30" x14ac:dyDescent="0.2">
      <c r="A14" s="402">
        <v>6</v>
      </c>
      <c r="B14" s="403" t="s">
        <v>679</v>
      </c>
      <c r="C14" s="403" t="s">
        <v>669</v>
      </c>
      <c r="D14" s="403" t="s">
        <v>680</v>
      </c>
      <c r="E14" s="404">
        <v>70</v>
      </c>
      <c r="F14" s="402">
        <v>375</v>
      </c>
      <c r="G14" s="405">
        <v>61004025080</v>
      </c>
      <c r="H14" s="403" t="s">
        <v>681</v>
      </c>
      <c r="I14" s="403" t="s">
        <v>682</v>
      </c>
      <c r="J14" s="406"/>
      <c r="K14" s="403"/>
    </row>
    <row r="15" spans="1:11" s="407" customFormat="1" ht="30" x14ac:dyDescent="0.3">
      <c r="A15" s="383">
        <v>7</v>
      </c>
      <c r="B15" s="403" t="s">
        <v>683</v>
      </c>
      <c r="C15" s="403" t="s">
        <v>669</v>
      </c>
      <c r="D15" s="403" t="s">
        <v>680</v>
      </c>
      <c r="E15" s="408" t="s">
        <v>684</v>
      </c>
      <c r="F15" s="409">
        <v>500</v>
      </c>
      <c r="G15" s="408" t="s">
        <v>685</v>
      </c>
      <c r="H15" s="408" t="s">
        <v>620</v>
      </c>
      <c r="I15" s="408" t="s">
        <v>686</v>
      </c>
      <c r="J15" s="406"/>
      <c r="K15" s="403"/>
    </row>
    <row r="16" spans="1:11" s="407" customFormat="1" ht="45" x14ac:dyDescent="0.3">
      <c r="A16" s="402">
        <v>8</v>
      </c>
      <c r="B16" s="403" t="s">
        <v>687</v>
      </c>
      <c r="C16" s="403" t="s">
        <v>669</v>
      </c>
      <c r="D16" s="403" t="s">
        <v>674</v>
      </c>
      <c r="E16" s="410" t="s">
        <v>688</v>
      </c>
      <c r="F16" s="409">
        <v>1000</v>
      </c>
      <c r="G16" s="410" t="s">
        <v>689</v>
      </c>
      <c r="H16" s="410" t="s">
        <v>690</v>
      </c>
      <c r="I16" s="410" t="s">
        <v>691</v>
      </c>
      <c r="J16" s="406"/>
      <c r="K16" s="403"/>
    </row>
    <row r="17" spans="1:11" s="407" customFormat="1" ht="30" x14ac:dyDescent="0.3">
      <c r="A17" s="402">
        <v>9</v>
      </c>
      <c r="B17" s="403" t="s">
        <v>692</v>
      </c>
      <c r="C17" s="403" t="s">
        <v>669</v>
      </c>
      <c r="D17" s="403" t="s">
        <v>674</v>
      </c>
      <c r="E17" s="410" t="s">
        <v>693</v>
      </c>
      <c r="F17" s="409">
        <v>700</v>
      </c>
      <c r="G17" s="410" t="s">
        <v>694</v>
      </c>
      <c r="H17" s="410" t="s">
        <v>469</v>
      </c>
      <c r="I17" s="410" t="s">
        <v>695</v>
      </c>
      <c r="J17" s="406"/>
      <c r="K17" s="403"/>
    </row>
    <row r="18" spans="1:11" s="407" customFormat="1" ht="30" x14ac:dyDescent="0.3">
      <c r="A18" s="383">
        <v>10</v>
      </c>
      <c r="B18" s="403" t="s">
        <v>696</v>
      </c>
      <c r="C18" s="403" t="s">
        <v>669</v>
      </c>
      <c r="D18" s="403" t="s">
        <v>674</v>
      </c>
      <c r="E18" s="410" t="s">
        <v>697</v>
      </c>
      <c r="F18" s="409">
        <v>313</v>
      </c>
      <c r="G18" s="410" t="s">
        <v>698</v>
      </c>
      <c r="H18" s="410" t="s">
        <v>624</v>
      </c>
      <c r="I18" s="410" t="s">
        <v>699</v>
      </c>
      <c r="J18" s="406"/>
      <c r="K18" s="403"/>
    </row>
    <row r="19" spans="1:11" s="407" customFormat="1" ht="30" x14ac:dyDescent="0.3">
      <c r="A19" s="402">
        <v>11</v>
      </c>
      <c r="B19" s="403" t="s">
        <v>700</v>
      </c>
      <c r="C19" s="403" t="s">
        <v>669</v>
      </c>
      <c r="D19" s="403" t="s">
        <v>674</v>
      </c>
      <c r="E19" s="410" t="s">
        <v>701</v>
      </c>
      <c r="F19" s="409">
        <v>375</v>
      </c>
      <c r="G19" s="410" t="s">
        <v>702</v>
      </c>
      <c r="H19" s="410" t="s">
        <v>703</v>
      </c>
      <c r="I19" s="410" t="s">
        <v>704</v>
      </c>
      <c r="J19" s="406"/>
      <c r="K19" s="403"/>
    </row>
    <row r="20" spans="1:11" s="407" customFormat="1" ht="30" x14ac:dyDescent="0.3">
      <c r="A20" s="402">
        <v>12</v>
      </c>
      <c r="B20" s="403" t="s">
        <v>705</v>
      </c>
      <c r="C20" s="403" t="s">
        <v>669</v>
      </c>
      <c r="D20" s="403" t="s">
        <v>674</v>
      </c>
      <c r="E20" s="410" t="s">
        <v>706</v>
      </c>
      <c r="F20" s="409">
        <v>350</v>
      </c>
      <c r="G20" s="410" t="s">
        <v>707</v>
      </c>
      <c r="H20" s="410" t="s">
        <v>708</v>
      </c>
      <c r="I20" s="410" t="s">
        <v>709</v>
      </c>
      <c r="J20" s="406"/>
      <c r="K20" s="403"/>
    </row>
    <row r="21" spans="1:11" s="407" customFormat="1" ht="30" x14ac:dyDescent="0.3">
      <c r="A21" s="383">
        <v>13</v>
      </c>
      <c r="B21" s="403" t="s">
        <v>710</v>
      </c>
      <c r="C21" s="403" t="s">
        <v>669</v>
      </c>
      <c r="D21" s="403" t="s">
        <v>674</v>
      </c>
      <c r="E21" s="410" t="s">
        <v>711</v>
      </c>
      <c r="F21" s="409">
        <v>375</v>
      </c>
      <c r="G21" s="410" t="s">
        <v>712</v>
      </c>
      <c r="H21" s="410" t="s">
        <v>713</v>
      </c>
      <c r="I21" s="410" t="s">
        <v>714</v>
      </c>
      <c r="J21" s="406"/>
      <c r="K21" s="403"/>
    </row>
    <row r="22" spans="1:11" s="407" customFormat="1" ht="30" x14ac:dyDescent="0.3">
      <c r="A22" s="402">
        <v>14</v>
      </c>
      <c r="B22" s="403" t="s">
        <v>715</v>
      </c>
      <c r="C22" s="403" t="s">
        <v>669</v>
      </c>
      <c r="D22" s="403" t="s">
        <v>674</v>
      </c>
      <c r="E22" s="410" t="s">
        <v>684</v>
      </c>
      <c r="F22" s="409">
        <v>375</v>
      </c>
      <c r="G22" s="410" t="s">
        <v>716</v>
      </c>
      <c r="H22" s="410" t="s">
        <v>717</v>
      </c>
      <c r="I22" s="410" t="s">
        <v>718</v>
      </c>
      <c r="J22" s="406"/>
      <c r="K22" s="403"/>
    </row>
    <row r="23" spans="1:11" s="407" customFormat="1" ht="30" x14ac:dyDescent="0.3">
      <c r="A23" s="402">
        <v>15</v>
      </c>
      <c r="B23" s="403" t="s">
        <v>719</v>
      </c>
      <c r="C23" s="403" t="s">
        <v>669</v>
      </c>
      <c r="D23" s="403" t="s">
        <v>674</v>
      </c>
      <c r="E23" s="410" t="s">
        <v>720</v>
      </c>
      <c r="F23" s="409">
        <v>1000</v>
      </c>
      <c r="G23" s="410" t="s">
        <v>721</v>
      </c>
      <c r="H23" s="410" t="s">
        <v>722</v>
      </c>
      <c r="I23" s="410" t="s">
        <v>723</v>
      </c>
      <c r="J23" s="406"/>
      <c r="K23" s="403"/>
    </row>
    <row r="24" spans="1:11" s="407" customFormat="1" ht="30" x14ac:dyDescent="0.3">
      <c r="A24" s="383">
        <v>16</v>
      </c>
      <c r="B24" s="403" t="s">
        <v>724</v>
      </c>
      <c r="C24" s="403" t="s">
        <v>669</v>
      </c>
      <c r="D24" s="403" t="s">
        <v>674</v>
      </c>
      <c r="E24" s="410" t="s">
        <v>725</v>
      </c>
      <c r="F24" s="409">
        <v>375</v>
      </c>
      <c r="G24" s="410" t="s">
        <v>726</v>
      </c>
      <c r="H24" s="410" t="s">
        <v>727</v>
      </c>
      <c r="I24" s="410" t="s">
        <v>728</v>
      </c>
      <c r="J24" s="406"/>
      <c r="K24" s="403"/>
    </row>
    <row r="25" spans="1:11" s="407" customFormat="1" ht="30" x14ac:dyDescent="0.3">
      <c r="A25" s="402">
        <v>17</v>
      </c>
      <c r="B25" s="403" t="s">
        <v>729</v>
      </c>
      <c r="C25" s="403" t="s">
        <v>669</v>
      </c>
      <c r="D25" s="403" t="s">
        <v>674</v>
      </c>
      <c r="E25" s="410" t="s">
        <v>720</v>
      </c>
      <c r="F25" s="409">
        <v>500</v>
      </c>
      <c r="G25" s="410" t="s">
        <v>730</v>
      </c>
      <c r="H25" s="410" t="s">
        <v>708</v>
      </c>
      <c r="I25" s="410" t="s">
        <v>731</v>
      </c>
      <c r="J25" s="406"/>
      <c r="K25" s="403"/>
    </row>
    <row r="26" spans="1:11" s="407" customFormat="1" ht="30" x14ac:dyDescent="0.3">
      <c r="A26" s="402">
        <v>18</v>
      </c>
      <c r="B26" s="403" t="s">
        <v>732</v>
      </c>
      <c r="C26" s="403" t="s">
        <v>669</v>
      </c>
      <c r="D26" s="403" t="s">
        <v>674</v>
      </c>
      <c r="E26" s="410" t="s">
        <v>733</v>
      </c>
      <c r="F26" s="409">
        <v>500</v>
      </c>
      <c r="G26" s="410" t="s">
        <v>734</v>
      </c>
      <c r="H26" s="410" t="s">
        <v>735</v>
      </c>
      <c r="I26" s="410" t="s">
        <v>736</v>
      </c>
      <c r="J26" s="406"/>
      <c r="K26" s="403"/>
    </row>
    <row r="27" spans="1:11" s="407" customFormat="1" ht="27.75" customHeight="1" x14ac:dyDescent="0.3">
      <c r="A27" s="383">
        <v>19</v>
      </c>
      <c r="B27" s="403" t="s">
        <v>737</v>
      </c>
      <c r="C27" s="403" t="s">
        <v>669</v>
      </c>
      <c r="D27" s="403" t="s">
        <v>674</v>
      </c>
      <c r="E27" s="410" t="s">
        <v>720</v>
      </c>
      <c r="F27" s="409">
        <v>375</v>
      </c>
      <c r="G27" s="410" t="s">
        <v>738</v>
      </c>
      <c r="H27" s="410" t="s">
        <v>739</v>
      </c>
      <c r="I27" s="410" t="s">
        <v>740</v>
      </c>
      <c r="J27" s="406"/>
      <c r="K27" s="403"/>
    </row>
    <row r="28" spans="1:11" s="407" customFormat="1" ht="30" x14ac:dyDescent="0.3">
      <c r="A28" s="402">
        <v>20</v>
      </c>
      <c r="B28" s="403" t="s">
        <v>741</v>
      </c>
      <c r="C28" s="403" t="s">
        <v>669</v>
      </c>
      <c r="D28" s="403" t="s">
        <v>674</v>
      </c>
      <c r="E28" s="410" t="s">
        <v>742</v>
      </c>
      <c r="F28" s="409">
        <v>1250</v>
      </c>
      <c r="G28" s="410" t="s">
        <v>743</v>
      </c>
      <c r="H28" s="410" t="s">
        <v>739</v>
      </c>
      <c r="I28" s="410" t="s">
        <v>744</v>
      </c>
      <c r="J28" s="406"/>
      <c r="K28" s="403"/>
    </row>
    <row r="29" spans="1:11" s="407" customFormat="1" ht="16.5" x14ac:dyDescent="0.3">
      <c r="A29" s="402">
        <v>21</v>
      </c>
      <c r="B29" s="403" t="s">
        <v>745</v>
      </c>
      <c r="C29" s="403" t="s">
        <v>669</v>
      </c>
      <c r="D29" s="403" t="s">
        <v>674</v>
      </c>
      <c r="E29" s="410" t="s">
        <v>746</v>
      </c>
      <c r="F29" s="409">
        <v>1050</v>
      </c>
      <c r="G29" s="410" t="s">
        <v>747</v>
      </c>
      <c r="H29" s="410" t="s">
        <v>748</v>
      </c>
      <c r="I29" s="410" t="s">
        <v>749</v>
      </c>
      <c r="J29" s="406"/>
      <c r="K29" s="403"/>
    </row>
    <row r="30" spans="1:11" s="407" customFormat="1" ht="30" x14ac:dyDescent="0.3">
      <c r="A30" s="383">
        <v>22</v>
      </c>
      <c r="B30" s="403" t="s">
        <v>750</v>
      </c>
      <c r="C30" s="403" t="s">
        <v>669</v>
      </c>
      <c r="D30" s="403" t="s">
        <v>674</v>
      </c>
      <c r="E30" s="410" t="s">
        <v>706</v>
      </c>
      <c r="F30" s="409">
        <v>375</v>
      </c>
      <c r="G30" s="410" t="s">
        <v>751</v>
      </c>
      <c r="H30" s="410" t="s">
        <v>752</v>
      </c>
      <c r="I30" s="410" t="s">
        <v>753</v>
      </c>
      <c r="J30" s="406"/>
      <c r="K30" s="403"/>
    </row>
    <row r="31" spans="1:11" s="407" customFormat="1" ht="30" x14ac:dyDescent="0.3">
      <c r="A31" s="402">
        <v>23</v>
      </c>
      <c r="B31" s="403" t="s">
        <v>754</v>
      </c>
      <c r="C31" s="403" t="s">
        <v>669</v>
      </c>
      <c r="D31" s="403" t="s">
        <v>674</v>
      </c>
      <c r="E31" s="410" t="s">
        <v>706</v>
      </c>
      <c r="F31" s="409">
        <v>300</v>
      </c>
      <c r="G31" s="410" t="s">
        <v>755</v>
      </c>
      <c r="H31" s="410" t="s">
        <v>756</v>
      </c>
      <c r="I31" s="410" t="s">
        <v>757</v>
      </c>
      <c r="J31" s="406"/>
      <c r="K31" s="403"/>
    </row>
    <row r="32" spans="1:11" s="407" customFormat="1" ht="16.5" x14ac:dyDescent="0.3">
      <c r="A32" s="402">
        <v>24</v>
      </c>
      <c r="B32" s="403" t="s">
        <v>758</v>
      </c>
      <c r="C32" s="403" t="s">
        <v>669</v>
      </c>
      <c r="D32" s="403" t="s">
        <v>674</v>
      </c>
      <c r="E32" s="410" t="s">
        <v>684</v>
      </c>
      <c r="F32" s="409">
        <v>200</v>
      </c>
      <c r="G32" s="410" t="s">
        <v>759</v>
      </c>
      <c r="H32" s="410" t="s">
        <v>589</v>
      </c>
      <c r="I32" s="410" t="s">
        <v>709</v>
      </c>
      <c r="J32" s="406"/>
      <c r="K32" s="403"/>
    </row>
    <row r="33" spans="1:11" s="407" customFormat="1" ht="27.75" customHeight="1" x14ac:dyDescent="0.3">
      <c r="A33" s="383">
        <v>25</v>
      </c>
      <c r="B33" s="403" t="s">
        <v>760</v>
      </c>
      <c r="C33" s="403" t="s">
        <v>669</v>
      </c>
      <c r="D33" s="403" t="s">
        <v>674</v>
      </c>
      <c r="E33" s="410" t="s">
        <v>725</v>
      </c>
      <c r="F33" s="409">
        <v>375</v>
      </c>
      <c r="G33" s="410" t="s">
        <v>761</v>
      </c>
      <c r="H33" s="410" t="s">
        <v>566</v>
      </c>
      <c r="I33" s="410" t="s">
        <v>762</v>
      </c>
      <c r="J33" s="406"/>
      <c r="K33" s="403"/>
    </row>
    <row r="34" spans="1:11" s="407" customFormat="1" ht="30" x14ac:dyDescent="0.3">
      <c r="A34" s="402">
        <v>26</v>
      </c>
      <c r="B34" s="403" t="s">
        <v>763</v>
      </c>
      <c r="C34" s="403" t="s">
        <v>669</v>
      </c>
      <c r="D34" s="403" t="s">
        <v>674</v>
      </c>
      <c r="E34" s="410" t="s">
        <v>701</v>
      </c>
      <c r="F34" s="409">
        <v>250</v>
      </c>
      <c r="G34" s="410" t="s">
        <v>764</v>
      </c>
      <c r="H34" s="410" t="s">
        <v>765</v>
      </c>
      <c r="I34" s="410" t="s">
        <v>766</v>
      </c>
      <c r="J34" s="406"/>
      <c r="K34" s="403"/>
    </row>
    <row r="35" spans="1:11" s="407" customFormat="1" ht="30" x14ac:dyDescent="0.3">
      <c r="A35" s="402">
        <v>27</v>
      </c>
      <c r="B35" s="403" t="s">
        <v>767</v>
      </c>
      <c r="C35" s="403" t="s">
        <v>669</v>
      </c>
      <c r="D35" s="403" t="s">
        <v>674</v>
      </c>
      <c r="E35" s="410" t="s">
        <v>684</v>
      </c>
      <c r="F35" s="409">
        <v>250</v>
      </c>
      <c r="G35" s="410" t="s">
        <v>768</v>
      </c>
      <c r="H35" s="410" t="s">
        <v>769</v>
      </c>
      <c r="I35" s="410" t="s">
        <v>770</v>
      </c>
      <c r="J35" s="406"/>
      <c r="K35" s="403"/>
    </row>
    <row r="36" spans="1:11" s="407" customFormat="1" ht="30" x14ac:dyDescent="0.3">
      <c r="A36" s="383">
        <v>28</v>
      </c>
      <c r="B36" s="403" t="s">
        <v>771</v>
      </c>
      <c r="C36" s="403" t="s">
        <v>669</v>
      </c>
      <c r="D36" s="403" t="s">
        <v>674</v>
      </c>
      <c r="E36" s="410" t="s">
        <v>772</v>
      </c>
      <c r="F36" s="409">
        <v>600</v>
      </c>
      <c r="G36" s="410" t="s">
        <v>773</v>
      </c>
      <c r="H36" s="410" t="s">
        <v>774</v>
      </c>
      <c r="I36" s="410" t="s">
        <v>775</v>
      </c>
      <c r="J36" s="406"/>
      <c r="K36" s="403"/>
    </row>
    <row r="37" spans="1:11" s="407" customFormat="1" ht="30" x14ac:dyDescent="0.3">
      <c r="A37" s="402">
        <v>29</v>
      </c>
      <c r="B37" s="403" t="s">
        <v>776</v>
      </c>
      <c r="C37" s="403" t="s">
        <v>669</v>
      </c>
      <c r="D37" s="403" t="s">
        <v>674</v>
      </c>
      <c r="E37" s="410" t="s">
        <v>777</v>
      </c>
      <c r="F37" s="409">
        <v>500</v>
      </c>
      <c r="G37" s="410" t="s">
        <v>778</v>
      </c>
      <c r="H37" s="410" t="s">
        <v>779</v>
      </c>
      <c r="I37" s="410" t="s">
        <v>780</v>
      </c>
      <c r="J37" s="406"/>
      <c r="K37" s="403"/>
    </row>
    <row r="38" spans="1:11" s="407" customFormat="1" ht="30" x14ac:dyDescent="0.3">
      <c r="A38" s="402">
        <v>30</v>
      </c>
      <c r="B38" s="403" t="s">
        <v>781</v>
      </c>
      <c r="C38" s="403" t="s">
        <v>669</v>
      </c>
      <c r="D38" s="403" t="s">
        <v>674</v>
      </c>
      <c r="E38" s="410" t="s">
        <v>693</v>
      </c>
      <c r="F38" s="409">
        <v>562.5</v>
      </c>
      <c r="G38" s="410" t="s">
        <v>782</v>
      </c>
      <c r="H38" s="410" t="s">
        <v>783</v>
      </c>
      <c r="I38" s="410" t="s">
        <v>784</v>
      </c>
      <c r="J38" s="406"/>
      <c r="K38" s="403"/>
    </row>
    <row r="39" spans="1:11" s="407" customFormat="1" ht="30" x14ac:dyDescent="0.3">
      <c r="A39" s="383">
        <v>31</v>
      </c>
      <c r="B39" s="403" t="s">
        <v>785</v>
      </c>
      <c r="C39" s="403" t="s">
        <v>669</v>
      </c>
      <c r="D39" s="403" t="s">
        <v>674</v>
      </c>
      <c r="E39" s="410" t="s">
        <v>684</v>
      </c>
      <c r="F39" s="409">
        <v>300</v>
      </c>
      <c r="G39" s="410" t="s">
        <v>786</v>
      </c>
      <c r="H39" s="410" t="s">
        <v>787</v>
      </c>
      <c r="I39" s="410" t="s">
        <v>788</v>
      </c>
      <c r="J39" s="406"/>
      <c r="K39" s="403"/>
    </row>
    <row r="40" spans="1:11" s="407" customFormat="1" ht="30" x14ac:dyDescent="0.3">
      <c r="A40" s="402">
        <v>32</v>
      </c>
      <c r="B40" s="403" t="s">
        <v>789</v>
      </c>
      <c r="C40" s="403" t="s">
        <v>669</v>
      </c>
      <c r="D40" s="403" t="s">
        <v>674</v>
      </c>
      <c r="E40" s="410" t="s">
        <v>790</v>
      </c>
      <c r="F40" s="409">
        <v>750</v>
      </c>
      <c r="G40" s="410" t="s">
        <v>791</v>
      </c>
      <c r="H40" s="410" t="s">
        <v>792</v>
      </c>
      <c r="I40" s="410" t="s">
        <v>552</v>
      </c>
      <c r="J40" s="406"/>
      <c r="K40" s="403"/>
    </row>
    <row r="41" spans="1:11" s="407" customFormat="1" ht="30" x14ac:dyDescent="0.3">
      <c r="A41" s="402">
        <v>33</v>
      </c>
      <c r="B41" s="403" t="s">
        <v>793</v>
      </c>
      <c r="C41" s="403" t="s">
        <v>669</v>
      </c>
      <c r="D41" s="403" t="s">
        <v>674</v>
      </c>
      <c r="E41" s="410" t="s">
        <v>720</v>
      </c>
      <c r="F41" s="409">
        <v>250</v>
      </c>
      <c r="G41" s="410" t="s">
        <v>794</v>
      </c>
      <c r="H41" s="410" t="s">
        <v>457</v>
      </c>
      <c r="I41" s="410" t="s">
        <v>795</v>
      </c>
      <c r="J41" s="406"/>
      <c r="K41" s="403"/>
    </row>
    <row r="42" spans="1:11" s="407" customFormat="1" ht="30" x14ac:dyDescent="0.3">
      <c r="A42" s="383">
        <v>34</v>
      </c>
      <c r="B42" s="403" t="s">
        <v>796</v>
      </c>
      <c r="C42" s="403" t="s">
        <v>669</v>
      </c>
      <c r="D42" s="403" t="s">
        <v>674</v>
      </c>
      <c r="E42" s="410" t="s">
        <v>777</v>
      </c>
      <c r="F42" s="409">
        <v>500</v>
      </c>
      <c r="G42" s="410" t="s">
        <v>797</v>
      </c>
      <c r="H42" s="410" t="s">
        <v>798</v>
      </c>
      <c r="I42" s="410" t="s">
        <v>799</v>
      </c>
      <c r="J42" s="406"/>
      <c r="K42" s="403"/>
    </row>
    <row r="43" spans="1:11" s="407" customFormat="1" ht="30" x14ac:dyDescent="0.3">
      <c r="A43" s="402">
        <v>35</v>
      </c>
      <c r="B43" s="403" t="s">
        <v>800</v>
      </c>
      <c r="C43" s="403" t="s">
        <v>669</v>
      </c>
      <c r="D43" s="403" t="s">
        <v>674</v>
      </c>
      <c r="E43" s="410" t="s">
        <v>801</v>
      </c>
      <c r="F43" s="409">
        <v>500</v>
      </c>
      <c r="G43" s="410" t="s">
        <v>802</v>
      </c>
      <c r="H43" s="410" t="s">
        <v>803</v>
      </c>
      <c r="I43" s="410" t="s">
        <v>804</v>
      </c>
      <c r="J43" s="406"/>
      <c r="K43" s="403"/>
    </row>
    <row r="44" spans="1:11" s="407" customFormat="1" ht="30" x14ac:dyDescent="0.3">
      <c r="A44" s="402">
        <v>36</v>
      </c>
      <c r="B44" s="403" t="s">
        <v>805</v>
      </c>
      <c r="C44" s="403" t="s">
        <v>669</v>
      </c>
      <c r="D44" s="403" t="s">
        <v>674</v>
      </c>
      <c r="E44" s="410" t="s">
        <v>806</v>
      </c>
      <c r="F44" s="409">
        <v>950</v>
      </c>
      <c r="G44" s="410" t="s">
        <v>807</v>
      </c>
      <c r="H44" s="410" t="s">
        <v>748</v>
      </c>
      <c r="I44" s="410" t="s">
        <v>699</v>
      </c>
      <c r="J44" s="406"/>
      <c r="K44" s="403"/>
    </row>
    <row r="45" spans="1:11" s="407" customFormat="1" ht="45" x14ac:dyDescent="0.3">
      <c r="A45" s="383">
        <v>37</v>
      </c>
      <c r="B45" s="403" t="s">
        <v>808</v>
      </c>
      <c r="C45" s="403" t="s">
        <v>669</v>
      </c>
      <c r="D45" s="403" t="s">
        <v>674</v>
      </c>
      <c r="E45" s="410" t="s">
        <v>809</v>
      </c>
      <c r="F45" s="409">
        <v>625</v>
      </c>
      <c r="G45" s="410" t="s">
        <v>810</v>
      </c>
      <c r="H45" s="410" t="s">
        <v>457</v>
      </c>
      <c r="I45" s="410" t="s">
        <v>811</v>
      </c>
      <c r="J45" s="406"/>
      <c r="K45" s="403"/>
    </row>
    <row r="46" spans="1:11" s="407" customFormat="1" ht="30" x14ac:dyDescent="0.3">
      <c r="A46" s="402">
        <v>38</v>
      </c>
      <c r="B46" s="403" t="s">
        <v>812</v>
      </c>
      <c r="C46" s="403" t="s">
        <v>669</v>
      </c>
      <c r="D46" s="403" t="s">
        <v>674</v>
      </c>
      <c r="E46" s="410" t="s">
        <v>813</v>
      </c>
      <c r="F46" s="409">
        <v>500</v>
      </c>
      <c r="G46" s="410" t="s">
        <v>814</v>
      </c>
      <c r="H46" s="410" t="s">
        <v>815</v>
      </c>
      <c r="I46" s="410" t="s">
        <v>816</v>
      </c>
      <c r="J46" s="406"/>
      <c r="K46" s="403"/>
    </row>
    <row r="47" spans="1:11" s="407" customFormat="1" ht="30" x14ac:dyDescent="0.3">
      <c r="A47" s="402">
        <v>39</v>
      </c>
      <c r="B47" s="403" t="s">
        <v>817</v>
      </c>
      <c r="C47" s="403" t="s">
        <v>669</v>
      </c>
      <c r="D47" s="403" t="s">
        <v>674</v>
      </c>
      <c r="E47" s="410" t="s">
        <v>818</v>
      </c>
      <c r="F47" s="409">
        <v>375</v>
      </c>
      <c r="G47" s="410" t="s">
        <v>819</v>
      </c>
      <c r="H47" s="410" t="s">
        <v>585</v>
      </c>
      <c r="I47" s="410" t="s">
        <v>820</v>
      </c>
      <c r="J47" s="406"/>
      <c r="K47" s="403"/>
    </row>
    <row r="48" spans="1:11" s="407" customFormat="1" ht="30" x14ac:dyDescent="0.3">
      <c r="A48" s="383">
        <v>40</v>
      </c>
      <c r="B48" s="403" t="s">
        <v>821</v>
      </c>
      <c r="C48" s="403" t="s">
        <v>669</v>
      </c>
      <c r="D48" s="403" t="s">
        <v>674</v>
      </c>
      <c r="E48" s="410" t="s">
        <v>822</v>
      </c>
      <c r="F48" s="409">
        <v>2625</v>
      </c>
      <c r="G48" s="410" t="s">
        <v>823</v>
      </c>
      <c r="H48" s="410" t="s">
        <v>824</v>
      </c>
      <c r="I48" s="410" t="s">
        <v>825</v>
      </c>
      <c r="J48" s="406"/>
      <c r="K48" s="403"/>
    </row>
    <row r="49" spans="1:11" s="407" customFormat="1" ht="30" x14ac:dyDescent="0.3">
      <c r="A49" s="402">
        <v>41</v>
      </c>
      <c r="B49" s="403" t="s">
        <v>826</v>
      </c>
      <c r="C49" s="403" t="s">
        <v>669</v>
      </c>
      <c r="D49" s="403" t="s">
        <v>670</v>
      </c>
      <c r="E49" s="410" t="s">
        <v>827</v>
      </c>
      <c r="F49" s="409">
        <v>375</v>
      </c>
      <c r="G49" s="410" t="s">
        <v>828</v>
      </c>
      <c r="H49" s="410" t="s">
        <v>829</v>
      </c>
      <c r="I49" s="410" t="s">
        <v>830</v>
      </c>
      <c r="J49" s="406"/>
      <c r="K49" s="403"/>
    </row>
    <row r="50" spans="1:11" s="407" customFormat="1" ht="16.5" x14ac:dyDescent="0.3">
      <c r="A50" s="402">
        <v>42</v>
      </c>
      <c r="B50" s="403" t="s">
        <v>831</v>
      </c>
      <c r="C50" s="403" t="s">
        <v>669</v>
      </c>
      <c r="D50" s="403" t="s">
        <v>674</v>
      </c>
      <c r="E50" s="410" t="s">
        <v>684</v>
      </c>
      <c r="F50" s="409">
        <v>375</v>
      </c>
      <c r="G50" s="410" t="s">
        <v>832</v>
      </c>
      <c r="H50" s="410" t="s">
        <v>748</v>
      </c>
      <c r="I50" s="410" t="s">
        <v>833</v>
      </c>
      <c r="J50" s="406"/>
      <c r="K50" s="403"/>
    </row>
    <row r="51" spans="1:11" s="407" customFormat="1" ht="30" x14ac:dyDescent="0.3">
      <c r="A51" s="383">
        <v>43</v>
      </c>
      <c r="B51" s="403" t="s">
        <v>834</v>
      </c>
      <c r="C51" s="403" t="s">
        <v>669</v>
      </c>
      <c r="D51" s="403" t="s">
        <v>674</v>
      </c>
      <c r="E51" s="410" t="s">
        <v>813</v>
      </c>
      <c r="F51" s="409">
        <v>500</v>
      </c>
      <c r="G51" s="410" t="s">
        <v>835</v>
      </c>
      <c r="H51" s="410" t="s">
        <v>836</v>
      </c>
      <c r="I51" s="410" t="s">
        <v>837</v>
      </c>
      <c r="J51" s="406"/>
      <c r="K51" s="403"/>
    </row>
    <row r="52" spans="1:11" s="407" customFormat="1" ht="30" x14ac:dyDescent="0.3">
      <c r="A52" s="402">
        <v>44</v>
      </c>
      <c r="B52" s="403" t="s">
        <v>838</v>
      </c>
      <c r="C52" s="403" t="s">
        <v>669</v>
      </c>
      <c r="D52" s="403" t="s">
        <v>674</v>
      </c>
      <c r="E52" s="410" t="s">
        <v>839</v>
      </c>
      <c r="F52" s="409">
        <v>300</v>
      </c>
      <c r="G52" s="410" t="s">
        <v>840</v>
      </c>
      <c r="H52" s="410" t="s">
        <v>841</v>
      </c>
      <c r="I52" s="410" t="s">
        <v>842</v>
      </c>
      <c r="J52" s="406"/>
      <c r="K52" s="403"/>
    </row>
    <row r="53" spans="1:11" s="407" customFormat="1" ht="30" x14ac:dyDescent="0.3">
      <c r="A53" s="402">
        <v>45</v>
      </c>
      <c r="B53" s="403" t="s">
        <v>843</v>
      </c>
      <c r="C53" s="403" t="s">
        <v>669</v>
      </c>
      <c r="D53" s="403" t="s">
        <v>674</v>
      </c>
      <c r="E53" s="410" t="s">
        <v>844</v>
      </c>
      <c r="F53" s="409">
        <v>625</v>
      </c>
      <c r="G53" s="410" t="s">
        <v>845</v>
      </c>
      <c r="H53" s="410" t="s">
        <v>846</v>
      </c>
      <c r="I53" s="410" t="s">
        <v>847</v>
      </c>
      <c r="J53" s="406"/>
      <c r="K53" s="403"/>
    </row>
    <row r="54" spans="1:11" s="407" customFormat="1" ht="35.25" customHeight="1" x14ac:dyDescent="0.3">
      <c r="A54" s="383">
        <v>46</v>
      </c>
      <c r="B54" s="403" t="s">
        <v>848</v>
      </c>
      <c r="C54" s="403" t="s">
        <v>849</v>
      </c>
      <c r="D54" s="403" t="s">
        <v>674</v>
      </c>
      <c r="E54" s="410" t="s">
        <v>688</v>
      </c>
      <c r="F54" s="409">
        <v>0</v>
      </c>
      <c r="G54" s="410" t="s">
        <v>850</v>
      </c>
      <c r="H54" s="410" t="s">
        <v>851</v>
      </c>
      <c r="I54" s="410" t="s">
        <v>595</v>
      </c>
      <c r="J54" s="406"/>
      <c r="K54" s="403"/>
    </row>
    <row r="55" spans="1:11" s="407" customFormat="1" ht="30" x14ac:dyDescent="0.3">
      <c r="A55" s="402">
        <v>47</v>
      </c>
      <c r="B55" s="403" t="s">
        <v>852</v>
      </c>
      <c r="C55" s="403" t="s">
        <v>669</v>
      </c>
      <c r="D55" s="403" t="s">
        <v>674</v>
      </c>
      <c r="E55" s="410" t="s">
        <v>720</v>
      </c>
      <c r="F55" s="409">
        <v>500</v>
      </c>
      <c r="G55" s="410" t="s">
        <v>853</v>
      </c>
      <c r="H55" s="410" t="s">
        <v>854</v>
      </c>
      <c r="I55" s="410" t="s">
        <v>744</v>
      </c>
      <c r="J55" s="406"/>
      <c r="K55" s="403"/>
    </row>
    <row r="56" spans="1:11" s="407" customFormat="1" ht="30" x14ac:dyDescent="0.3">
      <c r="A56" s="402">
        <v>48</v>
      </c>
      <c r="B56" s="403" t="s">
        <v>855</v>
      </c>
      <c r="C56" s="403" t="s">
        <v>669</v>
      </c>
      <c r="D56" s="403" t="s">
        <v>674</v>
      </c>
      <c r="E56" s="410" t="s">
        <v>720</v>
      </c>
      <c r="F56" s="409">
        <v>625</v>
      </c>
      <c r="G56" s="410" t="s">
        <v>856</v>
      </c>
      <c r="H56" s="410" t="s">
        <v>598</v>
      </c>
      <c r="I56" s="410" t="s">
        <v>857</v>
      </c>
      <c r="J56" s="406"/>
      <c r="K56" s="403"/>
    </row>
    <row r="57" spans="1:11" s="407" customFormat="1" ht="30" x14ac:dyDescent="0.3">
      <c r="A57" s="383">
        <v>49</v>
      </c>
      <c r="B57" s="403" t="s">
        <v>858</v>
      </c>
      <c r="C57" s="403" t="s">
        <v>669</v>
      </c>
      <c r="D57" s="403" t="s">
        <v>674</v>
      </c>
      <c r="E57" s="410" t="s">
        <v>693</v>
      </c>
      <c r="F57" s="409">
        <v>500</v>
      </c>
      <c r="G57" s="410" t="s">
        <v>859</v>
      </c>
      <c r="H57" s="410" t="s">
        <v>860</v>
      </c>
      <c r="I57" s="410" t="s">
        <v>861</v>
      </c>
      <c r="J57" s="406"/>
      <c r="K57" s="403"/>
    </row>
    <row r="58" spans="1:11" s="407" customFormat="1" ht="30" x14ac:dyDescent="0.3">
      <c r="A58" s="402">
        <v>50</v>
      </c>
      <c r="B58" s="403" t="s">
        <v>862</v>
      </c>
      <c r="C58" s="403" t="s">
        <v>669</v>
      </c>
      <c r="D58" s="403" t="s">
        <v>674</v>
      </c>
      <c r="E58" s="411" t="s">
        <v>706</v>
      </c>
      <c r="F58" s="409">
        <v>400</v>
      </c>
      <c r="G58" s="410"/>
      <c r="H58" s="410" t="s">
        <v>863</v>
      </c>
      <c r="I58" s="410"/>
      <c r="J58" s="406">
        <v>225065434</v>
      </c>
      <c r="K58" s="403"/>
    </row>
    <row r="59" spans="1:11" s="407" customFormat="1" ht="30" x14ac:dyDescent="0.3">
      <c r="A59" s="402">
        <v>51</v>
      </c>
      <c r="B59" s="403" t="s">
        <v>864</v>
      </c>
      <c r="C59" s="403" t="s">
        <v>669</v>
      </c>
      <c r="D59" s="403" t="s">
        <v>674</v>
      </c>
      <c r="E59" s="412" t="s">
        <v>701</v>
      </c>
      <c r="F59" s="409">
        <v>500</v>
      </c>
      <c r="G59" s="413" t="s">
        <v>865</v>
      </c>
      <c r="H59" s="411" t="s">
        <v>598</v>
      </c>
      <c r="I59" s="411" t="s">
        <v>866</v>
      </c>
      <c r="J59" s="406"/>
      <c r="K59" s="403"/>
    </row>
    <row r="60" spans="1:11" s="407" customFormat="1" ht="30" x14ac:dyDescent="0.3">
      <c r="A60" s="383">
        <v>52</v>
      </c>
      <c r="B60" s="403" t="s">
        <v>867</v>
      </c>
      <c r="C60" s="403" t="s">
        <v>669</v>
      </c>
      <c r="D60" s="403" t="s">
        <v>674</v>
      </c>
      <c r="E60" s="410" t="s">
        <v>720</v>
      </c>
      <c r="F60" s="409">
        <v>1250</v>
      </c>
      <c r="G60" s="410" t="s">
        <v>868</v>
      </c>
      <c r="H60" s="410" t="s">
        <v>869</v>
      </c>
      <c r="I60" s="410" t="s">
        <v>616</v>
      </c>
      <c r="J60" s="406"/>
      <c r="K60" s="403"/>
    </row>
    <row r="61" spans="1:11" s="407" customFormat="1" ht="30" x14ac:dyDescent="0.3">
      <c r="A61" s="402">
        <v>53</v>
      </c>
      <c r="B61" s="403" t="s">
        <v>870</v>
      </c>
      <c r="C61" s="403" t="s">
        <v>669</v>
      </c>
      <c r="D61" s="403" t="s">
        <v>674</v>
      </c>
      <c r="E61" s="410" t="s">
        <v>706</v>
      </c>
      <c r="F61" s="409">
        <v>312.5</v>
      </c>
      <c r="G61" s="410" t="s">
        <v>871</v>
      </c>
      <c r="H61" s="410" t="s">
        <v>872</v>
      </c>
      <c r="I61" s="410" t="s">
        <v>873</v>
      </c>
      <c r="J61" s="406"/>
      <c r="K61" s="403"/>
    </row>
    <row r="62" spans="1:11" s="407" customFormat="1" ht="30" x14ac:dyDescent="0.3">
      <c r="A62" s="402">
        <v>54</v>
      </c>
      <c r="B62" s="403" t="s">
        <v>874</v>
      </c>
      <c r="C62" s="403" t="s">
        <v>669</v>
      </c>
      <c r="D62" s="403" t="s">
        <v>674</v>
      </c>
      <c r="E62" s="410" t="s">
        <v>875</v>
      </c>
      <c r="F62" s="409">
        <v>400</v>
      </c>
      <c r="G62" s="410" t="s">
        <v>876</v>
      </c>
      <c r="H62" s="410" t="s">
        <v>877</v>
      </c>
      <c r="I62" s="410" t="s">
        <v>878</v>
      </c>
      <c r="J62" s="406"/>
      <c r="K62" s="403"/>
    </row>
    <row r="63" spans="1:11" s="407" customFormat="1" ht="30" x14ac:dyDescent="0.3">
      <c r="A63" s="383">
        <v>55</v>
      </c>
      <c r="B63" s="403" t="s">
        <v>879</v>
      </c>
      <c r="C63" s="403" t="s">
        <v>669</v>
      </c>
      <c r="D63" s="403" t="s">
        <v>674</v>
      </c>
      <c r="E63" s="410" t="s">
        <v>813</v>
      </c>
      <c r="F63" s="409">
        <v>500</v>
      </c>
      <c r="G63" s="410" t="s">
        <v>880</v>
      </c>
      <c r="H63" s="410" t="s">
        <v>881</v>
      </c>
      <c r="I63" s="410" t="s">
        <v>882</v>
      </c>
      <c r="J63" s="406"/>
      <c r="K63" s="403"/>
    </row>
    <row r="64" spans="1:11" s="407" customFormat="1" ht="45" x14ac:dyDescent="0.3">
      <c r="A64" s="402">
        <v>56</v>
      </c>
      <c r="B64" s="403" t="s">
        <v>883</v>
      </c>
      <c r="C64" s="403" t="s">
        <v>669</v>
      </c>
      <c r="D64" s="403" t="s">
        <v>674</v>
      </c>
      <c r="E64" s="410" t="s">
        <v>884</v>
      </c>
      <c r="F64" s="409">
        <v>500</v>
      </c>
      <c r="G64" s="410" t="s">
        <v>885</v>
      </c>
      <c r="H64" s="410" t="s">
        <v>846</v>
      </c>
      <c r="I64" s="410" t="s">
        <v>886</v>
      </c>
      <c r="J64" s="406"/>
      <c r="K64" s="403"/>
    </row>
    <row r="65" spans="1:15" s="407" customFormat="1" ht="30" x14ac:dyDescent="0.3">
      <c r="A65" s="402">
        <v>57</v>
      </c>
      <c r="B65" s="403" t="s">
        <v>887</v>
      </c>
      <c r="C65" s="403" t="s">
        <v>669</v>
      </c>
      <c r="D65" s="403" t="s">
        <v>674</v>
      </c>
      <c r="E65" s="410" t="s">
        <v>888</v>
      </c>
      <c r="F65" s="409">
        <v>750</v>
      </c>
      <c r="G65" s="410" t="s">
        <v>889</v>
      </c>
      <c r="H65" s="410" t="s">
        <v>890</v>
      </c>
      <c r="I65" s="410" t="s">
        <v>891</v>
      </c>
      <c r="J65" s="406"/>
      <c r="K65" s="403"/>
    </row>
    <row r="66" spans="1:15" s="407" customFormat="1" ht="31.5" customHeight="1" x14ac:dyDescent="0.3">
      <c r="A66" s="383">
        <v>58</v>
      </c>
      <c r="B66" s="403" t="s">
        <v>892</v>
      </c>
      <c r="C66" s="403" t="s">
        <v>669</v>
      </c>
      <c r="D66" s="403" t="s">
        <v>674</v>
      </c>
      <c r="E66" s="410" t="s">
        <v>893</v>
      </c>
      <c r="F66" s="409">
        <v>1045</v>
      </c>
      <c r="G66" s="410" t="s">
        <v>894</v>
      </c>
      <c r="H66" s="410" t="s">
        <v>895</v>
      </c>
      <c r="I66" s="410" t="s">
        <v>896</v>
      </c>
      <c r="J66" s="406"/>
      <c r="K66" s="403"/>
    </row>
    <row r="67" spans="1:15" s="407" customFormat="1" ht="34.5" customHeight="1" x14ac:dyDescent="0.3">
      <c r="A67" s="402">
        <v>59</v>
      </c>
      <c r="B67" s="403" t="s">
        <v>897</v>
      </c>
      <c r="C67" s="403" t="s">
        <v>669</v>
      </c>
      <c r="D67" s="403" t="s">
        <v>674</v>
      </c>
      <c r="E67" s="412" t="s">
        <v>720</v>
      </c>
      <c r="F67" s="409">
        <v>982</v>
      </c>
      <c r="G67" s="414" t="s">
        <v>898</v>
      </c>
      <c r="H67" s="412" t="s">
        <v>598</v>
      </c>
      <c r="I67" s="412" t="s">
        <v>811</v>
      </c>
      <c r="J67" s="406"/>
      <c r="K67" s="403"/>
    </row>
    <row r="68" spans="1:15" s="407" customFormat="1" ht="75" x14ac:dyDescent="0.3">
      <c r="A68" s="402">
        <v>60</v>
      </c>
      <c r="B68" s="403" t="s">
        <v>899</v>
      </c>
      <c r="C68" s="403" t="s">
        <v>669</v>
      </c>
      <c r="D68" s="403" t="s">
        <v>674</v>
      </c>
      <c r="E68" s="412" t="s">
        <v>711</v>
      </c>
      <c r="F68" s="409">
        <v>880</v>
      </c>
      <c r="G68" s="415"/>
      <c r="H68" s="410" t="s">
        <v>900</v>
      </c>
      <c r="I68" s="410"/>
      <c r="J68" s="406">
        <v>404953564</v>
      </c>
      <c r="K68" s="403"/>
    </row>
    <row r="69" spans="1:15" s="407" customFormat="1" ht="31.5" customHeight="1" x14ac:dyDescent="0.3">
      <c r="A69" s="383">
        <v>61</v>
      </c>
      <c r="B69" s="403" t="s">
        <v>901</v>
      </c>
      <c r="C69" s="403" t="s">
        <v>669</v>
      </c>
      <c r="D69" s="403" t="s">
        <v>674</v>
      </c>
      <c r="E69" s="412" t="s">
        <v>902</v>
      </c>
      <c r="F69" s="409">
        <v>900</v>
      </c>
      <c r="G69" s="415" t="s">
        <v>903</v>
      </c>
      <c r="H69" s="410" t="s">
        <v>904</v>
      </c>
      <c r="I69" s="410" t="s">
        <v>905</v>
      </c>
      <c r="J69" s="406"/>
      <c r="K69" s="403"/>
    </row>
    <row r="70" spans="1:15" s="407" customFormat="1" ht="30" customHeight="1" x14ac:dyDescent="0.3">
      <c r="A70" s="402">
        <v>62</v>
      </c>
      <c r="B70" s="403" t="s">
        <v>906</v>
      </c>
      <c r="C70" s="403" t="s">
        <v>907</v>
      </c>
      <c r="D70" s="403" t="s">
        <v>674</v>
      </c>
      <c r="E70" s="412" t="s">
        <v>733</v>
      </c>
      <c r="F70" s="409">
        <v>1750</v>
      </c>
      <c r="G70" s="415" t="s">
        <v>908</v>
      </c>
      <c r="H70" s="410" t="s">
        <v>909</v>
      </c>
      <c r="I70" s="410" t="s">
        <v>910</v>
      </c>
      <c r="J70" s="406"/>
      <c r="K70" s="403"/>
    </row>
    <row r="71" spans="1:15" s="407" customFormat="1" ht="75" x14ac:dyDescent="0.3">
      <c r="A71" s="402">
        <v>63</v>
      </c>
      <c r="B71" s="416" t="s">
        <v>911</v>
      </c>
      <c r="C71" s="416" t="s">
        <v>669</v>
      </c>
      <c r="D71" s="403" t="s">
        <v>674</v>
      </c>
      <c r="E71" s="417" t="s">
        <v>720</v>
      </c>
      <c r="F71" s="418">
        <v>625</v>
      </c>
      <c r="G71" s="413" t="s">
        <v>912</v>
      </c>
      <c r="H71" s="411" t="s">
        <v>457</v>
      </c>
      <c r="I71" s="411" t="s">
        <v>913</v>
      </c>
      <c r="J71" s="419"/>
      <c r="K71" s="416"/>
    </row>
    <row r="72" spans="1:15" s="422" customFormat="1" ht="30" x14ac:dyDescent="0.3">
      <c r="A72" s="383">
        <v>64</v>
      </c>
      <c r="B72" s="403" t="s">
        <v>914</v>
      </c>
      <c r="C72" s="403" t="s">
        <v>669</v>
      </c>
      <c r="D72" s="403" t="s">
        <v>674</v>
      </c>
      <c r="E72" s="412" t="s">
        <v>915</v>
      </c>
      <c r="F72" s="420">
        <v>1100</v>
      </c>
      <c r="G72" s="412" t="s">
        <v>916</v>
      </c>
      <c r="H72" s="412" t="s">
        <v>917</v>
      </c>
      <c r="I72" s="412" t="s">
        <v>918</v>
      </c>
      <c r="J72" s="403"/>
      <c r="K72" s="403"/>
      <c r="L72" s="421"/>
      <c r="M72" s="421"/>
      <c r="N72" s="421"/>
      <c r="O72" s="421"/>
    </row>
    <row r="73" spans="1:15" s="422" customFormat="1" ht="30" x14ac:dyDescent="0.3">
      <c r="A73" s="402">
        <v>65</v>
      </c>
      <c r="B73" s="423" t="s">
        <v>919</v>
      </c>
      <c r="C73" s="423" t="s">
        <v>669</v>
      </c>
      <c r="D73" s="403" t="s">
        <v>674</v>
      </c>
      <c r="E73" s="424" t="s">
        <v>813</v>
      </c>
      <c r="F73" s="425">
        <v>1210</v>
      </c>
      <c r="G73" s="424" t="s">
        <v>920</v>
      </c>
      <c r="H73" s="424" t="s">
        <v>566</v>
      </c>
      <c r="I73" s="424" t="s">
        <v>921</v>
      </c>
      <c r="J73" s="403"/>
      <c r="K73" s="403"/>
      <c r="L73" s="421"/>
      <c r="M73" s="421"/>
      <c r="N73" s="421"/>
      <c r="O73" s="421"/>
    </row>
    <row r="74" spans="1:15" s="422" customFormat="1" ht="30" x14ac:dyDescent="0.3">
      <c r="A74" s="402">
        <v>66</v>
      </c>
      <c r="B74" s="403" t="s">
        <v>922</v>
      </c>
      <c r="C74" s="403" t="s">
        <v>669</v>
      </c>
      <c r="D74" s="403" t="s">
        <v>674</v>
      </c>
      <c r="E74" s="412" t="s">
        <v>923</v>
      </c>
      <c r="F74" s="420">
        <v>687.5</v>
      </c>
      <c r="G74" s="412" t="s">
        <v>924</v>
      </c>
      <c r="H74" s="412" t="s">
        <v>748</v>
      </c>
      <c r="I74" s="412" t="s">
        <v>925</v>
      </c>
      <c r="J74" s="403"/>
      <c r="K74" s="403"/>
      <c r="L74" s="421"/>
      <c r="M74" s="421"/>
      <c r="N74" s="421"/>
      <c r="O74" s="421"/>
    </row>
    <row r="75" spans="1:15" s="422" customFormat="1" ht="30" x14ac:dyDescent="0.3">
      <c r="A75" s="383">
        <v>67</v>
      </c>
      <c r="B75" s="403" t="s">
        <v>926</v>
      </c>
      <c r="C75" s="403" t="s">
        <v>669</v>
      </c>
      <c r="D75" s="403" t="s">
        <v>674</v>
      </c>
      <c r="E75" s="412" t="s">
        <v>927</v>
      </c>
      <c r="F75" s="420">
        <v>5250</v>
      </c>
      <c r="G75" s="412" t="s">
        <v>928</v>
      </c>
      <c r="H75" s="412" t="s">
        <v>490</v>
      </c>
      <c r="I75" s="412" t="s">
        <v>929</v>
      </c>
      <c r="J75" s="403"/>
      <c r="K75" s="403"/>
      <c r="L75" s="421"/>
      <c r="M75" s="421"/>
      <c r="N75" s="421"/>
      <c r="O75" s="421"/>
    </row>
    <row r="76" spans="1:15" s="422" customFormat="1" ht="27.75" customHeight="1" x14ac:dyDescent="0.3">
      <c r="A76" s="402">
        <v>68</v>
      </c>
      <c r="B76" s="403" t="s">
        <v>930</v>
      </c>
      <c r="C76" s="403" t="s">
        <v>669</v>
      </c>
      <c r="D76" s="403" t="s">
        <v>674</v>
      </c>
      <c r="E76" s="412" t="s">
        <v>931</v>
      </c>
      <c r="F76" s="420">
        <v>500</v>
      </c>
      <c r="G76" s="412" t="s">
        <v>932</v>
      </c>
      <c r="H76" s="412" t="s">
        <v>469</v>
      </c>
      <c r="I76" s="412" t="s">
        <v>933</v>
      </c>
      <c r="J76" s="403"/>
      <c r="K76" s="403"/>
      <c r="L76" s="421"/>
      <c r="M76" s="421"/>
      <c r="N76" s="421"/>
      <c r="O76" s="421"/>
    </row>
    <row r="77" spans="1:15" s="422" customFormat="1" ht="29.25" customHeight="1" x14ac:dyDescent="0.3">
      <c r="A77" s="402">
        <v>69</v>
      </c>
      <c r="B77" s="403" t="s">
        <v>934</v>
      </c>
      <c r="C77" s="403" t="s">
        <v>669</v>
      </c>
      <c r="D77" s="403" t="s">
        <v>674</v>
      </c>
      <c r="E77" s="412" t="s">
        <v>935</v>
      </c>
      <c r="F77" s="420">
        <v>875</v>
      </c>
      <c r="G77" s="412" t="s">
        <v>936</v>
      </c>
      <c r="H77" s="412" t="s">
        <v>598</v>
      </c>
      <c r="I77" s="412" t="s">
        <v>937</v>
      </c>
      <c r="J77" s="403"/>
      <c r="K77" s="403"/>
      <c r="L77" s="421"/>
      <c r="M77" s="421"/>
      <c r="N77" s="421"/>
      <c r="O77" s="421"/>
    </row>
    <row r="78" spans="1:15" s="422" customFormat="1" ht="30" x14ac:dyDescent="0.3">
      <c r="A78" s="383">
        <v>70</v>
      </c>
      <c r="B78" s="403" t="s">
        <v>938</v>
      </c>
      <c r="C78" s="403" t="s">
        <v>669</v>
      </c>
      <c r="D78" s="403" t="s">
        <v>674</v>
      </c>
      <c r="E78" s="412" t="s">
        <v>688</v>
      </c>
      <c r="F78" s="420">
        <v>625</v>
      </c>
      <c r="G78" s="426">
        <v>39001000917</v>
      </c>
      <c r="H78" s="412" t="s">
        <v>727</v>
      </c>
      <c r="I78" s="412" t="s">
        <v>939</v>
      </c>
      <c r="J78" s="403"/>
      <c r="K78" s="403"/>
      <c r="L78" s="421"/>
      <c r="M78" s="421"/>
      <c r="N78" s="421"/>
      <c r="O78" s="421"/>
    </row>
    <row r="79" spans="1:15" s="422" customFormat="1" ht="30" x14ac:dyDescent="0.3">
      <c r="A79" s="402">
        <v>71</v>
      </c>
      <c r="B79" s="403" t="s">
        <v>940</v>
      </c>
      <c r="C79" s="403" t="s">
        <v>669</v>
      </c>
      <c r="D79" s="403" t="s">
        <v>674</v>
      </c>
      <c r="E79" s="412" t="s">
        <v>777</v>
      </c>
      <c r="F79" s="420">
        <v>625</v>
      </c>
      <c r="G79" s="412" t="s">
        <v>941</v>
      </c>
      <c r="H79" s="412" t="s">
        <v>748</v>
      </c>
      <c r="I79" s="412" t="s">
        <v>942</v>
      </c>
      <c r="J79" s="403"/>
      <c r="K79" s="403"/>
      <c r="L79" s="421"/>
      <c r="M79" s="421"/>
      <c r="N79" s="421"/>
      <c r="O79" s="421"/>
    </row>
    <row r="80" spans="1:15" s="421" customFormat="1" ht="32.25" customHeight="1" x14ac:dyDescent="0.3">
      <c r="A80" s="402">
        <v>72</v>
      </c>
      <c r="B80" s="403" t="s">
        <v>943</v>
      </c>
      <c r="C80" s="403" t="s">
        <v>849</v>
      </c>
      <c r="D80" s="403" t="s">
        <v>674</v>
      </c>
      <c r="E80" s="412" t="s">
        <v>720</v>
      </c>
      <c r="F80" s="420">
        <v>0</v>
      </c>
      <c r="G80" s="412" t="s">
        <v>944</v>
      </c>
      <c r="H80" s="412" t="s">
        <v>945</v>
      </c>
      <c r="I80" s="412" t="s">
        <v>672</v>
      </c>
      <c r="J80" s="403"/>
      <c r="K80" s="403"/>
    </row>
    <row r="81" spans="1:11" s="421" customFormat="1" ht="30" x14ac:dyDescent="0.3">
      <c r="A81" s="383">
        <v>73</v>
      </c>
      <c r="B81" s="403" t="s">
        <v>946</v>
      </c>
      <c r="C81" s="403" t="s">
        <v>669</v>
      </c>
      <c r="D81" s="403" t="s">
        <v>680</v>
      </c>
      <c r="E81" s="412" t="s">
        <v>720</v>
      </c>
      <c r="F81" s="420">
        <v>437.5</v>
      </c>
      <c r="G81" s="412" t="s">
        <v>947</v>
      </c>
      <c r="H81" s="412" t="s">
        <v>948</v>
      </c>
      <c r="I81" s="412" t="s">
        <v>949</v>
      </c>
      <c r="J81" s="403"/>
      <c r="K81" s="403"/>
    </row>
    <row r="82" spans="1:11" s="421" customFormat="1" ht="16.5" x14ac:dyDescent="0.3">
      <c r="A82" s="402">
        <v>74</v>
      </c>
      <c r="B82" s="403" t="s">
        <v>950</v>
      </c>
      <c r="C82" s="403" t="s">
        <v>669</v>
      </c>
      <c r="D82" s="403" t="s">
        <v>670</v>
      </c>
      <c r="E82" s="412" t="s">
        <v>720</v>
      </c>
      <c r="F82" s="420">
        <v>375</v>
      </c>
      <c r="G82" s="412" t="s">
        <v>951</v>
      </c>
      <c r="H82" s="412" t="s">
        <v>952</v>
      </c>
      <c r="I82" s="412" t="s">
        <v>953</v>
      </c>
      <c r="J82" s="403"/>
      <c r="K82" s="403"/>
    </row>
    <row r="83" spans="1:11" s="421" customFormat="1" ht="30" x14ac:dyDescent="0.3">
      <c r="A83" s="402">
        <v>75</v>
      </c>
      <c r="B83" s="403" t="s">
        <v>954</v>
      </c>
      <c r="C83" s="403" t="s">
        <v>669</v>
      </c>
      <c r="D83" s="403" t="s">
        <v>670</v>
      </c>
      <c r="E83" s="412" t="s">
        <v>720</v>
      </c>
      <c r="F83" s="420">
        <v>500</v>
      </c>
      <c r="G83" s="412" t="s">
        <v>955</v>
      </c>
      <c r="H83" s="412" t="s">
        <v>956</v>
      </c>
      <c r="I83" s="412" t="s">
        <v>957</v>
      </c>
      <c r="J83" s="403"/>
      <c r="K83" s="403"/>
    </row>
    <row r="84" spans="1:11" s="421" customFormat="1" ht="30" x14ac:dyDescent="0.3">
      <c r="A84" s="383">
        <v>76</v>
      </c>
      <c r="B84" s="403" t="s">
        <v>958</v>
      </c>
      <c r="C84" s="403" t="s">
        <v>669</v>
      </c>
      <c r="D84" s="403" t="s">
        <v>670</v>
      </c>
      <c r="E84" s="412" t="s">
        <v>720</v>
      </c>
      <c r="F84" s="420">
        <v>500</v>
      </c>
      <c r="G84" s="412" t="s">
        <v>959</v>
      </c>
      <c r="H84" s="412" t="s">
        <v>515</v>
      </c>
      <c r="I84" s="412" t="s">
        <v>960</v>
      </c>
      <c r="J84" s="403"/>
      <c r="K84" s="403"/>
    </row>
    <row r="85" spans="1:11" s="421" customFormat="1" ht="30" x14ac:dyDescent="0.3">
      <c r="A85" s="402">
        <v>77</v>
      </c>
      <c r="B85" s="403" t="s">
        <v>961</v>
      </c>
      <c r="C85" s="403" t="s">
        <v>669</v>
      </c>
      <c r="D85" s="403" t="s">
        <v>680</v>
      </c>
      <c r="E85" s="412" t="s">
        <v>720</v>
      </c>
      <c r="F85" s="420">
        <v>750</v>
      </c>
      <c r="G85" s="412" t="s">
        <v>962</v>
      </c>
      <c r="H85" s="412" t="s">
        <v>963</v>
      </c>
      <c r="I85" s="412" t="s">
        <v>964</v>
      </c>
      <c r="J85" s="403"/>
      <c r="K85" s="403"/>
    </row>
    <row r="86" spans="1:11" s="421" customFormat="1" ht="30" x14ac:dyDescent="0.3">
      <c r="A86" s="402">
        <v>78</v>
      </c>
      <c r="B86" s="403" t="s">
        <v>965</v>
      </c>
      <c r="C86" s="403" t="s">
        <v>669</v>
      </c>
      <c r="D86" s="403" t="s">
        <v>680</v>
      </c>
      <c r="E86" s="412" t="s">
        <v>720</v>
      </c>
      <c r="F86" s="420">
        <v>625</v>
      </c>
      <c r="G86" s="412" t="s">
        <v>966</v>
      </c>
      <c r="H86" s="412" t="s">
        <v>967</v>
      </c>
      <c r="I86" s="412" t="s">
        <v>968</v>
      </c>
      <c r="J86" s="403"/>
      <c r="K86" s="403"/>
    </row>
    <row r="87" spans="1:11" s="421" customFormat="1" ht="33" x14ac:dyDescent="0.3">
      <c r="A87" s="383">
        <v>79</v>
      </c>
      <c r="B87" s="403" t="s">
        <v>969</v>
      </c>
      <c r="C87" s="403" t="s">
        <v>669</v>
      </c>
      <c r="D87" s="403" t="s">
        <v>670</v>
      </c>
      <c r="E87" s="412" t="s">
        <v>720</v>
      </c>
      <c r="F87" s="420">
        <v>265</v>
      </c>
      <c r="G87" s="412"/>
      <c r="H87" s="412" t="s">
        <v>970</v>
      </c>
      <c r="I87" s="412"/>
      <c r="J87" s="403">
        <v>2453841441</v>
      </c>
      <c r="K87" s="403"/>
    </row>
    <row r="88" spans="1:11" s="421" customFormat="1" ht="30" x14ac:dyDescent="0.3">
      <c r="A88" s="402">
        <v>80</v>
      </c>
      <c r="B88" s="403" t="s">
        <v>971</v>
      </c>
      <c r="C88" s="403" t="s">
        <v>669</v>
      </c>
      <c r="D88" s="403" t="s">
        <v>670</v>
      </c>
      <c r="E88" s="412" t="s">
        <v>720</v>
      </c>
      <c r="F88" s="420">
        <v>1000</v>
      </c>
      <c r="G88" s="412" t="s">
        <v>972</v>
      </c>
      <c r="H88" s="412" t="s">
        <v>973</v>
      </c>
      <c r="I88" s="412" t="s">
        <v>974</v>
      </c>
      <c r="J88" s="403"/>
      <c r="K88" s="403"/>
    </row>
    <row r="89" spans="1:11" s="421" customFormat="1" ht="30" x14ac:dyDescent="0.3">
      <c r="A89" s="402">
        <v>81</v>
      </c>
      <c r="B89" s="403" t="s">
        <v>975</v>
      </c>
      <c r="C89" s="403" t="s">
        <v>669</v>
      </c>
      <c r="D89" s="403" t="s">
        <v>670</v>
      </c>
      <c r="E89" s="412" t="s">
        <v>720</v>
      </c>
      <c r="F89" s="420">
        <v>187.5</v>
      </c>
      <c r="G89" s="412" t="s">
        <v>976</v>
      </c>
      <c r="H89" s="412" t="s">
        <v>506</v>
      </c>
      <c r="I89" s="412" t="s">
        <v>977</v>
      </c>
      <c r="J89" s="403"/>
      <c r="K89" s="403"/>
    </row>
    <row r="90" spans="1:11" s="421" customFormat="1" ht="30" customHeight="1" x14ac:dyDescent="0.3">
      <c r="A90" s="383">
        <v>82</v>
      </c>
      <c r="B90" s="403" t="s">
        <v>978</v>
      </c>
      <c r="C90" s="403" t="s">
        <v>849</v>
      </c>
      <c r="D90" s="403" t="s">
        <v>674</v>
      </c>
      <c r="E90" s="412" t="s">
        <v>720</v>
      </c>
      <c r="F90" s="420">
        <v>0</v>
      </c>
      <c r="G90" s="412" t="s">
        <v>979</v>
      </c>
      <c r="H90" s="412" t="s">
        <v>980</v>
      </c>
      <c r="I90" s="412" t="s">
        <v>981</v>
      </c>
      <c r="J90" s="403"/>
      <c r="K90" s="403"/>
    </row>
    <row r="91" spans="1:11" s="421" customFormat="1" ht="30" x14ac:dyDescent="0.3">
      <c r="A91" s="402">
        <v>83</v>
      </c>
      <c r="B91" s="403" t="s">
        <v>982</v>
      </c>
      <c r="C91" s="403" t="s">
        <v>669</v>
      </c>
      <c r="D91" s="403" t="s">
        <v>670</v>
      </c>
      <c r="E91" s="412"/>
      <c r="F91" s="420">
        <v>375</v>
      </c>
      <c r="G91" s="412" t="s">
        <v>983</v>
      </c>
      <c r="H91" s="412" t="s">
        <v>984</v>
      </c>
      <c r="I91" s="412" t="s">
        <v>985</v>
      </c>
      <c r="J91" s="403"/>
      <c r="K91" s="403"/>
    </row>
    <row r="92" spans="1:11" s="421" customFormat="1" ht="30" customHeight="1" x14ac:dyDescent="0.3">
      <c r="A92" s="402">
        <v>84</v>
      </c>
      <c r="B92" s="403" t="s">
        <v>986</v>
      </c>
      <c r="C92" s="403" t="s">
        <v>849</v>
      </c>
      <c r="D92" s="403" t="s">
        <v>670</v>
      </c>
      <c r="E92" s="412"/>
      <c r="F92" s="420">
        <v>0</v>
      </c>
      <c r="G92" s="412"/>
      <c r="H92" s="412" t="s">
        <v>987</v>
      </c>
      <c r="I92" s="412"/>
      <c r="J92" s="403">
        <v>401948979</v>
      </c>
      <c r="K92" s="403"/>
    </row>
    <row r="93" spans="1:11" s="421" customFormat="1" ht="33.75" customHeight="1" x14ac:dyDescent="0.3">
      <c r="A93" s="383">
        <v>85</v>
      </c>
      <c r="B93" s="403" t="s">
        <v>988</v>
      </c>
      <c r="C93" s="403" t="s">
        <v>849</v>
      </c>
      <c r="D93" s="403" t="s">
        <v>670</v>
      </c>
      <c r="E93" s="412"/>
      <c r="F93" s="420">
        <v>0</v>
      </c>
      <c r="G93" s="412" t="s">
        <v>989</v>
      </c>
      <c r="H93" s="412" t="s">
        <v>990</v>
      </c>
      <c r="I93" s="412" t="s">
        <v>991</v>
      </c>
      <c r="J93" s="403"/>
      <c r="K93" s="403"/>
    </row>
    <row r="94" spans="1:11" s="421" customFormat="1" ht="30" customHeight="1" x14ac:dyDescent="0.3">
      <c r="A94" s="402">
        <v>86</v>
      </c>
      <c r="B94" s="403" t="s">
        <v>992</v>
      </c>
      <c r="C94" s="403" t="s">
        <v>849</v>
      </c>
      <c r="D94" s="403" t="s">
        <v>670</v>
      </c>
      <c r="E94" s="412"/>
      <c r="F94" s="420">
        <v>0</v>
      </c>
      <c r="G94" s="412" t="s">
        <v>993</v>
      </c>
      <c r="H94" s="412" t="s">
        <v>994</v>
      </c>
      <c r="I94" s="412" t="s">
        <v>995</v>
      </c>
      <c r="J94" s="403"/>
      <c r="K94" s="403"/>
    </row>
    <row r="95" spans="1:11" s="421" customFormat="1" ht="33" customHeight="1" x14ac:dyDescent="0.3">
      <c r="A95" s="402">
        <v>87</v>
      </c>
      <c r="B95" s="403" t="s">
        <v>992</v>
      </c>
      <c r="C95" s="403" t="s">
        <v>849</v>
      </c>
      <c r="D95" s="403" t="s">
        <v>670</v>
      </c>
      <c r="E95" s="412"/>
      <c r="F95" s="420">
        <v>0</v>
      </c>
      <c r="G95" s="412" t="s">
        <v>996</v>
      </c>
      <c r="H95" s="412" t="s">
        <v>997</v>
      </c>
      <c r="I95" s="412" t="s">
        <v>998</v>
      </c>
      <c r="J95" s="403"/>
      <c r="K95" s="403"/>
    </row>
    <row r="96" spans="1:11" s="421" customFormat="1" ht="29.25" customHeight="1" x14ac:dyDescent="0.3">
      <c r="A96" s="383">
        <v>88</v>
      </c>
      <c r="B96" s="403" t="s">
        <v>999</v>
      </c>
      <c r="C96" s="403" t="s">
        <v>849</v>
      </c>
      <c r="D96" s="403"/>
      <c r="E96" s="412"/>
      <c r="F96" s="420"/>
      <c r="G96" s="412" t="s">
        <v>1000</v>
      </c>
      <c r="H96" s="412" t="s">
        <v>1001</v>
      </c>
      <c r="I96" s="412" t="s">
        <v>1002</v>
      </c>
      <c r="J96" s="403"/>
      <c r="K96" s="403"/>
    </row>
    <row r="97" spans="1:11" s="421" customFormat="1" ht="28.5" customHeight="1" x14ac:dyDescent="0.3">
      <c r="A97" s="402">
        <v>89</v>
      </c>
      <c r="B97" s="403" t="s">
        <v>1003</v>
      </c>
      <c r="C97" s="403" t="s">
        <v>849</v>
      </c>
      <c r="D97" s="403"/>
      <c r="E97" s="412"/>
      <c r="F97" s="420"/>
      <c r="G97" s="412" t="s">
        <v>1004</v>
      </c>
      <c r="H97" s="412" t="s">
        <v>769</v>
      </c>
      <c r="I97" s="412" t="s">
        <v>1005</v>
      </c>
      <c r="J97" s="403"/>
      <c r="K97" s="403"/>
    </row>
    <row r="98" spans="1:11" s="421" customFormat="1" ht="29.25" customHeight="1" x14ac:dyDescent="0.3">
      <c r="A98" s="402">
        <v>90</v>
      </c>
      <c r="B98" s="403" t="s">
        <v>1006</v>
      </c>
      <c r="C98" s="403" t="s">
        <v>849</v>
      </c>
      <c r="D98" s="403"/>
      <c r="E98" s="412"/>
      <c r="F98" s="420"/>
      <c r="G98" s="412" t="s">
        <v>1007</v>
      </c>
      <c r="H98" s="412" t="s">
        <v>841</v>
      </c>
      <c r="I98" s="412" t="s">
        <v>570</v>
      </c>
      <c r="J98" s="403"/>
      <c r="K98" s="403"/>
    </row>
    <row r="99" spans="1:11" s="421" customFormat="1" ht="31.5" customHeight="1" x14ac:dyDescent="0.3">
      <c r="A99" s="383">
        <v>91</v>
      </c>
      <c r="B99" s="403" t="s">
        <v>1008</v>
      </c>
      <c r="C99" s="403" t="s">
        <v>849</v>
      </c>
      <c r="D99" s="403"/>
      <c r="E99" s="412"/>
      <c r="F99" s="420"/>
      <c r="G99" s="412" t="s">
        <v>1009</v>
      </c>
      <c r="H99" s="412" t="s">
        <v>1010</v>
      </c>
      <c r="I99" s="412" t="s">
        <v>1011</v>
      </c>
      <c r="J99" s="403"/>
      <c r="K99" s="403"/>
    </row>
    <row r="100" spans="1:11" s="421" customFormat="1" ht="27.75" customHeight="1" x14ac:dyDescent="0.3">
      <c r="A100" s="402">
        <v>92</v>
      </c>
      <c r="B100" s="403" t="s">
        <v>1012</v>
      </c>
      <c r="C100" s="403" t="s">
        <v>849</v>
      </c>
      <c r="D100" s="403"/>
      <c r="E100" s="412"/>
      <c r="F100" s="420"/>
      <c r="G100" s="412"/>
      <c r="H100" s="412" t="s">
        <v>1013</v>
      </c>
      <c r="I100" s="412"/>
      <c r="J100" s="403">
        <v>212670162</v>
      </c>
      <c r="K100" s="403"/>
    </row>
    <row r="101" spans="1:11" s="421" customFormat="1" ht="32.25" customHeight="1" x14ac:dyDescent="0.3">
      <c r="A101" s="402">
        <v>93</v>
      </c>
      <c r="B101" s="403" t="s">
        <v>1014</v>
      </c>
      <c r="C101" s="403" t="s">
        <v>849</v>
      </c>
      <c r="D101" s="403"/>
      <c r="E101" s="412"/>
      <c r="F101" s="420"/>
      <c r="G101" s="412" t="s">
        <v>1015</v>
      </c>
      <c r="H101" s="412" t="s">
        <v>551</v>
      </c>
      <c r="I101" s="412" t="s">
        <v>1016</v>
      </c>
      <c r="J101" s="403"/>
      <c r="K101" s="403"/>
    </row>
    <row r="102" spans="1:11" s="421" customFormat="1" ht="31.5" customHeight="1" x14ac:dyDescent="0.3">
      <c r="A102" s="383">
        <v>94</v>
      </c>
      <c r="B102" s="403" t="s">
        <v>1017</v>
      </c>
      <c r="C102" s="403" t="s">
        <v>849</v>
      </c>
      <c r="D102" s="403"/>
      <c r="E102" s="412"/>
      <c r="F102" s="420"/>
      <c r="G102" s="412" t="s">
        <v>1018</v>
      </c>
      <c r="H102" s="412" t="s">
        <v>1019</v>
      </c>
      <c r="I102" s="412" t="s">
        <v>1020</v>
      </c>
      <c r="J102" s="403"/>
      <c r="K102" s="403"/>
    </row>
    <row r="103" spans="1:11" s="421" customFormat="1" ht="33" customHeight="1" x14ac:dyDescent="0.3">
      <c r="A103" s="402">
        <v>95</v>
      </c>
      <c r="B103" s="403" t="s">
        <v>1021</v>
      </c>
      <c r="C103" s="403" t="s">
        <v>849</v>
      </c>
      <c r="D103" s="403"/>
      <c r="E103" s="412"/>
      <c r="F103" s="420"/>
      <c r="G103" s="412" t="s">
        <v>1022</v>
      </c>
      <c r="H103" s="412" t="s">
        <v>774</v>
      </c>
      <c r="I103" s="412" t="s">
        <v>1023</v>
      </c>
      <c r="J103" s="403"/>
      <c r="K103" s="403"/>
    </row>
    <row r="104" spans="1:11" s="421" customFormat="1" ht="39" customHeight="1" x14ac:dyDescent="0.3">
      <c r="A104" s="402">
        <v>96</v>
      </c>
      <c r="B104" s="403" t="s">
        <v>1024</v>
      </c>
      <c r="C104" s="403" t="s">
        <v>849</v>
      </c>
      <c r="D104" s="403"/>
      <c r="E104" s="412"/>
      <c r="F104" s="420"/>
      <c r="G104" s="412" t="s">
        <v>1025</v>
      </c>
      <c r="H104" s="412" t="s">
        <v>1026</v>
      </c>
      <c r="I104" s="412" t="s">
        <v>1027</v>
      </c>
      <c r="J104" s="403"/>
      <c r="K104" s="40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59:G66">
      <formula1>11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L2" sqref="L2"/>
    </sheetView>
  </sheetViews>
  <sheetFormatPr defaultRowHeight="12.75" x14ac:dyDescent="0.2"/>
  <cols>
    <col min="1" max="1" width="11.7109375" style="234" customWidth="1"/>
    <col min="2" max="2" width="21.140625" style="234" customWidth="1"/>
    <col min="3" max="3" width="21.5703125" style="234" customWidth="1"/>
    <col min="4" max="4" width="19.140625" style="234" customWidth="1"/>
    <col min="5" max="5" width="15.140625" style="234" customWidth="1"/>
    <col min="6" max="6" width="20.85546875" style="234" customWidth="1"/>
    <col min="7" max="7" width="23.85546875" style="234" customWidth="1"/>
    <col min="8" max="8" width="19" style="234" customWidth="1"/>
    <col min="9" max="9" width="21.140625" style="234" customWidth="1"/>
    <col min="10" max="10" width="17" style="234" customWidth="1"/>
    <col min="11" max="11" width="21.5703125" style="234" customWidth="1"/>
    <col min="12" max="12" width="24.42578125" style="234" customWidth="1"/>
    <col min="13" max="16384" width="9.140625" style="234"/>
  </cols>
  <sheetData>
    <row r="1" spans="1:13" customFormat="1" ht="15" x14ac:dyDescent="0.2">
      <c r="A1" s="173" t="s">
        <v>436</v>
      </c>
      <c r="B1" s="173"/>
      <c r="C1" s="174"/>
      <c r="D1" s="174"/>
      <c r="E1" s="174"/>
      <c r="F1" s="174"/>
      <c r="G1" s="174"/>
      <c r="H1" s="174"/>
      <c r="I1" s="174"/>
      <c r="J1" s="174"/>
      <c r="K1" s="180"/>
      <c r="L1" s="103" t="s">
        <v>101</v>
      </c>
    </row>
    <row r="2" spans="1:13" customFormat="1" ht="15" x14ac:dyDescent="0.3">
      <c r="A2" s="141" t="s">
        <v>132</v>
      </c>
      <c r="B2" s="141"/>
      <c r="C2" s="174"/>
      <c r="D2" s="174"/>
      <c r="E2" s="174"/>
      <c r="F2" s="174"/>
      <c r="G2" s="174"/>
      <c r="H2" s="174"/>
      <c r="I2" s="174"/>
      <c r="J2" s="174"/>
      <c r="K2" s="180"/>
      <c r="L2" s="245" t="s">
        <v>646</v>
      </c>
    </row>
    <row r="3" spans="1:13" customFormat="1" ht="15" x14ac:dyDescent="0.2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7"/>
      <c r="L3" s="177"/>
      <c r="M3" s="234"/>
    </row>
    <row r="4" spans="1:13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2"/>
      <c r="F4" s="183"/>
      <c r="G4" s="174"/>
      <c r="H4" s="174"/>
      <c r="I4" s="174"/>
      <c r="J4" s="174"/>
      <c r="K4" s="174"/>
      <c r="L4" s="174"/>
    </row>
    <row r="5" spans="1:13" ht="15" x14ac:dyDescent="0.3">
      <c r="A5" s="126" t="s">
        <v>645</v>
      </c>
      <c r="B5" s="268"/>
      <c r="C5" s="105"/>
      <c r="D5" s="105"/>
      <c r="E5" s="105"/>
      <c r="F5" s="269"/>
      <c r="G5" s="270"/>
      <c r="H5" s="270"/>
      <c r="I5" s="270"/>
      <c r="J5" s="270"/>
      <c r="K5" s="270"/>
      <c r="L5" s="269"/>
    </row>
    <row r="6" spans="1:13" customFormat="1" ht="13.5" x14ac:dyDescent="0.2">
      <c r="A6" s="178"/>
      <c r="B6" s="178"/>
      <c r="C6" s="179"/>
      <c r="D6" s="179"/>
      <c r="E6" s="179"/>
      <c r="F6" s="174"/>
      <c r="G6" s="174"/>
      <c r="H6" s="174"/>
      <c r="I6" s="174"/>
      <c r="J6" s="174"/>
      <c r="K6" s="174"/>
      <c r="L6" s="174"/>
    </row>
    <row r="7" spans="1:13" customFormat="1" ht="60" x14ac:dyDescent="0.2">
      <c r="A7" s="186" t="s">
        <v>64</v>
      </c>
      <c r="B7" s="170" t="s">
        <v>242</v>
      </c>
      <c r="C7" s="172" t="s">
        <v>238</v>
      </c>
      <c r="D7" s="172" t="s">
        <v>239</v>
      </c>
      <c r="E7" s="172" t="s">
        <v>345</v>
      </c>
      <c r="F7" s="172" t="s">
        <v>241</v>
      </c>
      <c r="G7" s="172" t="s">
        <v>381</v>
      </c>
      <c r="H7" s="172" t="s">
        <v>383</v>
      </c>
      <c r="I7" s="172" t="s">
        <v>377</v>
      </c>
      <c r="J7" s="172" t="s">
        <v>378</v>
      </c>
      <c r="K7" s="172" t="s">
        <v>389</v>
      </c>
      <c r="L7" s="172" t="s">
        <v>379</v>
      </c>
    </row>
    <row r="8" spans="1:13" customFormat="1" ht="15" x14ac:dyDescent="0.2">
      <c r="A8" s="170">
        <v>1</v>
      </c>
      <c r="B8" s="170">
        <v>2</v>
      </c>
      <c r="C8" s="172">
        <v>3</v>
      </c>
      <c r="D8" s="170">
        <v>4</v>
      </c>
      <c r="E8" s="172">
        <v>5</v>
      </c>
      <c r="F8" s="170">
        <v>6</v>
      </c>
      <c r="G8" s="172">
        <v>7</v>
      </c>
      <c r="H8" s="170">
        <v>8</v>
      </c>
      <c r="I8" s="170">
        <v>9</v>
      </c>
      <c r="J8" s="170">
        <v>10</v>
      </c>
      <c r="K8" s="172">
        <v>11</v>
      </c>
      <c r="L8" s="172">
        <v>12</v>
      </c>
    </row>
    <row r="9" spans="1:13" customFormat="1" ht="15" x14ac:dyDescent="0.2">
      <c r="A9" s="89">
        <v>1</v>
      </c>
      <c r="B9" s="89"/>
      <c r="C9" s="25"/>
      <c r="D9" s="25"/>
      <c r="E9" s="25"/>
      <c r="F9" s="25"/>
      <c r="G9" s="25"/>
      <c r="H9" s="25"/>
      <c r="I9" s="267"/>
      <c r="J9" s="267"/>
      <c r="K9" s="267"/>
      <c r="L9" s="25"/>
    </row>
    <row r="10" spans="1:13" customFormat="1" ht="15" x14ac:dyDescent="0.2">
      <c r="A10" s="89">
        <v>2</v>
      </c>
      <c r="B10" s="89"/>
      <c r="C10" s="25"/>
      <c r="D10" s="25"/>
      <c r="E10" s="25"/>
      <c r="F10" s="25"/>
      <c r="G10" s="25"/>
      <c r="H10" s="25"/>
      <c r="I10" s="267"/>
      <c r="J10" s="267"/>
      <c r="K10" s="267"/>
      <c r="L10" s="25"/>
    </row>
    <row r="11" spans="1:13" customFormat="1" ht="15" x14ac:dyDescent="0.2">
      <c r="A11" s="89">
        <v>3</v>
      </c>
      <c r="B11" s="89"/>
      <c r="C11" s="25"/>
      <c r="D11" s="25"/>
      <c r="E11" s="25"/>
      <c r="F11" s="25"/>
      <c r="G11" s="25"/>
      <c r="H11" s="25"/>
      <c r="I11" s="267"/>
      <c r="J11" s="267"/>
      <c r="K11" s="267"/>
      <c r="L11" s="25"/>
    </row>
    <row r="12" spans="1:13" customFormat="1" ht="15" x14ac:dyDescent="0.2">
      <c r="A12" s="89">
        <v>4</v>
      </c>
      <c r="B12" s="89"/>
      <c r="C12" s="25"/>
      <c r="D12" s="25"/>
      <c r="E12" s="25"/>
      <c r="F12" s="25"/>
      <c r="G12" s="25"/>
      <c r="H12" s="25"/>
      <c r="I12" s="267"/>
      <c r="J12" s="267"/>
      <c r="K12" s="267"/>
      <c r="L12" s="25"/>
    </row>
    <row r="13" spans="1:13" customFormat="1" ht="15" x14ac:dyDescent="0.2">
      <c r="A13" s="89">
        <v>5</v>
      </c>
      <c r="B13" s="89"/>
      <c r="C13" s="25"/>
      <c r="D13" s="25"/>
      <c r="E13" s="25"/>
      <c r="F13" s="25"/>
      <c r="G13" s="25"/>
      <c r="H13" s="25"/>
      <c r="I13" s="267"/>
      <c r="J13" s="267"/>
      <c r="K13" s="267"/>
      <c r="L13" s="25"/>
    </row>
    <row r="14" spans="1:13" customFormat="1" ht="15" x14ac:dyDescent="0.2">
      <c r="A14" s="89">
        <v>6</v>
      </c>
      <c r="B14" s="89"/>
      <c r="C14" s="25"/>
      <c r="D14" s="25"/>
      <c r="E14" s="25"/>
      <c r="F14" s="25"/>
      <c r="G14" s="25"/>
      <c r="H14" s="25"/>
      <c r="I14" s="267"/>
      <c r="J14" s="267"/>
      <c r="K14" s="267"/>
      <c r="L14" s="25"/>
    </row>
    <row r="15" spans="1:13" customFormat="1" ht="15" x14ac:dyDescent="0.2">
      <c r="A15" s="89">
        <v>7</v>
      </c>
      <c r="B15" s="89"/>
      <c r="C15" s="25"/>
      <c r="D15" s="25"/>
      <c r="E15" s="25"/>
      <c r="F15" s="25"/>
      <c r="G15" s="25"/>
      <c r="H15" s="25"/>
      <c r="I15" s="267"/>
      <c r="J15" s="267"/>
      <c r="K15" s="267"/>
      <c r="L15" s="25"/>
    </row>
    <row r="16" spans="1:13" customFormat="1" ht="15" x14ac:dyDescent="0.2">
      <c r="A16" s="89">
        <v>8</v>
      </c>
      <c r="B16" s="89"/>
      <c r="C16" s="25"/>
      <c r="D16" s="25"/>
      <c r="E16" s="25"/>
      <c r="F16" s="25"/>
      <c r="G16" s="25"/>
      <c r="H16" s="25"/>
      <c r="I16" s="267"/>
      <c r="J16" s="267"/>
      <c r="K16" s="267"/>
      <c r="L16" s="25"/>
    </row>
    <row r="17" spans="1:12" customFormat="1" ht="15" x14ac:dyDescent="0.2">
      <c r="A17" s="89">
        <v>9</v>
      </c>
      <c r="B17" s="89"/>
      <c r="C17" s="25"/>
      <c r="D17" s="25"/>
      <c r="E17" s="25"/>
      <c r="F17" s="25"/>
      <c r="G17" s="25"/>
      <c r="H17" s="25"/>
      <c r="I17" s="267"/>
      <c r="J17" s="267"/>
      <c r="K17" s="267"/>
      <c r="L17" s="25"/>
    </row>
    <row r="18" spans="1:12" customFormat="1" ht="15" x14ac:dyDescent="0.2">
      <c r="A18" s="89">
        <v>10</v>
      </c>
      <c r="B18" s="89"/>
      <c r="C18" s="25"/>
      <c r="D18" s="25"/>
      <c r="E18" s="25"/>
      <c r="F18" s="25"/>
      <c r="G18" s="25"/>
      <c r="H18" s="25"/>
      <c r="I18" s="267"/>
      <c r="J18" s="267"/>
      <c r="K18" s="267"/>
      <c r="L18" s="25"/>
    </row>
    <row r="19" spans="1:12" customFormat="1" ht="15" x14ac:dyDescent="0.2">
      <c r="A19" s="89">
        <v>11</v>
      </c>
      <c r="B19" s="89"/>
      <c r="C19" s="25"/>
      <c r="D19" s="25"/>
      <c r="E19" s="25"/>
      <c r="F19" s="25"/>
      <c r="G19" s="25"/>
      <c r="H19" s="25"/>
      <c r="I19" s="267"/>
      <c r="J19" s="267"/>
      <c r="K19" s="267"/>
      <c r="L19" s="25"/>
    </row>
    <row r="20" spans="1:12" customFormat="1" ht="15" x14ac:dyDescent="0.2">
      <c r="A20" s="89">
        <v>12</v>
      </c>
      <c r="B20" s="89"/>
      <c r="C20" s="25"/>
      <c r="D20" s="25"/>
      <c r="E20" s="25"/>
      <c r="F20" s="25"/>
      <c r="G20" s="25"/>
      <c r="H20" s="25"/>
      <c r="I20" s="267"/>
      <c r="J20" s="267"/>
      <c r="K20" s="267"/>
      <c r="L20" s="25"/>
    </row>
    <row r="21" spans="1:12" customFormat="1" ht="15" x14ac:dyDescent="0.2">
      <c r="A21" s="89">
        <v>13</v>
      </c>
      <c r="B21" s="89"/>
      <c r="C21" s="25"/>
      <c r="D21" s="25"/>
      <c r="E21" s="25"/>
      <c r="F21" s="25"/>
      <c r="G21" s="25"/>
      <c r="H21" s="25"/>
      <c r="I21" s="267"/>
      <c r="J21" s="267"/>
      <c r="K21" s="267"/>
      <c r="L21" s="25"/>
    </row>
    <row r="22" spans="1:12" customFormat="1" ht="15" x14ac:dyDescent="0.2">
      <c r="A22" s="89">
        <v>14</v>
      </c>
      <c r="B22" s="89"/>
      <c r="C22" s="25"/>
      <c r="D22" s="25"/>
      <c r="E22" s="25"/>
      <c r="F22" s="25"/>
      <c r="G22" s="25"/>
      <c r="H22" s="25"/>
      <c r="I22" s="267"/>
      <c r="J22" s="267"/>
      <c r="K22" s="267"/>
      <c r="L22" s="25"/>
    </row>
    <row r="23" spans="1:12" customFormat="1" ht="15" x14ac:dyDescent="0.2">
      <c r="A23" s="89">
        <v>15</v>
      </c>
      <c r="B23" s="89"/>
      <c r="C23" s="25"/>
      <c r="D23" s="25"/>
      <c r="E23" s="25"/>
      <c r="F23" s="25"/>
      <c r="G23" s="25"/>
      <c r="H23" s="25"/>
      <c r="I23" s="267"/>
      <c r="J23" s="267"/>
      <c r="K23" s="267"/>
      <c r="L23" s="25"/>
    </row>
    <row r="24" spans="1:12" customFormat="1" ht="15" x14ac:dyDescent="0.2">
      <c r="A24" s="89">
        <v>16</v>
      </c>
      <c r="B24" s="89"/>
      <c r="C24" s="25"/>
      <c r="D24" s="25"/>
      <c r="E24" s="25"/>
      <c r="F24" s="25"/>
      <c r="G24" s="25"/>
      <c r="H24" s="25"/>
      <c r="I24" s="267"/>
      <c r="J24" s="267"/>
      <c r="K24" s="267"/>
      <c r="L24" s="25"/>
    </row>
    <row r="25" spans="1:12" customFormat="1" ht="15" x14ac:dyDescent="0.2">
      <c r="A25" s="89">
        <v>17</v>
      </c>
      <c r="B25" s="89"/>
      <c r="C25" s="25"/>
      <c r="D25" s="25"/>
      <c r="E25" s="25"/>
      <c r="F25" s="25"/>
      <c r="G25" s="25"/>
      <c r="H25" s="25"/>
      <c r="I25" s="267"/>
      <c r="J25" s="267"/>
      <c r="K25" s="267"/>
      <c r="L25" s="25"/>
    </row>
    <row r="26" spans="1:12" customFormat="1" ht="15" x14ac:dyDescent="0.2">
      <c r="A26" s="89">
        <v>18</v>
      </c>
      <c r="B26" s="89"/>
      <c r="C26" s="25"/>
      <c r="D26" s="25"/>
      <c r="E26" s="25"/>
      <c r="F26" s="25"/>
      <c r="G26" s="25"/>
      <c r="H26" s="25"/>
      <c r="I26" s="267"/>
      <c r="J26" s="267"/>
      <c r="K26" s="267"/>
      <c r="L26" s="25"/>
    </row>
    <row r="27" spans="1:12" customFormat="1" ht="15" x14ac:dyDescent="0.2">
      <c r="A27" s="89" t="s">
        <v>275</v>
      </c>
      <c r="B27" s="89"/>
      <c r="C27" s="25"/>
      <c r="D27" s="25"/>
      <c r="E27" s="25"/>
      <c r="F27" s="25"/>
      <c r="G27" s="25"/>
      <c r="H27" s="25"/>
      <c r="I27" s="267"/>
      <c r="J27" s="267"/>
      <c r="K27" s="267"/>
      <c r="L27" s="25"/>
    </row>
    <row r="28" spans="1:12" x14ac:dyDescent="0.2">
      <c r="A28" s="271"/>
      <c r="B28" s="271"/>
      <c r="C28" s="271"/>
      <c r="D28" s="271"/>
      <c r="E28" s="271"/>
      <c r="F28" s="271"/>
      <c r="G28" s="271"/>
      <c r="H28" s="271"/>
      <c r="I28" s="271"/>
      <c r="J28" s="271"/>
      <c r="K28" s="271"/>
      <c r="L28" s="271"/>
    </row>
    <row r="29" spans="1:12" x14ac:dyDescent="0.2">
      <c r="A29" s="271"/>
      <c r="B29" s="271"/>
      <c r="C29" s="271"/>
      <c r="D29" s="271"/>
      <c r="E29" s="271"/>
      <c r="F29" s="271"/>
      <c r="G29" s="271"/>
      <c r="H29" s="271"/>
      <c r="I29" s="271"/>
      <c r="J29" s="271"/>
      <c r="K29" s="271"/>
      <c r="L29" s="271"/>
    </row>
    <row r="30" spans="1:12" x14ac:dyDescent="0.2">
      <c r="A30" s="272"/>
      <c r="B30" s="272"/>
      <c r="C30" s="271"/>
      <c r="D30" s="271"/>
      <c r="E30" s="271"/>
      <c r="F30" s="271"/>
      <c r="G30" s="271"/>
      <c r="H30" s="271"/>
      <c r="I30" s="271"/>
      <c r="J30" s="271"/>
      <c r="K30" s="271"/>
      <c r="L30" s="271"/>
    </row>
    <row r="31" spans="1:12" ht="15" x14ac:dyDescent="0.3">
      <c r="A31" s="233"/>
      <c r="B31" s="233"/>
      <c r="C31" s="235" t="s">
        <v>99</v>
      </c>
      <c r="D31" s="233"/>
      <c r="E31" s="233"/>
      <c r="F31" s="236"/>
      <c r="G31" s="233"/>
      <c r="H31" s="233"/>
      <c r="I31" s="233"/>
      <c r="J31" s="233"/>
      <c r="K31" s="233"/>
      <c r="L31" s="233"/>
    </row>
    <row r="32" spans="1:12" ht="15" x14ac:dyDescent="0.3">
      <c r="A32" s="233"/>
      <c r="B32" s="233"/>
      <c r="C32" s="233"/>
      <c r="D32" s="237"/>
      <c r="E32" s="233"/>
      <c r="G32" s="237"/>
      <c r="H32" s="276"/>
    </row>
    <row r="33" spans="3:7" ht="15" x14ac:dyDescent="0.3">
      <c r="C33" s="233"/>
      <c r="D33" s="239" t="s">
        <v>262</v>
      </c>
      <c r="E33" s="233"/>
      <c r="G33" s="240" t="s">
        <v>267</v>
      </c>
    </row>
    <row r="34" spans="3:7" ht="15" x14ac:dyDescent="0.3">
      <c r="C34" s="233"/>
      <c r="D34" s="241" t="s">
        <v>131</v>
      </c>
      <c r="E34" s="233"/>
      <c r="G34" s="233" t="s">
        <v>263</v>
      </c>
    </row>
    <row r="35" spans="3:7" ht="15" x14ac:dyDescent="0.3">
      <c r="C35" s="233"/>
      <c r="D35" s="241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A5" sqref="A5"/>
    </sheetView>
  </sheetViews>
  <sheetFormatPr defaultRowHeight="12.75" x14ac:dyDescent="0.2"/>
  <cols>
    <col min="1" max="1" width="11.7109375" style="234" customWidth="1"/>
    <col min="2" max="2" width="21.5703125" style="234" customWidth="1"/>
    <col min="3" max="3" width="19.140625" style="234" customWidth="1"/>
    <col min="4" max="4" width="23.7109375" style="234" customWidth="1"/>
    <col min="5" max="6" width="16.5703125" style="234" bestFit="1" customWidth="1"/>
    <col min="7" max="7" width="17" style="234" customWidth="1"/>
    <col min="8" max="8" width="19" style="234" customWidth="1"/>
    <col min="9" max="9" width="24.42578125" style="234" customWidth="1"/>
    <col min="10" max="16384" width="9.140625" style="234"/>
  </cols>
  <sheetData>
    <row r="1" spans="1:13" customFormat="1" ht="15" x14ac:dyDescent="0.2">
      <c r="A1" s="173" t="s">
        <v>437</v>
      </c>
      <c r="B1" s="174"/>
      <c r="C1" s="174"/>
      <c r="D1" s="174"/>
      <c r="E1" s="174"/>
      <c r="F1" s="174"/>
      <c r="G1" s="174"/>
      <c r="H1" s="180"/>
      <c r="I1" s="103" t="s">
        <v>101</v>
      </c>
    </row>
    <row r="2" spans="1:13" customFormat="1" ht="15" x14ac:dyDescent="0.3">
      <c r="A2" s="141" t="s">
        <v>132</v>
      </c>
      <c r="B2" s="174"/>
      <c r="C2" s="174"/>
      <c r="D2" s="174"/>
      <c r="E2" s="174"/>
      <c r="F2" s="174"/>
      <c r="G2" s="174"/>
      <c r="H2" s="180"/>
      <c r="I2" s="245" t="s">
        <v>646</v>
      </c>
    </row>
    <row r="3" spans="1:13" customFormat="1" ht="15" x14ac:dyDescent="0.2">
      <c r="A3" s="174"/>
      <c r="B3" s="174"/>
      <c r="C3" s="174"/>
      <c r="D3" s="174"/>
      <c r="E3" s="174"/>
      <c r="F3" s="174"/>
      <c r="G3" s="174"/>
      <c r="H3" s="177"/>
      <c r="I3" s="177"/>
      <c r="M3" s="234"/>
    </row>
    <row r="4" spans="1:13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74"/>
      <c r="E4" s="174"/>
      <c r="F4" s="174"/>
      <c r="G4" s="174"/>
      <c r="H4" s="174"/>
      <c r="I4" s="183"/>
    </row>
    <row r="5" spans="1:13" ht="15" x14ac:dyDescent="0.3">
      <c r="A5" s="126" t="s">
        <v>645</v>
      </c>
      <c r="B5" s="105"/>
      <c r="C5" s="105"/>
      <c r="D5" s="270"/>
      <c r="E5" s="270"/>
      <c r="F5" s="270"/>
      <c r="G5" s="270"/>
      <c r="H5" s="270"/>
      <c r="I5" s="269"/>
    </row>
    <row r="6" spans="1:13" customFormat="1" ht="13.5" x14ac:dyDescent="0.2">
      <c r="A6" s="178"/>
      <c r="B6" s="179"/>
      <c r="C6" s="179"/>
      <c r="D6" s="174"/>
      <c r="E6" s="174"/>
      <c r="F6" s="174"/>
      <c r="G6" s="174"/>
      <c r="H6" s="174"/>
      <c r="I6" s="174"/>
    </row>
    <row r="7" spans="1:13" customFormat="1" ht="60" x14ac:dyDescent="0.2">
      <c r="A7" s="186" t="s">
        <v>64</v>
      </c>
      <c r="B7" s="172" t="s">
        <v>375</v>
      </c>
      <c r="C7" s="172" t="s">
        <v>376</v>
      </c>
      <c r="D7" s="172" t="s">
        <v>381</v>
      </c>
      <c r="E7" s="172" t="s">
        <v>383</v>
      </c>
      <c r="F7" s="172" t="s">
        <v>377</v>
      </c>
      <c r="G7" s="172" t="s">
        <v>378</v>
      </c>
      <c r="H7" s="172" t="s">
        <v>389</v>
      </c>
      <c r="I7" s="172" t="s">
        <v>379</v>
      </c>
    </row>
    <row r="8" spans="1:13" customFormat="1" ht="15" x14ac:dyDescent="0.2">
      <c r="A8" s="170">
        <v>1</v>
      </c>
      <c r="B8" s="170">
        <v>2</v>
      </c>
      <c r="C8" s="172">
        <v>3</v>
      </c>
      <c r="D8" s="170">
        <v>6</v>
      </c>
      <c r="E8" s="172">
        <v>7</v>
      </c>
      <c r="F8" s="170">
        <v>8</v>
      </c>
      <c r="G8" s="170">
        <v>9</v>
      </c>
      <c r="H8" s="170">
        <v>10</v>
      </c>
      <c r="I8" s="172">
        <v>11</v>
      </c>
    </row>
    <row r="9" spans="1:13" customFormat="1" ht="15" x14ac:dyDescent="0.2">
      <c r="A9" s="89">
        <v>1</v>
      </c>
      <c r="B9" s="25"/>
      <c r="C9" s="25"/>
      <c r="D9" s="25"/>
      <c r="E9" s="25"/>
      <c r="F9" s="267"/>
      <c r="G9" s="267"/>
      <c r="H9" s="267"/>
      <c r="I9" s="25"/>
    </row>
    <row r="10" spans="1:13" customFormat="1" ht="15" x14ac:dyDescent="0.2">
      <c r="A10" s="89">
        <v>2</v>
      </c>
      <c r="B10" s="25"/>
      <c r="C10" s="25"/>
      <c r="D10" s="25"/>
      <c r="E10" s="25"/>
      <c r="F10" s="267"/>
      <c r="G10" s="267"/>
      <c r="H10" s="267"/>
      <c r="I10" s="25"/>
    </row>
    <row r="11" spans="1:13" customFormat="1" ht="15" x14ac:dyDescent="0.2">
      <c r="A11" s="89">
        <v>3</v>
      </c>
      <c r="B11" s="25"/>
      <c r="C11" s="25"/>
      <c r="D11" s="25"/>
      <c r="E11" s="25"/>
      <c r="F11" s="267"/>
      <c r="G11" s="267"/>
      <c r="H11" s="267"/>
      <c r="I11" s="25"/>
    </row>
    <row r="12" spans="1:13" customFormat="1" ht="15" x14ac:dyDescent="0.2">
      <c r="A12" s="89">
        <v>4</v>
      </c>
      <c r="B12" s="25"/>
      <c r="C12" s="25"/>
      <c r="D12" s="25"/>
      <c r="E12" s="25"/>
      <c r="F12" s="267"/>
      <c r="G12" s="267"/>
      <c r="H12" s="267"/>
      <c r="I12" s="25"/>
    </row>
    <row r="13" spans="1:13" customFormat="1" ht="15" x14ac:dyDescent="0.2">
      <c r="A13" s="89">
        <v>5</v>
      </c>
      <c r="B13" s="25"/>
      <c r="C13" s="25"/>
      <c r="D13" s="25"/>
      <c r="E13" s="25"/>
      <c r="F13" s="267"/>
      <c r="G13" s="267"/>
      <c r="H13" s="267"/>
      <c r="I13" s="25"/>
    </row>
    <row r="14" spans="1:13" customFormat="1" ht="15" x14ac:dyDescent="0.2">
      <c r="A14" s="89">
        <v>6</v>
      </c>
      <c r="B14" s="25"/>
      <c r="C14" s="25"/>
      <c r="D14" s="25"/>
      <c r="E14" s="25"/>
      <c r="F14" s="267"/>
      <c r="G14" s="267"/>
      <c r="H14" s="267"/>
      <c r="I14" s="25"/>
    </row>
    <row r="15" spans="1:13" customFormat="1" ht="15" x14ac:dyDescent="0.2">
      <c r="A15" s="89">
        <v>7</v>
      </c>
      <c r="B15" s="25"/>
      <c r="C15" s="25"/>
      <c r="D15" s="25"/>
      <c r="E15" s="25"/>
      <c r="F15" s="267"/>
      <c r="G15" s="267"/>
      <c r="H15" s="267"/>
      <c r="I15" s="25"/>
    </row>
    <row r="16" spans="1:13" customFormat="1" ht="15" x14ac:dyDescent="0.2">
      <c r="A16" s="89">
        <v>8</v>
      </c>
      <c r="B16" s="25"/>
      <c r="C16" s="25"/>
      <c r="D16" s="25"/>
      <c r="E16" s="25"/>
      <c r="F16" s="267"/>
      <c r="G16" s="267"/>
      <c r="H16" s="267"/>
      <c r="I16" s="25"/>
    </row>
    <row r="17" spans="1:9" customFormat="1" ht="15" x14ac:dyDescent="0.2">
      <c r="A17" s="89">
        <v>9</v>
      </c>
      <c r="B17" s="25"/>
      <c r="C17" s="25"/>
      <c r="D17" s="25"/>
      <c r="E17" s="25"/>
      <c r="F17" s="267"/>
      <c r="G17" s="267"/>
      <c r="H17" s="267"/>
      <c r="I17" s="25"/>
    </row>
    <row r="18" spans="1:9" customFormat="1" ht="15" x14ac:dyDescent="0.2">
      <c r="A18" s="89">
        <v>10</v>
      </c>
      <c r="B18" s="25"/>
      <c r="C18" s="25"/>
      <c r="D18" s="25"/>
      <c r="E18" s="25"/>
      <c r="F18" s="267"/>
      <c r="G18" s="267"/>
      <c r="H18" s="267"/>
      <c r="I18" s="25"/>
    </row>
    <row r="19" spans="1:9" customFormat="1" ht="15" x14ac:dyDescent="0.2">
      <c r="A19" s="89">
        <v>11</v>
      </c>
      <c r="B19" s="25"/>
      <c r="C19" s="25"/>
      <c r="D19" s="25"/>
      <c r="E19" s="25"/>
      <c r="F19" s="267"/>
      <c r="G19" s="267"/>
      <c r="H19" s="267"/>
      <c r="I19" s="25"/>
    </row>
    <row r="20" spans="1:9" customFormat="1" ht="15" x14ac:dyDescent="0.2">
      <c r="A20" s="89">
        <v>12</v>
      </c>
      <c r="B20" s="25"/>
      <c r="C20" s="25"/>
      <c r="D20" s="25"/>
      <c r="E20" s="25"/>
      <c r="F20" s="267"/>
      <c r="G20" s="267"/>
      <c r="H20" s="267"/>
      <c r="I20" s="25"/>
    </row>
    <row r="21" spans="1:9" customFormat="1" ht="15" x14ac:dyDescent="0.2">
      <c r="A21" s="89">
        <v>13</v>
      </c>
      <c r="B21" s="25"/>
      <c r="C21" s="25"/>
      <c r="D21" s="25"/>
      <c r="E21" s="25"/>
      <c r="F21" s="267"/>
      <c r="G21" s="267"/>
      <c r="H21" s="267"/>
      <c r="I21" s="25"/>
    </row>
    <row r="22" spans="1:9" customFormat="1" ht="15" x14ac:dyDescent="0.2">
      <c r="A22" s="89">
        <v>14</v>
      </c>
      <c r="B22" s="25"/>
      <c r="C22" s="25"/>
      <c r="D22" s="25"/>
      <c r="E22" s="25"/>
      <c r="F22" s="267"/>
      <c r="G22" s="267"/>
      <c r="H22" s="267"/>
      <c r="I22" s="25"/>
    </row>
    <row r="23" spans="1:9" customFormat="1" ht="15" x14ac:dyDescent="0.2">
      <c r="A23" s="89">
        <v>15</v>
      </c>
      <c r="B23" s="25"/>
      <c r="C23" s="25"/>
      <c r="D23" s="25"/>
      <c r="E23" s="25"/>
      <c r="F23" s="267"/>
      <c r="G23" s="267"/>
      <c r="H23" s="267"/>
      <c r="I23" s="25"/>
    </row>
    <row r="24" spans="1:9" customFormat="1" ht="15" x14ac:dyDescent="0.2">
      <c r="A24" s="89">
        <v>16</v>
      </c>
      <c r="B24" s="25"/>
      <c r="C24" s="25"/>
      <c r="D24" s="25"/>
      <c r="E24" s="25"/>
      <c r="F24" s="267"/>
      <c r="G24" s="267"/>
      <c r="H24" s="267"/>
      <c r="I24" s="25"/>
    </row>
    <row r="25" spans="1:9" customFormat="1" ht="15" x14ac:dyDescent="0.2">
      <c r="A25" s="89">
        <v>17</v>
      </c>
      <c r="B25" s="25"/>
      <c r="C25" s="25"/>
      <c r="D25" s="25"/>
      <c r="E25" s="25"/>
      <c r="F25" s="267"/>
      <c r="G25" s="267"/>
      <c r="H25" s="267"/>
      <c r="I25" s="25"/>
    </row>
    <row r="26" spans="1:9" customFormat="1" ht="15" x14ac:dyDescent="0.2">
      <c r="A26" s="89">
        <v>18</v>
      </c>
      <c r="B26" s="25"/>
      <c r="C26" s="25"/>
      <c r="D26" s="25"/>
      <c r="E26" s="25"/>
      <c r="F26" s="267"/>
      <c r="G26" s="267"/>
      <c r="H26" s="267"/>
      <c r="I26" s="25"/>
    </row>
    <row r="27" spans="1:9" customFormat="1" ht="15" x14ac:dyDescent="0.2">
      <c r="A27" s="89" t="s">
        <v>275</v>
      </c>
      <c r="B27" s="25"/>
      <c r="C27" s="25"/>
      <c r="D27" s="25"/>
      <c r="E27" s="25"/>
      <c r="F27" s="267"/>
      <c r="G27" s="267"/>
      <c r="H27" s="267"/>
      <c r="I27" s="25"/>
    </row>
    <row r="28" spans="1:9" x14ac:dyDescent="0.2">
      <c r="A28" s="271"/>
      <c r="B28" s="271"/>
      <c r="C28" s="271"/>
      <c r="D28" s="271"/>
      <c r="E28" s="271"/>
      <c r="F28" s="271"/>
      <c r="G28" s="271"/>
      <c r="H28" s="271"/>
      <c r="I28" s="271"/>
    </row>
    <row r="29" spans="1:9" x14ac:dyDescent="0.2">
      <c r="A29" s="271"/>
      <c r="B29" s="271"/>
      <c r="C29" s="271"/>
      <c r="D29" s="271"/>
      <c r="E29" s="271"/>
      <c r="F29" s="271"/>
      <c r="G29" s="271"/>
      <c r="H29" s="271"/>
      <c r="I29" s="271"/>
    </row>
    <row r="30" spans="1:9" x14ac:dyDescent="0.2">
      <c r="A30" s="272"/>
      <c r="B30" s="271"/>
      <c r="C30" s="271"/>
      <c r="D30" s="271"/>
      <c r="E30" s="271"/>
      <c r="F30" s="271"/>
      <c r="G30" s="271"/>
      <c r="H30" s="271"/>
      <c r="I30" s="271"/>
    </row>
    <row r="31" spans="1:9" ht="15" x14ac:dyDescent="0.3">
      <c r="A31" s="233"/>
      <c r="B31" s="235" t="s">
        <v>99</v>
      </c>
      <c r="C31" s="233"/>
      <c r="D31" s="233"/>
      <c r="E31" s="236"/>
      <c r="F31" s="233"/>
      <c r="G31" s="233"/>
      <c r="H31" s="233"/>
      <c r="I31" s="233"/>
    </row>
    <row r="32" spans="1:9" ht="15" x14ac:dyDescent="0.3">
      <c r="A32" s="233"/>
      <c r="B32" s="233"/>
      <c r="C32" s="237"/>
      <c r="D32" s="233"/>
      <c r="F32" s="237"/>
      <c r="G32" s="276"/>
    </row>
    <row r="33" spans="2:6" ht="15" x14ac:dyDescent="0.3">
      <c r="B33" s="233"/>
      <c r="C33" s="239" t="s">
        <v>262</v>
      </c>
      <c r="D33" s="233"/>
      <c r="F33" s="240" t="s">
        <v>267</v>
      </c>
    </row>
    <row r="34" spans="2:6" ht="15" x14ac:dyDescent="0.3">
      <c r="B34" s="233"/>
      <c r="C34" s="241" t="s">
        <v>131</v>
      </c>
      <c r="D34" s="233"/>
      <c r="F34" s="233" t="s">
        <v>263</v>
      </c>
    </row>
    <row r="35" spans="2:6" ht="15" x14ac:dyDescent="0.3">
      <c r="B35" s="233"/>
      <c r="C35" s="241"/>
    </row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topLeftCell="A31" zoomScaleSheetLayoutView="70" workbookViewId="0">
      <selection activeCell="I18" sqref="I18"/>
    </sheetView>
  </sheetViews>
  <sheetFormatPr defaultRowHeight="15" x14ac:dyDescent="0.3"/>
  <cols>
    <col min="1" max="1" width="7.42578125" style="233" customWidth="1"/>
    <col min="2" max="2" width="14.85546875" style="233" customWidth="1"/>
    <col min="3" max="3" width="25.28515625" style="233" customWidth="1"/>
    <col min="4" max="4" width="29" style="233" customWidth="1"/>
    <col min="5" max="5" width="17" style="233" customWidth="1"/>
    <col min="6" max="6" width="15.85546875" style="233" customWidth="1"/>
    <col min="7" max="7" width="19.42578125" style="233" customWidth="1"/>
    <col min="8" max="8" width="16.5703125" style="233" customWidth="1"/>
    <col min="9" max="9" width="23.7109375" style="233" customWidth="1"/>
    <col min="10" max="10" width="0.5703125" style="233" customWidth="1"/>
    <col min="11" max="16384" width="9.140625" style="233"/>
  </cols>
  <sheetData>
    <row r="1" spans="1:10" x14ac:dyDescent="0.3">
      <c r="A1" s="99" t="s">
        <v>390</v>
      </c>
      <c r="B1" s="101"/>
      <c r="C1" s="101"/>
      <c r="D1" s="101"/>
      <c r="E1" s="101"/>
      <c r="F1" s="101"/>
      <c r="G1" s="101"/>
      <c r="H1" s="101"/>
      <c r="I1" s="387" t="s">
        <v>190</v>
      </c>
      <c r="J1" s="214"/>
    </row>
    <row r="2" spans="1:10" x14ac:dyDescent="0.3">
      <c r="A2" s="101" t="s">
        <v>132</v>
      </c>
      <c r="B2" s="101"/>
      <c r="C2" s="101"/>
      <c r="D2" s="101"/>
      <c r="E2" s="101"/>
      <c r="F2" s="101"/>
      <c r="G2" s="101"/>
      <c r="H2" s="101"/>
      <c r="I2" s="427"/>
      <c r="J2" s="214"/>
    </row>
    <row r="3" spans="1:10" x14ac:dyDescent="0.3">
      <c r="A3" s="101"/>
      <c r="B3" s="101"/>
      <c r="C3" s="101"/>
      <c r="D3" s="101"/>
      <c r="E3" s="101"/>
      <c r="F3" s="101"/>
      <c r="G3" s="101"/>
      <c r="H3" s="101"/>
      <c r="I3" s="138"/>
      <c r="J3" s="214"/>
    </row>
    <row r="4" spans="1:10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1"/>
      <c r="H4" s="101"/>
      <c r="I4" s="101"/>
      <c r="J4" s="140"/>
    </row>
    <row r="5" spans="1:10" x14ac:dyDescent="0.3">
      <c r="A5" s="126" t="s">
        <v>645</v>
      </c>
      <c r="B5" s="268"/>
      <c r="C5" s="268"/>
      <c r="D5" s="268"/>
      <c r="E5" s="268"/>
      <c r="F5" s="268"/>
      <c r="G5" s="268"/>
      <c r="H5" s="268"/>
      <c r="I5" s="268"/>
      <c r="J5" s="240"/>
    </row>
    <row r="6" spans="1:10" x14ac:dyDescent="0.3">
      <c r="A6" s="102"/>
      <c r="B6" s="101"/>
      <c r="C6" s="101"/>
      <c r="D6" s="101"/>
      <c r="E6" s="101"/>
      <c r="F6" s="101"/>
      <c r="G6" s="101"/>
      <c r="H6" s="101"/>
      <c r="I6" s="101"/>
      <c r="J6" s="140"/>
    </row>
    <row r="7" spans="1:10" x14ac:dyDescent="0.3">
      <c r="A7" s="101"/>
      <c r="B7" s="101"/>
      <c r="C7" s="101"/>
      <c r="D7" s="101"/>
      <c r="E7" s="101"/>
      <c r="F7" s="101"/>
      <c r="G7" s="101"/>
      <c r="H7" s="101"/>
      <c r="I7" s="101"/>
      <c r="J7" s="141"/>
    </row>
    <row r="8" spans="1:10" ht="63.75" customHeight="1" x14ac:dyDescent="0.3">
      <c r="A8" s="215" t="s">
        <v>64</v>
      </c>
      <c r="B8" s="215" t="s">
        <v>367</v>
      </c>
      <c r="C8" s="216" t="s">
        <v>414</v>
      </c>
      <c r="D8" s="216" t="s">
        <v>415</v>
      </c>
      <c r="E8" s="216" t="s">
        <v>368</v>
      </c>
      <c r="F8" s="216" t="s">
        <v>386</v>
      </c>
      <c r="G8" s="216" t="s">
        <v>387</v>
      </c>
      <c r="H8" s="216" t="s">
        <v>417</v>
      </c>
      <c r="I8" s="216" t="s">
        <v>388</v>
      </c>
      <c r="J8" s="141"/>
    </row>
    <row r="9" spans="1:10" x14ac:dyDescent="0.3">
      <c r="A9" s="218">
        <v>1</v>
      </c>
      <c r="B9" s="256" t="s">
        <v>1028</v>
      </c>
      <c r="C9" s="428" t="s">
        <v>1029</v>
      </c>
      <c r="D9" s="429" t="s">
        <v>1030</v>
      </c>
      <c r="E9" s="222" t="s">
        <v>1031</v>
      </c>
      <c r="F9" s="222">
        <v>500</v>
      </c>
      <c r="G9" s="222">
        <v>500</v>
      </c>
      <c r="H9" s="222"/>
      <c r="I9" s="222">
        <v>500</v>
      </c>
      <c r="J9" s="141"/>
    </row>
    <row r="10" spans="1:10" x14ac:dyDescent="0.3">
      <c r="A10" s="218">
        <v>2</v>
      </c>
      <c r="B10" s="256" t="s">
        <v>1032</v>
      </c>
      <c r="C10" s="428" t="s">
        <v>1033</v>
      </c>
      <c r="D10" s="428" t="s">
        <v>1034</v>
      </c>
      <c r="E10" s="222" t="s">
        <v>1031</v>
      </c>
      <c r="F10" s="430">
        <v>625</v>
      </c>
      <c r="G10" s="430">
        <v>625</v>
      </c>
      <c r="H10" s="222"/>
      <c r="I10" s="430">
        <v>625</v>
      </c>
      <c r="J10" s="141"/>
    </row>
    <row r="11" spans="1:10" x14ac:dyDescent="0.3">
      <c r="A11" s="218">
        <v>3</v>
      </c>
      <c r="B11" s="256" t="s">
        <v>1028</v>
      </c>
      <c r="C11" s="428" t="s">
        <v>1035</v>
      </c>
      <c r="D11" s="428" t="s">
        <v>1036</v>
      </c>
      <c r="E11" s="222" t="s">
        <v>1031</v>
      </c>
      <c r="F11" s="222">
        <v>1082.5</v>
      </c>
      <c r="G11" s="222">
        <v>1082.5</v>
      </c>
      <c r="H11" s="222"/>
      <c r="I11" s="222">
        <v>1082.5</v>
      </c>
      <c r="J11" s="141"/>
    </row>
    <row r="12" spans="1:10" x14ac:dyDescent="0.3">
      <c r="A12" s="218">
        <v>4</v>
      </c>
      <c r="B12" s="256" t="s">
        <v>1028</v>
      </c>
      <c r="C12" s="428" t="s">
        <v>1037</v>
      </c>
      <c r="D12" s="428">
        <v>55001004947</v>
      </c>
      <c r="E12" s="222" t="s">
        <v>1031</v>
      </c>
      <c r="F12" s="222">
        <v>863.75</v>
      </c>
      <c r="G12" s="222">
        <v>863.75</v>
      </c>
      <c r="H12" s="222"/>
      <c r="I12" s="222">
        <v>863.75</v>
      </c>
      <c r="J12" s="141"/>
    </row>
    <row r="13" spans="1:10" x14ac:dyDescent="0.3">
      <c r="A13" s="218">
        <v>5</v>
      </c>
      <c r="B13" s="256" t="s">
        <v>1038</v>
      </c>
      <c r="C13" s="428" t="s">
        <v>1039</v>
      </c>
      <c r="D13" s="428" t="s">
        <v>1040</v>
      </c>
      <c r="E13" s="222" t="s">
        <v>1031</v>
      </c>
      <c r="F13" s="222">
        <v>3499</v>
      </c>
      <c r="G13" s="222">
        <v>3499</v>
      </c>
      <c r="H13" s="222"/>
      <c r="I13" s="222">
        <v>3499</v>
      </c>
      <c r="J13" s="141"/>
    </row>
    <row r="14" spans="1:10" x14ac:dyDescent="0.3">
      <c r="A14" s="218">
        <v>6</v>
      </c>
      <c r="B14" s="256" t="s">
        <v>1041</v>
      </c>
      <c r="C14" s="428" t="s">
        <v>1042</v>
      </c>
      <c r="D14" s="428" t="s">
        <v>1043</v>
      </c>
      <c r="E14" s="222" t="s">
        <v>1031</v>
      </c>
      <c r="F14" s="222">
        <v>687.5</v>
      </c>
      <c r="G14" s="222">
        <v>687.5</v>
      </c>
      <c r="H14" s="222"/>
      <c r="I14" s="222">
        <v>687.5</v>
      </c>
      <c r="J14" s="141"/>
    </row>
    <row r="15" spans="1:10" x14ac:dyDescent="0.3">
      <c r="A15" s="218">
        <v>7</v>
      </c>
      <c r="B15" s="256" t="s">
        <v>1044</v>
      </c>
      <c r="C15" s="431" t="s">
        <v>1045</v>
      </c>
      <c r="D15" s="428">
        <v>12001046980</v>
      </c>
      <c r="E15" s="222" t="s">
        <v>1031</v>
      </c>
      <c r="F15" s="222">
        <v>375</v>
      </c>
      <c r="G15" s="222">
        <v>375</v>
      </c>
      <c r="H15" s="222"/>
      <c r="I15" s="222">
        <v>375</v>
      </c>
      <c r="J15" s="141"/>
    </row>
    <row r="16" spans="1:10" x14ac:dyDescent="0.3">
      <c r="A16" s="218">
        <v>8</v>
      </c>
      <c r="B16" s="432" t="s">
        <v>1028</v>
      </c>
      <c r="C16" s="428" t="s">
        <v>1046</v>
      </c>
      <c r="D16" s="428">
        <v>18001004846</v>
      </c>
      <c r="E16" s="222" t="s">
        <v>1031</v>
      </c>
      <c r="F16" s="430">
        <v>750</v>
      </c>
      <c r="G16" s="430">
        <v>750</v>
      </c>
      <c r="H16" s="222"/>
      <c r="I16" s="430">
        <v>750</v>
      </c>
      <c r="J16" s="141"/>
    </row>
    <row r="17" spans="1:10" x14ac:dyDescent="0.3">
      <c r="A17" s="218">
        <v>9</v>
      </c>
      <c r="B17" s="432" t="s">
        <v>1044</v>
      </c>
      <c r="C17" s="428" t="s">
        <v>1047</v>
      </c>
      <c r="D17" s="428">
        <v>41001026655</v>
      </c>
      <c r="E17" s="222" t="s">
        <v>1031</v>
      </c>
      <c r="F17" s="430">
        <v>500</v>
      </c>
      <c r="G17" s="430">
        <v>500</v>
      </c>
      <c r="H17" s="222"/>
      <c r="I17" s="430">
        <v>500</v>
      </c>
      <c r="J17" s="141"/>
    </row>
    <row r="18" spans="1:10" x14ac:dyDescent="0.3">
      <c r="A18" s="218">
        <v>10</v>
      </c>
      <c r="B18" s="432" t="s">
        <v>1048</v>
      </c>
      <c r="C18" s="428" t="s">
        <v>1049</v>
      </c>
      <c r="D18" s="428">
        <v>37001006363</v>
      </c>
      <c r="E18" s="222" t="s">
        <v>1031</v>
      </c>
      <c r="F18" s="430">
        <v>500</v>
      </c>
      <c r="G18" s="430">
        <v>500</v>
      </c>
      <c r="H18" s="222"/>
      <c r="I18" s="430">
        <v>500</v>
      </c>
      <c r="J18" s="141"/>
    </row>
    <row r="19" spans="1:10" x14ac:dyDescent="0.3">
      <c r="A19" s="218">
        <v>11</v>
      </c>
      <c r="B19" s="432" t="s">
        <v>1044</v>
      </c>
      <c r="C19" s="428" t="s">
        <v>1050</v>
      </c>
      <c r="D19" s="428">
        <v>53001003695</v>
      </c>
      <c r="E19" s="222" t="s">
        <v>1031</v>
      </c>
      <c r="F19" s="430">
        <v>400</v>
      </c>
      <c r="G19" s="430">
        <v>400</v>
      </c>
      <c r="H19" s="222"/>
      <c r="I19" s="430">
        <v>400</v>
      </c>
      <c r="J19" s="141"/>
    </row>
    <row r="20" spans="1:10" x14ac:dyDescent="0.3">
      <c r="A20" s="218">
        <v>12</v>
      </c>
      <c r="B20" s="432" t="s">
        <v>1038</v>
      </c>
      <c r="C20" s="428" t="s">
        <v>1051</v>
      </c>
      <c r="D20" s="428" t="s">
        <v>1052</v>
      </c>
      <c r="E20" s="222" t="s">
        <v>1031</v>
      </c>
      <c r="F20" s="430">
        <v>312.5</v>
      </c>
      <c r="G20" s="430">
        <v>312.5</v>
      </c>
      <c r="H20" s="222"/>
      <c r="I20" s="430">
        <v>312.5</v>
      </c>
      <c r="J20" s="141"/>
    </row>
    <row r="21" spans="1:10" x14ac:dyDescent="0.3">
      <c r="A21" s="218">
        <v>13</v>
      </c>
      <c r="B21" s="432" t="s">
        <v>1044</v>
      </c>
      <c r="C21" s="428" t="s">
        <v>1053</v>
      </c>
      <c r="D21" s="428">
        <v>55001001230</v>
      </c>
      <c r="E21" s="222" t="s">
        <v>1031</v>
      </c>
      <c r="F21" s="430">
        <v>500</v>
      </c>
      <c r="G21" s="430">
        <v>500</v>
      </c>
      <c r="H21" s="222"/>
      <c r="I21" s="430">
        <v>500</v>
      </c>
      <c r="J21" s="141"/>
    </row>
    <row r="22" spans="1:10" x14ac:dyDescent="0.3">
      <c r="A22" s="218">
        <v>14</v>
      </c>
      <c r="B22" s="432" t="s">
        <v>1044</v>
      </c>
      <c r="C22" s="428" t="s">
        <v>863</v>
      </c>
      <c r="D22" s="428" t="s">
        <v>1054</v>
      </c>
      <c r="E22" s="222" t="s">
        <v>1031</v>
      </c>
      <c r="F22" s="430">
        <v>400</v>
      </c>
      <c r="G22" s="430">
        <v>400</v>
      </c>
      <c r="H22" s="222"/>
      <c r="I22" s="430">
        <v>400</v>
      </c>
      <c r="J22" s="141"/>
    </row>
    <row r="23" spans="1:10" x14ac:dyDescent="0.3">
      <c r="A23" s="218">
        <v>15</v>
      </c>
      <c r="B23" s="432" t="s">
        <v>1038</v>
      </c>
      <c r="C23" s="428" t="s">
        <v>1055</v>
      </c>
      <c r="D23" s="428" t="s">
        <v>1056</v>
      </c>
      <c r="E23" s="222" t="s">
        <v>1031</v>
      </c>
      <c r="F23" s="430">
        <v>500</v>
      </c>
      <c r="G23" s="430">
        <v>500</v>
      </c>
      <c r="H23" s="222"/>
      <c r="I23" s="430">
        <v>500</v>
      </c>
      <c r="J23" s="141"/>
    </row>
    <row r="24" spans="1:10" x14ac:dyDescent="0.3">
      <c r="A24" s="218">
        <v>16</v>
      </c>
      <c r="B24" s="432" t="s">
        <v>1038</v>
      </c>
      <c r="C24" s="428" t="s">
        <v>1057</v>
      </c>
      <c r="D24" s="428">
        <v>17001003859</v>
      </c>
      <c r="E24" s="222" t="s">
        <v>1031</v>
      </c>
      <c r="F24" s="430">
        <v>625</v>
      </c>
      <c r="G24" s="430">
        <v>625</v>
      </c>
      <c r="H24" s="222"/>
      <c r="I24" s="430">
        <v>625</v>
      </c>
      <c r="J24" s="141"/>
    </row>
    <row r="25" spans="1:10" x14ac:dyDescent="0.3">
      <c r="A25" s="218">
        <v>17</v>
      </c>
      <c r="B25" s="432" t="s">
        <v>1058</v>
      </c>
      <c r="C25" s="428" t="s">
        <v>1059</v>
      </c>
      <c r="D25" s="428">
        <v>38001007988</v>
      </c>
      <c r="E25" s="222" t="s">
        <v>1031</v>
      </c>
      <c r="F25" s="430">
        <v>500</v>
      </c>
      <c r="G25" s="430">
        <v>500</v>
      </c>
      <c r="H25" s="222"/>
      <c r="I25" s="430">
        <v>500</v>
      </c>
      <c r="J25" s="141"/>
    </row>
    <row r="26" spans="1:10" x14ac:dyDescent="0.3">
      <c r="A26" s="218">
        <v>18</v>
      </c>
      <c r="B26" s="432" t="s">
        <v>1038</v>
      </c>
      <c r="C26" s="428" t="s">
        <v>1060</v>
      </c>
      <c r="D26" s="428" t="s">
        <v>1061</v>
      </c>
      <c r="E26" s="222" t="s">
        <v>1031</v>
      </c>
      <c r="F26" s="430">
        <v>375</v>
      </c>
      <c r="G26" s="430">
        <v>375</v>
      </c>
      <c r="H26" s="222"/>
      <c r="I26" s="430">
        <v>375</v>
      </c>
      <c r="J26" s="141"/>
    </row>
    <row r="27" spans="1:10" x14ac:dyDescent="0.3">
      <c r="A27" s="218">
        <v>19</v>
      </c>
      <c r="B27" s="432" t="s">
        <v>1044</v>
      </c>
      <c r="C27" s="428" t="s">
        <v>1062</v>
      </c>
      <c r="D27" s="428">
        <v>51001000436</v>
      </c>
      <c r="E27" s="222" t="s">
        <v>1031</v>
      </c>
      <c r="F27" s="430">
        <v>375</v>
      </c>
      <c r="G27" s="430">
        <v>375</v>
      </c>
      <c r="H27" s="222"/>
      <c r="I27" s="430">
        <v>375</v>
      </c>
      <c r="J27" s="141"/>
    </row>
    <row r="28" spans="1:10" x14ac:dyDescent="0.3">
      <c r="A28" s="218">
        <v>20</v>
      </c>
      <c r="B28" s="432" t="s">
        <v>1028</v>
      </c>
      <c r="C28" s="428" t="s">
        <v>1063</v>
      </c>
      <c r="D28" s="428">
        <v>29001010335</v>
      </c>
      <c r="E28" s="222" t="s">
        <v>1031</v>
      </c>
      <c r="F28" s="430">
        <v>500</v>
      </c>
      <c r="G28" s="430">
        <v>500</v>
      </c>
      <c r="H28" s="222"/>
      <c r="I28" s="430">
        <v>500</v>
      </c>
      <c r="J28" s="141"/>
    </row>
    <row r="29" spans="1:10" x14ac:dyDescent="0.3">
      <c r="A29" s="218">
        <v>21</v>
      </c>
      <c r="B29" s="432" t="s">
        <v>1038</v>
      </c>
      <c r="C29" s="428" t="s">
        <v>1064</v>
      </c>
      <c r="D29" s="428">
        <v>30001002502</v>
      </c>
      <c r="E29" s="225" t="s">
        <v>1031</v>
      </c>
      <c r="F29" s="430">
        <v>625</v>
      </c>
      <c r="G29" s="430">
        <v>625</v>
      </c>
      <c r="H29" s="309"/>
      <c r="I29" s="430">
        <v>625</v>
      </c>
      <c r="J29" s="141"/>
    </row>
    <row r="30" spans="1:10" x14ac:dyDescent="0.3">
      <c r="A30" s="218">
        <v>22</v>
      </c>
      <c r="B30" s="432" t="s">
        <v>1065</v>
      </c>
      <c r="C30" s="428" t="s">
        <v>1066</v>
      </c>
      <c r="D30" s="428">
        <v>27001003070</v>
      </c>
      <c r="E30" s="225" t="s">
        <v>1031</v>
      </c>
      <c r="F30" s="430">
        <v>400</v>
      </c>
      <c r="G30" s="430">
        <v>400</v>
      </c>
      <c r="H30" s="309"/>
      <c r="I30" s="430">
        <v>400</v>
      </c>
      <c r="J30" s="141"/>
    </row>
    <row r="31" spans="1:10" x14ac:dyDescent="0.3">
      <c r="A31" s="218">
        <v>23</v>
      </c>
      <c r="B31" s="432" t="s">
        <v>1067</v>
      </c>
      <c r="C31" s="428" t="s">
        <v>1068</v>
      </c>
      <c r="D31" s="428">
        <v>46001002560</v>
      </c>
      <c r="E31" s="225" t="s">
        <v>1031</v>
      </c>
      <c r="F31" s="430">
        <v>600</v>
      </c>
      <c r="G31" s="430">
        <v>600</v>
      </c>
      <c r="H31" s="309"/>
      <c r="I31" s="430">
        <v>600</v>
      </c>
      <c r="J31" s="141"/>
    </row>
    <row r="32" spans="1:10" x14ac:dyDescent="0.3">
      <c r="A32" s="218">
        <v>24</v>
      </c>
      <c r="B32" s="432" t="s">
        <v>1067</v>
      </c>
      <c r="C32" s="428" t="s">
        <v>1069</v>
      </c>
      <c r="D32" s="428">
        <v>26001029212</v>
      </c>
      <c r="E32" s="225" t="s">
        <v>1031</v>
      </c>
      <c r="F32" s="430">
        <v>250</v>
      </c>
      <c r="G32" s="430">
        <v>250</v>
      </c>
      <c r="H32" s="309"/>
      <c r="I32" s="430">
        <v>250</v>
      </c>
      <c r="J32" s="141"/>
    </row>
    <row r="33" spans="1:10" x14ac:dyDescent="0.3">
      <c r="A33" s="218">
        <v>25</v>
      </c>
      <c r="B33" s="432" t="s">
        <v>1067</v>
      </c>
      <c r="C33" s="428" t="s">
        <v>1070</v>
      </c>
      <c r="D33" s="428" t="s">
        <v>1071</v>
      </c>
      <c r="E33" s="225" t="s">
        <v>1031</v>
      </c>
      <c r="F33" s="430">
        <v>500</v>
      </c>
      <c r="G33" s="430">
        <v>500</v>
      </c>
      <c r="H33" s="309"/>
      <c r="I33" s="430">
        <v>500</v>
      </c>
      <c r="J33" s="141"/>
    </row>
    <row r="34" spans="1:10" x14ac:dyDescent="0.3">
      <c r="A34" s="218">
        <v>26</v>
      </c>
      <c r="B34" s="432" t="s">
        <v>1072</v>
      </c>
      <c r="C34" s="428" t="s">
        <v>1073</v>
      </c>
      <c r="D34" s="428">
        <v>11001027880</v>
      </c>
      <c r="E34" s="225" t="s">
        <v>1031</v>
      </c>
      <c r="F34" s="430">
        <v>750</v>
      </c>
      <c r="G34" s="430">
        <v>750</v>
      </c>
      <c r="H34" s="309"/>
      <c r="I34" s="430">
        <v>750</v>
      </c>
      <c r="J34" s="141"/>
    </row>
    <row r="35" spans="1:10" x14ac:dyDescent="0.3">
      <c r="A35" s="218">
        <v>27</v>
      </c>
      <c r="B35" s="432" t="s">
        <v>1074</v>
      </c>
      <c r="C35" s="428" t="s">
        <v>1075</v>
      </c>
      <c r="D35" s="428">
        <v>47001002993</v>
      </c>
      <c r="E35" s="225" t="s">
        <v>1031</v>
      </c>
      <c r="F35" s="430">
        <v>250</v>
      </c>
      <c r="G35" s="430">
        <v>250</v>
      </c>
      <c r="H35" s="309"/>
      <c r="I35" s="430">
        <v>250</v>
      </c>
      <c r="J35" s="141"/>
    </row>
    <row r="36" spans="1:10" x14ac:dyDescent="0.3">
      <c r="A36" s="218">
        <v>28</v>
      </c>
      <c r="B36" s="432" t="s">
        <v>1067</v>
      </c>
      <c r="C36" s="428" t="s">
        <v>1076</v>
      </c>
      <c r="D36" s="428" t="s">
        <v>1077</v>
      </c>
      <c r="E36" s="225" t="s">
        <v>1031</v>
      </c>
      <c r="F36" s="430">
        <v>300</v>
      </c>
      <c r="G36" s="430">
        <v>300</v>
      </c>
      <c r="H36" s="309"/>
      <c r="I36" s="430">
        <v>300</v>
      </c>
      <c r="J36" s="141"/>
    </row>
    <row r="37" spans="1:10" x14ac:dyDescent="0.3">
      <c r="A37" s="218">
        <v>29</v>
      </c>
      <c r="B37" s="432" t="s">
        <v>1038</v>
      </c>
      <c r="C37" s="428" t="s">
        <v>1078</v>
      </c>
      <c r="D37" s="428">
        <v>57001039457</v>
      </c>
      <c r="E37" s="225" t="s">
        <v>1031</v>
      </c>
      <c r="F37" s="430">
        <v>500</v>
      </c>
      <c r="G37" s="430">
        <v>500</v>
      </c>
      <c r="H37" s="433"/>
      <c r="I37" s="430">
        <v>500</v>
      </c>
      <c r="J37" s="141"/>
    </row>
    <row r="38" spans="1:10" x14ac:dyDescent="0.3">
      <c r="A38" s="218">
        <v>30</v>
      </c>
      <c r="B38" s="432" t="s">
        <v>1028</v>
      </c>
      <c r="C38" s="428" t="s">
        <v>1079</v>
      </c>
      <c r="D38" s="428">
        <v>43001003522</v>
      </c>
      <c r="E38" s="225" t="s">
        <v>1031</v>
      </c>
      <c r="F38" s="430">
        <v>500</v>
      </c>
      <c r="G38" s="430">
        <v>500</v>
      </c>
      <c r="H38" s="433"/>
      <c r="I38" s="430">
        <v>500</v>
      </c>
      <c r="J38" s="141"/>
    </row>
    <row r="39" spans="1:10" x14ac:dyDescent="0.3">
      <c r="A39" s="218">
        <v>31</v>
      </c>
      <c r="B39" s="432" t="s">
        <v>1028</v>
      </c>
      <c r="C39" s="428" t="s">
        <v>1080</v>
      </c>
      <c r="D39" s="428">
        <v>24001014886</v>
      </c>
      <c r="E39" s="225" t="s">
        <v>1031</v>
      </c>
      <c r="F39" s="430">
        <v>187.5</v>
      </c>
      <c r="G39" s="430">
        <v>187.5</v>
      </c>
      <c r="H39" s="433"/>
      <c r="I39" s="430">
        <v>187.5</v>
      </c>
      <c r="J39" s="141"/>
    </row>
    <row r="40" spans="1:10" x14ac:dyDescent="0.3">
      <c r="A40" s="218">
        <v>32</v>
      </c>
      <c r="B40" s="432" t="s">
        <v>1067</v>
      </c>
      <c r="C40" s="428" t="s">
        <v>1081</v>
      </c>
      <c r="D40" s="428">
        <v>10001003509</v>
      </c>
      <c r="E40" s="225" t="s">
        <v>1031</v>
      </c>
      <c r="F40" s="430">
        <v>375</v>
      </c>
      <c r="G40" s="430">
        <v>375</v>
      </c>
      <c r="H40" s="433"/>
      <c r="I40" s="430">
        <v>375</v>
      </c>
      <c r="J40" s="141"/>
    </row>
    <row r="41" spans="1:10" x14ac:dyDescent="0.3">
      <c r="A41" s="218">
        <v>33</v>
      </c>
      <c r="B41" s="432" t="s">
        <v>1065</v>
      </c>
      <c r="C41" s="428" t="s">
        <v>1082</v>
      </c>
      <c r="D41" s="428">
        <v>35001010542</v>
      </c>
      <c r="E41" s="225" t="s">
        <v>1031</v>
      </c>
      <c r="F41" s="430">
        <v>1000</v>
      </c>
      <c r="G41" s="430">
        <v>1000</v>
      </c>
      <c r="H41" s="433"/>
      <c r="I41" s="430">
        <v>1000</v>
      </c>
      <c r="J41" s="141"/>
    </row>
    <row r="42" spans="1:10" x14ac:dyDescent="0.3">
      <c r="A42" s="218">
        <v>34</v>
      </c>
      <c r="B42" s="432" t="s">
        <v>1044</v>
      </c>
      <c r="C42" s="428" t="s">
        <v>1083</v>
      </c>
      <c r="D42" s="428">
        <v>44001002209</v>
      </c>
      <c r="E42" s="225" t="s">
        <v>1031</v>
      </c>
      <c r="F42" s="430">
        <v>300</v>
      </c>
      <c r="G42" s="430">
        <v>300</v>
      </c>
      <c r="H42" s="433"/>
      <c r="I42" s="430">
        <v>300</v>
      </c>
      <c r="J42" s="141"/>
    </row>
    <row r="43" spans="1:10" x14ac:dyDescent="0.3">
      <c r="A43" s="218">
        <v>35</v>
      </c>
      <c r="B43" s="432" t="s">
        <v>1067</v>
      </c>
      <c r="C43" s="428" t="s">
        <v>1084</v>
      </c>
      <c r="D43" s="428">
        <v>16001004933</v>
      </c>
      <c r="E43" s="225" t="s">
        <v>1031</v>
      </c>
      <c r="F43" s="430">
        <v>250</v>
      </c>
      <c r="G43" s="430">
        <v>250</v>
      </c>
      <c r="H43" s="433"/>
      <c r="I43" s="430">
        <v>250</v>
      </c>
      <c r="J43" s="141"/>
    </row>
    <row r="44" spans="1:10" x14ac:dyDescent="0.3">
      <c r="A44" s="218">
        <v>36</v>
      </c>
      <c r="B44" s="432" t="s">
        <v>1085</v>
      </c>
      <c r="C44" s="428" t="s">
        <v>1086</v>
      </c>
      <c r="D44" s="428">
        <v>25001003019</v>
      </c>
      <c r="E44" s="225" t="s">
        <v>1031</v>
      </c>
      <c r="F44" s="430">
        <v>375</v>
      </c>
      <c r="G44" s="430">
        <v>375</v>
      </c>
      <c r="H44" s="433"/>
      <c r="I44" s="430">
        <v>375</v>
      </c>
      <c r="J44" s="141"/>
    </row>
    <row r="45" spans="1:10" x14ac:dyDescent="0.3">
      <c r="A45" s="218">
        <v>37</v>
      </c>
      <c r="B45" s="256" t="s">
        <v>1067</v>
      </c>
      <c r="C45" s="434" t="s">
        <v>1087</v>
      </c>
      <c r="D45" s="434">
        <v>61009014599</v>
      </c>
      <c r="E45" s="225" t="s">
        <v>1031</v>
      </c>
      <c r="F45" s="225">
        <v>375</v>
      </c>
      <c r="G45" s="311">
        <v>375</v>
      </c>
      <c r="H45" s="433"/>
      <c r="I45" s="225">
        <v>375</v>
      </c>
      <c r="J45" s="141"/>
    </row>
    <row r="46" spans="1:10" ht="30" x14ac:dyDescent="0.3">
      <c r="A46" s="218">
        <v>1</v>
      </c>
      <c r="B46" s="256" t="s">
        <v>1088</v>
      </c>
      <c r="C46" s="436" t="s">
        <v>1089</v>
      </c>
      <c r="D46" s="437">
        <v>404932748</v>
      </c>
      <c r="E46" s="309" t="s">
        <v>1090</v>
      </c>
      <c r="F46" s="438">
        <v>269342</v>
      </c>
      <c r="G46" s="438">
        <v>269342</v>
      </c>
      <c r="H46" s="438">
        <v>120000</v>
      </c>
      <c r="I46" s="438">
        <v>149342</v>
      </c>
      <c r="J46" s="141"/>
    </row>
    <row r="47" spans="1:10" x14ac:dyDescent="0.3">
      <c r="A47" s="218"/>
      <c r="B47" s="256"/>
      <c r="C47" s="434"/>
      <c r="D47" s="434"/>
      <c r="E47" s="225"/>
      <c r="F47" s="225"/>
      <c r="G47" s="311"/>
      <c r="H47" s="433"/>
      <c r="I47" s="435"/>
      <c r="J47" s="141"/>
    </row>
    <row r="48" spans="1:10" x14ac:dyDescent="0.3">
      <c r="A48" s="218"/>
      <c r="B48" s="256"/>
      <c r="C48" s="434"/>
      <c r="D48" s="434"/>
      <c r="E48" s="225"/>
      <c r="F48" s="225"/>
      <c r="G48" s="311"/>
      <c r="H48" s="433"/>
      <c r="I48" s="435"/>
      <c r="J48" s="141"/>
    </row>
    <row r="49" spans="1:12" x14ac:dyDescent="0.3">
      <c r="A49" s="218"/>
      <c r="B49" s="256"/>
      <c r="C49" s="226"/>
      <c r="D49" s="226"/>
      <c r="E49" s="225"/>
      <c r="F49" s="225"/>
      <c r="G49" s="311"/>
      <c r="H49" s="433"/>
      <c r="I49" s="312"/>
      <c r="J49" s="141"/>
    </row>
    <row r="50" spans="1:12" x14ac:dyDescent="0.3">
      <c r="A50" s="218"/>
      <c r="B50" s="256"/>
      <c r="C50" s="226"/>
      <c r="D50" s="226"/>
      <c r="E50" s="225"/>
      <c r="F50" s="225"/>
      <c r="G50" s="311"/>
      <c r="H50" s="433"/>
      <c r="I50" s="312"/>
      <c r="J50" s="141"/>
    </row>
    <row r="51" spans="1:12" x14ac:dyDescent="0.3">
      <c r="A51" s="218" t="s">
        <v>275</v>
      </c>
      <c r="B51" s="256"/>
      <c r="C51" s="226"/>
      <c r="D51" s="226"/>
      <c r="E51" s="225"/>
      <c r="F51" s="225"/>
      <c r="G51" s="311"/>
      <c r="H51" s="317" t="s">
        <v>409</v>
      </c>
      <c r="I51" s="312">
        <f>SUM(I9:I50)</f>
        <v>170749.75</v>
      </c>
      <c r="J51" s="141"/>
    </row>
    <row r="53" spans="1:12" x14ac:dyDescent="0.3">
      <c r="A53" s="233" t="s">
        <v>438</v>
      </c>
    </row>
    <row r="55" spans="1:12" x14ac:dyDescent="0.3">
      <c r="B55" s="235" t="s">
        <v>99</v>
      </c>
      <c r="F55" s="236"/>
    </row>
    <row r="56" spans="1:12" x14ac:dyDescent="0.3">
      <c r="F56" s="234"/>
      <c r="I56" s="234"/>
      <c r="J56" s="234"/>
      <c r="K56" s="234"/>
      <c r="L56" s="234"/>
    </row>
    <row r="57" spans="1:12" x14ac:dyDescent="0.3">
      <c r="C57" s="237"/>
      <c r="F57" s="237"/>
      <c r="G57" s="237"/>
      <c r="H57" s="240"/>
      <c r="I57" s="238"/>
      <c r="J57" s="234"/>
      <c r="K57" s="234"/>
      <c r="L57" s="234"/>
    </row>
    <row r="58" spans="1:12" x14ac:dyDescent="0.3">
      <c r="A58" s="234"/>
      <c r="C58" s="239" t="s">
        <v>262</v>
      </c>
      <c r="F58" s="240" t="s">
        <v>267</v>
      </c>
      <c r="G58" s="239"/>
      <c r="H58" s="239"/>
      <c r="I58" s="238"/>
      <c r="J58" s="234"/>
      <c r="K58" s="234"/>
      <c r="L58" s="234"/>
    </row>
    <row r="59" spans="1:12" x14ac:dyDescent="0.3">
      <c r="A59" s="234"/>
      <c r="C59" s="241" t="s">
        <v>131</v>
      </c>
      <c r="F59" s="233" t="s">
        <v>263</v>
      </c>
      <c r="I59" s="234"/>
      <c r="J59" s="234"/>
      <c r="K59" s="234"/>
      <c r="L59" s="234"/>
    </row>
    <row r="60" spans="1:12" s="234" customFormat="1" x14ac:dyDescent="0.3">
      <c r="B60" s="233"/>
      <c r="C60" s="241"/>
      <c r="G60" s="241"/>
      <c r="H60" s="241"/>
    </row>
    <row r="61" spans="1:12" s="234" customFormat="1" ht="12.75" x14ac:dyDescent="0.2"/>
    <row r="62" spans="1:12" s="234" customFormat="1" ht="12.75" x14ac:dyDescent="0.2"/>
    <row r="63" spans="1:12" s="234" customFormat="1" ht="12.75" x14ac:dyDescent="0.2"/>
    <row r="64" spans="1:12" s="23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0 B26:B51"/>
  </dataValidations>
  <printOptions gridLines="1"/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99" t="s">
        <v>298</v>
      </c>
      <c r="B1" s="101"/>
      <c r="C1" s="444" t="s">
        <v>101</v>
      </c>
      <c r="D1" s="444"/>
      <c r="E1" s="146"/>
    </row>
    <row r="2" spans="1:7" x14ac:dyDescent="0.3">
      <c r="A2" s="101" t="s">
        <v>132</v>
      </c>
      <c r="B2" s="101"/>
      <c r="C2" s="442" t="s">
        <v>646</v>
      </c>
      <c r="D2" s="443"/>
      <c r="E2" s="146"/>
    </row>
    <row r="3" spans="1:7" x14ac:dyDescent="0.3">
      <c r="A3" s="99"/>
      <c r="B3" s="101"/>
      <c r="C3" s="100"/>
      <c r="D3" s="100"/>
      <c r="E3" s="146"/>
    </row>
    <row r="4" spans="1:7" x14ac:dyDescent="0.3">
      <c r="A4" s="102" t="s">
        <v>268</v>
      </c>
      <c r="B4" s="138"/>
      <c r="C4" s="139"/>
      <c r="D4" s="101"/>
      <c r="E4" s="146"/>
    </row>
    <row r="5" spans="1:7" x14ac:dyDescent="0.3">
      <c r="A5" s="126" t="s">
        <v>645</v>
      </c>
      <c r="B5" s="12"/>
      <c r="C5" s="12"/>
      <c r="E5" s="146"/>
    </row>
    <row r="6" spans="1:7" x14ac:dyDescent="0.3">
      <c r="A6" s="140"/>
      <c r="B6" s="140"/>
      <c r="C6" s="140"/>
      <c r="D6" s="141"/>
      <c r="E6" s="146"/>
    </row>
    <row r="7" spans="1:7" x14ac:dyDescent="0.3">
      <c r="A7" s="101"/>
      <c r="B7" s="101"/>
      <c r="C7" s="101"/>
      <c r="D7" s="101"/>
      <c r="E7" s="146"/>
    </row>
    <row r="8" spans="1:7" s="6" customFormat="1" ht="39" customHeight="1" x14ac:dyDescent="0.3">
      <c r="A8" s="142" t="s">
        <v>64</v>
      </c>
      <c r="B8" s="104" t="s">
        <v>243</v>
      </c>
      <c r="C8" s="104" t="s">
        <v>66</v>
      </c>
      <c r="D8" s="104" t="s">
        <v>67</v>
      </c>
      <c r="E8" s="146"/>
    </row>
    <row r="9" spans="1:7" s="7" customFormat="1" ht="16.5" customHeight="1" x14ac:dyDescent="0.3">
      <c r="A9" s="285">
        <v>1</v>
      </c>
      <c r="B9" s="285" t="s">
        <v>65</v>
      </c>
      <c r="C9" s="108">
        <f>SUM(C10,C25)</f>
        <v>0</v>
      </c>
      <c r="D9" s="108">
        <f>SUM(D10,D25)</f>
        <v>0</v>
      </c>
      <c r="E9" s="146"/>
    </row>
    <row r="10" spans="1:7" s="7" customFormat="1" ht="16.5" customHeight="1" x14ac:dyDescent="0.3">
      <c r="A10" s="110">
        <v>1.1000000000000001</v>
      </c>
      <c r="B10" s="110" t="s">
        <v>72</v>
      </c>
      <c r="C10" s="108">
        <f>SUM(C11,C12,C15,C18,C24)</f>
        <v>0</v>
      </c>
      <c r="D10" s="108">
        <f>SUM(D11,D12,D15,D18,D23,D24)</f>
        <v>0</v>
      </c>
      <c r="E10" s="146"/>
    </row>
    <row r="11" spans="1:7" s="9" customFormat="1" ht="16.5" customHeight="1" x14ac:dyDescent="0.3">
      <c r="A11" s="111" t="s">
        <v>30</v>
      </c>
      <c r="B11" s="111" t="s">
        <v>71</v>
      </c>
      <c r="C11" s="8"/>
      <c r="D11" s="8"/>
      <c r="E11" s="146"/>
    </row>
    <row r="12" spans="1:7" s="10" customFormat="1" ht="16.5" customHeight="1" x14ac:dyDescent="0.3">
      <c r="A12" s="111" t="s">
        <v>31</v>
      </c>
      <c r="B12" s="111" t="s">
        <v>305</v>
      </c>
      <c r="C12" s="143">
        <f>SUM(C13:C14)</f>
        <v>0</v>
      </c>
      <c r="D12" s="143">
        <f>SUM(D13:D14)</f>
        <v>0</v>
      </c>
      <c r="E12" s="146"/>
      <c r="G12" s="90"/>
    </row>
    <row r="13" spans="1:7" s="3" customFormat="1" ht="16.5" customHeight="1" x14ac:dyDescent="0.3">
      <c r="A13" s="120" t="s">
        <v>73</v>
      </c>
      <c r="B13" s="120" t="s">
        <v>308</v>
      </c>
      <c r="C13" s="8"/>
      <c r="D13" s="8"/>
      <c r="E13" s="146"/>
    </row>
    <row r="14" spans="1:7" s="3" customFormat="1" ht="16.5" customHeight="1" x14ac:dyDescent="0.3">
      <c r="A14" s="120" t="s">
        <v>100</v>
      </c>
      <c r="B14" s="120" t="s">
        <v>89</v>
      </c>
      <c r="C14" s="8"/>
      <c r="D14" s="8"/>
      <c r="E14" s="146"/>
    </row>
    <row r="15" spans="1:7" s="3" customFormat="1" ht="16.5" customHeight="1" x14ac:dyDescent="0.3">
      <c r="A15" s="111" t="s">
        <v>74</v>
      </c>
      <c r="B15" s="111" t="s">
        <v>75</v>
      </c>
      <c r="C15" s="143">
        <f>SUM(C16:C17)</f>
        <v>0</v>
      </c>
      <c r="D15" s="143">
        <f>SUM(D16:D17)</f>
        <v>0</v>
      </c>
      <c r="E15" s="146"/>
    </row>
    <row r="16" spans="1:7" s="3" customFormat="1" ht="16.5" customHeight="1" x14ac:dyDescent="0.3">
      <c r="A16" s="120" t="s">
        <v>76</v>
      </c>
      <c r="B16" s="120" t="s">
        <v>78</v>
      </c>
      <c r="C16" s="8"/>
      <c r="D16" s="8"/>
      <c r="E16" s="146"/>
    </row>
    <row r="17" spans="1:6" s="3" customFormat="1" ht="30" x14ac:dyDescent="0.3">
      <c r="A17" s="120" t="s">
        <v>77</v>
      </c>
      <c r="B17" s="120" t="s">
        <v>102</v>
      </c>
      <c r="C17" s="8"/>
      <c r="D17" s="8"/>
      <c r="E17" s="146"/>
    </row>
    <row r="18" spans="1:6" s="3" customFormat="1" ht="16.5" customHeight="1" x14ac:dyDescent="0.3">
      <c r="A18" s="111" t="s">
        <v>79</v>
      </c>
      <c r="B18" s="111" t="s">
        <v>395</v>
      </c>
      <c r="C18" s="143">
        <f>SUM(C19:C22)</f>
        <v>0</v>
      </c>
      <c r="D18" s="143">
        <f>SUM(D19:D22)</f>
        <v>0</v>
      </c>
      <c r="E18" s="146"/>
    </row>
    <row r="19" spans="1:6" s="3" customFormat="1" ht="16.5" customHeight="1" x14ac:dyDescent="0.3">
      <c r="A19" s="120" t="s">
        <v>80</v>
      </c>
      <c r="B19" s="120" t="s">
        <v>81</v>
      </c>
      <c r="C19" s="8"/>
      <c r="D19" s="8"/>
      <c r="E19" s="146"/>
    </row>
    <row r="20" spans="1:6" s="3" customFormat="1" ht="30" x14ac:dyDescent="0.3">
      <c r="A20" s="120" t="s">
        <v>84</v>
      </c>
      <c r="B20" s="120" t="s">
        <v>82</v>
      </c>
      <c r="C20" s="8"/>
      <c r="D20" s="8"/>
      <c r="E20" s="146"/>
    </row>
    <row r="21" spans="1:6" s="3" customFormat="1" ht="16.5" customHeight="1" x14ac:dyDescent="0.3">
      <c r="A21" s="120" t="s">
        <v>85</v>
      </c>
      <c r="B21" s="120" t="s">
        <v>83</v>
      </c>
      <c r="C21" s="8"/>
      <c r="D21" s="8"/>
      <c r="E21" s="146"/>
    </row>
    <row r="22" spans="1:6" s="3" customFormat="1" ht="16.5" customHeight="1" x14ac:dyDescent="0.3">
      <c r="A22" s="120" t="s">
        <v>86</v>
      </c>
      <c r="B22" s="120" t="s">
        <v>420</v>
      </c>
      <c r="C22" s="8"/>
      <c r="D22" s="8"/>
      <c r="E22" s="146"/>
    </row>
    <row r="23" spans="1:6" s="3" customFormat="1" ht="16.5" customHeight="1" x14ac:dyDescent="0.3">
      <c r="A23" s="111" t="s">
        <v>87</v>
      </c>
      <c r="B23" s="111" t="s">
        <v>421</v>
      </c>
      <c r="C23" s="313"/>
      <c r="D23" s="8"/>
      <c r="E23" s="146"/>
    </row>
    <row r="24" spans="1:6" s="3" customFormat="1" x14ac:dyDescent="0.3">
      <c r="A24" s="111" t="s">
        <v>245</v>
      </c>
      <c r="B24" s="111" t="s">
        <v>427</v>
      </c>
      <c r="C24" s="8"/>
      <c r="D24" s="8"/>
      <c r="E24" s="146"/>
    </row>
    <row r="25" spans="1:6" ht="16.5" customHeight="1" x14ac:dyDescent="0.3">
      <c r="A25" s="110">
        <v>1.2</v>
      </c>
      <c r="B25" s="110" t="s">
        <v>88</v>
      </c>
      <c r="C25" s="108">
        <f>SUM(C26,C30)</f>
        <v>0</v>
      </c>
      <c r="D25" s="108">
        <f>SUM(D26,D30)</f>
        <v>0</v>
      </c>
      <c r="E25" s="146"/>
    </row>
    <row r="26" spans="1:6" ht="16.5" customHeight="1" x14ac:dyDescent="0.3">
      <c r="A26" s="111" t="s">
        <v>32</v>
      </c>
      <c r="B26" s="111" t="s">
        <v>308</v>
      </c>
      <c r="C26" s="143">
        <f>SUM(C27:C29)</f>
        <v>0</v>
      </c>
      <c r="D26" s="143">
        <f>SUM(D27:D29)</f>
        <v>0</v>
      </c>
      <c r="E26" s="146"/>
    </row>
    <row r="27" spans="1:6" x14ac:dyDescent="0.3">
      <c r="A27" s="286" t="s">
        <v>90</v>
      </c>
      <c r="B27" s="286" t="s">
        <v>306</v>
      </c>
      <c r="C27" s="8"/>
      <c r="D27" s="8"/>
      <c r="E27" s="146"/>
    </row>
    <row r="28" spans="1:6" x14ac:dyDescent="0.3">
      <c r="A28" s="286" t="s">
        <v>91</v>
      </c>
      <c r="B28" s="286" t="s">
        <v>309</v>
      </c>
      <c r="C28" s="8"/>
      <c r="D28" s="8"/>
      <c r="E28" s="146"/>
    </row>
    <row r="29" spans="1:6" x14ac:dyDescent="0.3">
      <c r="A29" s="286" t="s">
        <v>430</v>
      </c>
      <c r="B29" s="286" t="s">
        <v>307</v>
      </c>
      <c r="C29" s="8"/>
      <c r="D29" s="8"/>
      <c r="E29" s="146"/>
    </row>
    <row r="30" spans="1:6" x14ac:dyDescent="0.3">
      <c r="A30" s="111" t="s">
        <v>33</v>
      </c>
      <c r="B30" s="296" t="s">
        <v>426</v>
      </c>
      <c r="C30" s="8"/>
      <c r="D30" s="8"/>
      <c r="E30" s="146"/>
    </row>
    <row r="31" spans="1:6" x14ac:dyDescent="0.3">
      <c r="D31" s="26"/>
      <c r="E31" s="147"/>
      <c r="F31" s="26"/>
    </row>
    <row r="32" spans="1:6" x14ac:dyDescent="0.3">
      <c r="A32" s="1"/>
      <c r="D32" s="26"/>
      <c r="E32" s="147"/>
      <c r="F32" s="26"/>
    </row>
    <row r="33" spans="1:9" x14ac:dyDescent="0.3">
      <c r="D33" s="26"/>
      <c r="E33" s="147"/>
      <c r="F33" s="26"/>
    </row>
    <row r="34" spans="1:9" x14ac:dyDescent="0.3">
      <c r="D34" s="26"/>
      <c r="E34" s="147"/>
      <c r="F34" s="26"/>
    </row>
    <row r="35" spans="1:9" x14ac:dyDescent="0.3">
      <c r="A35" s="91" t="s">
        <v>99</v>
      </c>
      <c r="D35" s="26"/>
      <c r="E35" s="147"/>
      <c r="F35" s="26"/>
    </row>
    <row r="36" spans="1:9" x14ac:dyDescent="0.3">
      <c r="D36" s="26"/>
      <c r="E36" s="148"/>
      <c r="F36" s="148"/>
      <c r="G36"/>
      <c r="H36"/>
      <c r="I36"/>
    </row>
    <row r="37" spans="1:9" x14ac:dyDescent="0.3">
      <c r="D37" s="149"/>
      <c r="E37" s="148"/>
      <c r="F37" s="148"/>
      <c r="G37"/>
      <c r="H37"/>
      <c r="I37"/>
    </row>
    <row r="38" spans="1:9" x14ac:dyDescent="0.3">
      <c r="A38"/>
      <c r="B38" s="91" t="s">
        <v>265</v>
      </c>
      <c r="D38" s="149"/>
      <c r="E38" s="148"/>
      <c r="F38" s="148"/>
      <c r="G38"/>
      <c r="H38"/>
      <c r="I38"/>
    </row>
    <row r="39" spans="1:9" x14ac:dyDescent="0.3">
      <c r="A39"/>
      <c r="B39" s="2" t="s">
        <v>264</v>
      </c>
      <c r="D39" s="149"/>
      <c r="E39" s="148"/>
      <c r="F39" s="148"/>
      <c r="G39"/>
      <c r="H39"/>
      <c r="I39"/>
    </row>
    <row r="40" spans="1:9" customFormat="1" ht="12.75" x14ac:dyDescent="0.2">
      <c r="B40" s="86" t="s">
        <v>131</v>
      </c>
      <c r="D40" s="148"/>
      <c r="E40" s="148"/>
      <c r="F40" s="148"/>
    </row>
    <row r="41" spans="1:9" x14ac:dyDescent="0.3">
      <c r="D41" s="26"/>
      <c r="E41" s="14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zoomScaleSheetLayoutView="70" workbookViewId="0">
      <selection activeCell="M11" sqref="M11"/>
    </sheetView>
  </sheetViews>
  <sheetFormatPr defaultRowHeight="12.75" x14ac:dyDescent="0.2"/>
  <cols>
    <col min="1" max="1" width="2.7109375" style="246" customWidth="1"/>
    <col min="2" max="2" width="9" style="246" customWidth="1"/>
    <col min="3" max="3" width="23.42578125" style="246" customWidth="1"/>
    <col min="4" max="4" width="13.28515625" style="246" customWidth="1"/>
    <col min="5" max="5" width="9.5703125" style="246" customWidth="1"/>
    <col min="6" max="6" width="11.5703125" style="246" customWidth="1"/>
    <col min="7" max="7" width="12.28515625" style="246" customWidth="1"/>
    <col min="8" max="8" width="15.28515625" style="246" customWidth="1"/>
    <col min="9" max="9" width="17.5703125" style="246" customWidth="1"/>
    <col min="10" max="11" width="12.42578125" style="246" customWidth="1"/>
    <col min="12" max="12" width="23.5703125" style="246" customWidth="1"/>
    <col min="13" max="13" width="18.5703125" style="246" customWidth="1"/>
    <col min="14" max="14" width="0.85546875" style="246" customWidth="1"/>
    <col min="15" max="16384" width="9.140625" style="246"/>
  </cols>
  <sheetData>
    <row r="1" spans="1:14" ht="13.5" x14ac:dyDescent="0.2">
      <c r="A1" s="242" t="s">
        <v>439</v>
      </c>
      <c r="B1" s="243"/>
      <c r="C1" s="243"/>
      <c r="D1" s="243"/>
      <c r="E1" s="243"/>
      <c r="F1" s="243"/>
      <c r="G1" s="243"/>
      <c r="H1" s="243"/>
      <c r="I1" s="247"/>
      <c r="J1" s="297"/>
      <c r="K1" s="297"/>
      <c r="L1" s="297"/>
      <c r="M1" s="297" t="s">
        <v>398</v>
      </c>
      <c r="N1" s="247"/>
    </row>
    <row r="2" spans="1:14" x14ac:dyDescent="0.2">
      <c r="A2" s="247" t="s">
        <v>314</v>
      </c>
      <c r="B2" s="243"/>
      <c r="C2" s="243"/>
      <c r="D2" s="244"/>
      <c r="E2" s="244"/>
      <c r="F2" s="244"/>
      <c r="G2" s="244"/>
      <c r="H2" s="244"/>
      <c r="I2" s="243"/>
      <c r="J2" s="243"/>
      <c r="K2" s="243"/>
      <c r="L2" s="243"/>
      <c r="M2" s="245" t="s">
        <v>646</v>
      </c>
      <c r="N2" s="247"/>
    </row>
    <row r="3" spans="1:14" x14ac:dyDescent="0.2">
      <c r="A3" s="247"/>
      <c r="B3" s="243"/>
      <c r="C3" s="243"/>
      <c r="D3" s="244"/>
      <c r="E3" s="244"/>
      <c r="F3" s="244"/>
      <c r="G3" s="244"/>
      <c r="H3" s="244"/>
      <c r="I3" s="243"/>
      <c r="J3" s="243"/>
      <c r="K3" s="243"/>
      <c r="L3" s="243"/>
      <c r="M3" s="243"/>
      <c r="N3" s="247"/>
    </row>
    <row r="4" spans="1:14" ht="15" x14ac:dyDescent="0.3">
      <c r="A4" s="152" t="s">
        <v>268</v>
      </c>
      <c r="B4" s="243"/>
      <c r="C4" s="243"/>
      <c r="D4" s="248"/>
      <c r="E4" s="298"/>
      <c r="F4" s="248"/>
      <c r="G4" s="244"/>
      <c r="H4" s="244"/>
      <c r="I4" s="244"/>
      <c r="J4" s="244"/>
      <c r="K4" s="244"/>
      <c r="L4" s="243"/>
      <c r="M4" s="244"/>
      <c r="N4" s="247"/>
    </row>
    <row r="5" spans="1:14" x14ac:dyDescent="0.2">
      <c r="A5" s="126" t="s">
        <v>645</v>
      </c>
      <c r="B5" s="249"/>
      <c r="C5" s="249"/>
      <c r="D5" s="249"/>
      <c r="E5" s="250"/>
      <c r="F5" s="250"/>
      <c r="G5" s="250"/>
      <c r="H5" s="250"/>
      <c r="I5" s="250"/>
      <c r="J5" s="250"/>
      <c r="K5" s="250"/>
      <c r="L5" s="250"/>
      <c r="M5" s="250"/>
      <c r="N5" s="247"/>
    </row>
    <row r="6" spans="1:14" ht="13.5" thickBot="1" x14ac:dyDescent="0.25">
      <c r="A6" s="299"/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47"/>
    </row>
    <row r="7" spans="1:14" ht="51" x14ac:dyDescent="0.2">
      <c r="A7" s="300" t="s">
        <v>64</v>
      </c>
      <c r="B7" s="301" t="s">
        <v>399</v>
      </c>
      <c r="C7" s="301" t="s">
        <v>400</v>
      </c>
      <c r="D7" s="302" t="s">
        <v>401</v>
      </c>
      <c r="E7" s="302" t="s">
        <v>269</v>
      </c>
      <c r="F7" s="302" t="s">
        <v>402</v>
      </c>
      <c r="G7" s="302" t="s">
        <v>403</v>
      </c>
      <c r="H7" s="301" t="s">
        <v>404</v>
      </c>
      <c r="I7" s="303" t="s">
        <v>405</v>
      </c>
      <c r="J7" s="303" t="s">
        <v>406</v>
      </c>
      <c r="K7" s="304" t="s">
        <v>407</v>
      </c>
      <c r="L7" s="304" t="s">
        <v>408</v>
      </c>
      <c r="M7" s="302" t="s">
        <v>398</v>
      </c>
      <c r="N7" s="247"/>
    </row>
    <row r="8" spans="1:14" x14ac:dyDescent="0.2">
      <c r="A8" s="252">
        <v>1</v>
      </c>
      <c r="B8" s="253">
        <v>2</v>
      </c>
      <c r="C8" s="253">
        <v>3</v>
      </c>
      <c r="D8" s="254">
        <v>4</v>
      </c>
      <c r="E8" s="254">
        <v>5</v>
      </c>
      <c r="F8" s="254">
        <v>6</v>
      </c>
      <c r="G8" s="254">
        <v>7</v>
      </c>
      <c r="H8" s="254">
        <v>8</v>
      </c>
      <c r="I8" s="254">
        <v>9</v>
      </c>
      <c r="J8" s="254">
        <v>10</v>
      </c>
      <c r="K8" s="254">
        <v>11</v>
      </c>
      <c r="L8" s="254">
        <v>12</v>
      </c>
      <c r="M8" s="254">
        <v>13</v>
      </c>
      <c r="N8" s="247"/>
    </row>
    <row r="9" spans="1:14" ht="15" x14ac:dyDescent="0.25">
      <c r="A9" s="255">
        <v>1</v>
      </c>
      <c r="B9" s="256"/>
      <c r="C9" s="305"/>
      <c r="D9" s="255"/>
      <c r="E9" s="255"/>
      <c r="F9" s="255"/>
      <c r="G9" s="255"/>
      <c r="H9" s="255"/>
      <c r="I9" s="255"/>
      <c r="J9" s="255"/>
      <c r="K9" s="255"/>
      <c r="L9" s="255"/>
      <c r="M9" s="306" t="str">
        <f t="shared" ref="M9:M33" si="0">IF(ISBLANK(B9),"",$M$2)</f>
        <v/>
      </c>
      <c r="N9" s="247"/>
    </row>
    <row r="10" spans="1:14" ht="15" x14ac:dyDescent="0.25">
      <c r="A10" s="255">
        <v>2</v>
      </c>
      <c r="B10" s="256"/>
      <c r="C10" s="305"/>
      <c r="D10" s="255"/>
      <c r="E10" s="255"/>
      <c r="F10" s="255"/>
      <c r="G10" s="255"/>
      <c r="H10" s="255"/>
      <c r="I10" s="255"/>
      <c r="J10" s="255"/>
      <c r="K10" s="255"/>
      <c r="L10" s="255"/>
      <c r="M10" s="306" t="str">
        <f t="shared" si="0"/>
        <v/>
      </c>
      <c r="N10" s="247"/>
    </row>
    <row r="11" spans="1:14" ht="15" x14ac:dyDescent="0.25">
      <c r="A11" s="255">
        <v>3</v>
      </c>
      <c r="B11" s="256"/>
      <c r="C11" s="305"/>
      <c r="D11" s="255"/>
      <c r="E11" s="255"/>
      <c r="F11" s="255"/>
      <c r="G11" s="255"/>
      <c r="H11" s="255"/>
      <c r="I11" s="255"/>
      <c r="J11" s="255"/>
      <c r="K11" s="255"/>
      <c r="L11" s="255"/>
      <c r="M11" s="306" t="str">
        <f t="shared" si="0"/>
        <v/>
      </c>
      <c r="N11" s="247"/>
    </row>
    <row r="12" spans="1:14" ht="15" x14ac:dyDescent="0.25">
      <c r="A12" s="255">
        <v>4</v>
      </c>
      <c r="B12" s="256"/>
      <c r="C12" s="305"/>
      <c r="D12" s="255"/>
      <c r="E12" s="255"/>
      <c r="F12" s="255"/>
      <c r="G12" s="255"/>
      <c r="H12" s="255"/>
      <c r="I12" s="255"/>
      <c r="J12" s="255"/>
      <c r="K12" s="255"/>
      <c r="L12" s="255"/>
      <c r="M12" s="306" t="str">
        <f t="shared" si="0"/>
        <v/>
      </c>
      <c r="N12" s="247"/>
    </row>
    <row r="13" spans="1:14" ht="15" x14ac:dyDescent="0.25">
      <c r="A13" s="255">
        <v>5</v>
      </c>
      <c r="B13" s="256"/>
      <c r="C13" s="305"/>
      <c r="D13" s="255"/>
      <c r="E13" s="255"/>
      <c r="F13" s="255"/>
      <c r="G13" s="255"/>
      <c r="H13" s="255"/>
      <c r="I13" s="255"/>
      <c r="J13" s="255"/>
      <c r="K13" s="255"/>
      <c r="L13" s="255"/>
      <c r="M13" s="306" t="str">
        <f t="shared" si="0"/>
        <v/>
      </c>
      <c r="N13" s="247"/>
    </row>
    <row r="14" spans="1:14" ht="15" x14ac:dyDescent="0.25">
      <c r="A14" s="255">
        <v>6</v>
      </c>
      <c r="B14" s="256"/>
      <c r="C14" s="305"/>
      <c r="D14" s="255"/>
      <c r="E14" s="255"/>
      <c r="F14" s="255"/>
      <c r="G14" s="255"/>
      <c r="H14" s="255"/>
      <c r="I14" s="255"/>
      <c r="J14" s="255"/>
      <c r="K14" s="255"/>
      <c r="L14" s="255"/>
      <c r="M14" s="306" t="str">
        <f t="shared" si="0"/>
        <v/>
      </c>
      <c r="N14" s="247"/>
    </row>
    <row r="15" spans="1:14" ht="15" x14ac:dyDescent="0.25">
      <c r="A15" s="255">
        <v>7</v>
      </c>
      <c r="B15" s="256"/>
      <c r="C15" s="305"/>
      <c r="D15" s="255"/>
      <c r="E15" s="255"/>
      <c r="F15" s="255"/>
      <c r="G15" s="255"/>
      <c r="H15" s="255"/>
      <c r="I15" s="255"/>
      <c r="J15" s="255"/>
      <c r="K15" s="255"/>
      <c r="L15" s="255"/>
      <c r="M15" s="306" t="str">
        <f t="shared" si="0"/>
        <v/>
      </c>
      <c r="N15" s="247"/>
    </row>
    <row r="16" spans="1:14" ht="15" x14ac:dyDescent="0.25">
      <c r="A16" s="255">
        <v>8</v>
      </c>
      <c r="B16" s="256"/>
      <c r="C16" s="305"/>
      <c r="D16" s="255"/>
      <c r="E16" s="255"/>
      <c r="F16" s="255"/>
      <c r="G16" s="255"/>
      <c r="H16" s="255"/>
      <c r="I16" s="255"/>
      <c r="J16" s="255"/>
      <c r="K16" s="255"/>
      <c r="L16" s="255"/>
      <c r="M16" s="306" t="str">
        <f t="shared" si="0"/>
        <v/>
      </c>
      <c r="N16" s="247"/>
    </row>
    <row r="17" spans="1:14" ht="15" x14ac:dyDescent="0.25">
      <c r="A17" s="255">
        <v>9</v>
      </c>
      <c r="B17" s="256"/>
      <c r="C17" s="305"/>
      <c r="D17" s="255"/>
      <c r="E17" s="255"/>
      <c r="F17" s="255"/>
      <c r="G17" s="255"/>
      <c r="H17" s="255"/>
      <c r="I17" s="255"/>
      <c r="J17" s="255"/>
      <c r="K17" s="255"/>
      <c r="L17" s="255"/>
      <c r="M17" s="306" t="str">
        <f t="shared" si="0"/>
        <v/>
      </c>
      <c r="N17" s="247"/>
    </row>
    <row r="18" spans="1:14" ht="15" x14ac:dyDescent="0.25">
      <c r="A18" s="255">
        <v>10</v>
      </c>
      <c r="B18" s="256"/>
      <c r="C18" s="305"/>
      <c r="D18" s="255"/>
      <c r="E18" s="255"/>
      <c r="F18" s="255"/>
      <c r="G18" s="255"/>
      <c r="H18" s="255"/>
      <c r="I18" s="255"/>
      <c r="J18" s="255"/>
      <c r="K18" s="255"/>
      <c r="L18" s="255"/>
      <c r="M18" s="306" t="str">
        <f t="shared" si="0"/>
        <v/>
      </c>
      <c r="N18" s="247"/>
    </row>
    <row r="19" spans="1:14" ht="15" x14ac:dyDescent="0.25">
      <c r="A19" s="255">
        <v>11</v>
      </c>
      <c r="B19" s="256"/>
      <c r="C19" s="305"/>
      <c r="D19" s="255"/>
      <c r="E19" s="255"/>
      <c r="F19" s="255"/>
      <c r="G19" s="255"/>
      <c r="H19" s="255"/>
      <c r="I19" s="255"/>
      <c r="J19" s="255"/>
      <c r="K19" s="255"/>
      <c r="L19" s="255"/>
      <c r="M19" s="306" t="str">
        <f t="shared" si="0"/>
        <v/>
      </c>
      <c r="N19" s="247"/>
    </row>
    <row r="20" spans="1:14" ht="15" x14ac:dyDescent="0.25">
      <c r="A20" s="255">
        <v>12</v>
      </c>
      <c r="B20" s="256"/>
      <c r="C20" s="305"/>
      <c r="D20" s="255"/>
      <c r="E20" s="255"/>
      <c r="F20" s="255"/>
      <c r="G20" s="255"/>
      <c r="H20" s="255"/>
      <c r="I20" s="255"/>
      <c r="J20" s="255"/>
      <c r="K20" s="255"/>
      <c r="L20" s="255"/>
      <c r="M20" s="306" t="str">
        <f t="shared" si="0"/>
        <v/>
      </c>
      <c r="N20" s="247"/>
    </row>
    <row r="21" spans="1:14" ht="15" x14ac:dyDescent="0.25">
      <c r="A21" s="255">
        <v>13</v>
      </c>
      <c r="B21" s="256"/>
      <c r="C21" s="305"/>
      <c r="D21" s="255"/>
      <c r="E21" s="255"/>
      <c r="F21" s="255"/>
      <c r="G21" s="255"/>
      <c r="H21" s="255"/>
      <c r="I21" s="255"/>
      <c r="J21" s="255"/>
      <c r="K21" s="255"/>
      <c r="L21" s="255"/>
      <c r="M21" s="306" t="str">
        <f t="shared" si="0"/>
        <v/>
      </c>
      <c r="N21" s="247"/>
    </row>
    <row r="22" spans="1:14" ht="15" x14ac:dyDescent="0.25">
      <c r="A22" s="255">
        <v>14</v>
      </c>
      <c r="B22" s="256"/>
      <c r="C22" s="305"/>
      <c r="D22" s="255"/>
      <c r="E22" s="255"/>
      <c r="F22" s="255"/>
      <c r="G22" s="255"/>
      <c r="H22" s="255"/>
      <c r="I22" s="255"/>
      <c r="J22" s="255"/>
      <c r="K22" s="255"/>
      <c r="L22" s="255"/>
      <c r="M22" s="306" t="str">
        <f t="shared" si="0"/>
        <v/>
      </c>
      <c r="N22" s="247"/>
    </row>
    <row r="23" spans="1:14" ht="15" x14ac:dyDescent="0.25">
      <c r="A23" s="255">
        <v>15</v>
      </c>
      <c r="B23" s="256"/>
      <c r="C23" s="305"/>
      <c r="D23" s="255"/>
      <c r="E23" s="255"/>
      <c r="F23" s="255"/>
      <c r="G23" s="255"/>
      <c r="H23" s="255"/>
      <c r="I23" s="255"/>
      <c r="J23" s="255"/>
      <c r="K23" s="255"/>
      <c r="L23" s="255"/>
      <c r="M23" s="306" t="str">
        <f t="shared" si="0"/>
        <v/>
      </c>
      <c r="N23" s="247"/>
    </row>
    <row r="24" spans="1:14" ht="15" x14ac:dyDescent="0.25">
      <c r="A24" s="255">
        <v>16</v>
      </c>
      <c r="B24" s="256"/>
      <c r="C24" s="305"/>
      <c r="D24" s="255"/>
      <c r="E24" s="255"/>
      <c r="F24" s="255"/>
      <c r="G24" s="255"/>
      <c r="H24" s="255"/>
      <c r="I24" s="255"/>
      <c r="J24" s="255"/>
      <c r="K24" s="255"/>
      <c r="L24" s="255"/>
      <c r="M24" s="306" t="str">
        <f t="shared" si="0"/>
        <v/>
      </c>
      <c r="N24" s="247"/>
    </row>
    <row r="25" spans="1:14" ht="15" x14ac:dyDescent="0.25">
      <c r="A25" s="255">
        <v>17</v>
      </c>
      <c r="B25" s="256"/>
      <c r="C25" s="305"/>
      <c r="D25" s="255"/>
      <c r="E25" s="255"/>
      <c r="F25" s="255"/>
      <c r="G25" s="255"/>
      <c r="H25" s="255"/>
      <c r="I25" s="255"/>
      <c r="J25" s="255"/>
      <c r="K25" s="255"/>
      <c r="L25" s="255"/>
      <c r="M25" s="306" t="str">
        <f t="shared" si="0"/>
        <v/>
      </c>
      <c r="N25" s="247"/>
    </row>
    <row r="26" spans="1:14" ht="15" x14ac:dyDescent="0.25">
      <c r="A26" s="255">
        <v>18</v>
      </c>
      <c r="B26" s="256"/>
      <c r="C26" s="305"/>
      <c r="D26" s="255"/>
      <c r="E26" s="255"/>
      <c r="F26" s="255"/>
      <c r="G26" s="255"/>
      <c r="H26" s="255"/>
      <c r="I26" s="255"/>
      <c r="J26" s="255"/>
      <c r="K26" s="255"/>
      <c r="L26" s="255"/>
      <c r="M26" s="306" t="str">
        <f t="shared" si="0"/>
        <v/>
      </c>
      <c r="N26" s="247"/>
    </row>
    <row r="27" spans="1:14" ht="15" x14ac:dyDescent="0.25">
      <c r="A27" s="255">
        <v>19</v>
      </c>
      <c r="B27" s="256"/>
      <c r="C27" s="305"/>
      <c r="D27" s="255"/>
      <c r="E27" s="255"/>
      <c r="F27" s="255"/>
      <c r="G27" s="255"/>
      <c r="H27" s="255"/>
      <c r="I27" s="255"/>
      <c r="J27" s="255"/>
      <c r="K27" s="255"/>
      <c r="L27" s="255"/>
      <c r="M27" s="306" t="str">
        <f t="shared" si="0"/>
        <v/>
      </c>
      <c r="N27" s="247"/>
    </row>
    <row r="28" spans="1:14" ht="15" x14ac:dyDescent="0.25">
      <c r="A28" s="255">
        <v>20</v>
      </c>
      <c r="B28" s="256"/>
      <c r="C28" s="305"/>
      <c r="D28" s="255"/>
      <c r="E28" s="255"/>
      <c r="F28" s="255"/>
      <c r="G28" s="255"/>
      <c r="H28" s="255"/>
      <c r="I28" s="255"/>
      <c r="J28" s="255"/>
      <c r="K28" s="255"/>
      <c r="L28" s="255"/>
      <c r="M28" s="306" t="str">
        <f t="shared" si="0"/>
        <v/>
      </c>
      <c r="N28" s="247"/>
    </row>
    <row r="29" spans="1:14" ht="15" x14ac:dyDescent="0.25">
      <c r="A29" s="255">
        <v>21</v>
      </c>
      <c r="B29" s="256"/>
      <c r="C29" s="305"/>
      <c r="D29" s="255"/>
      <c r="E29" s="255"/>
      <c r="F29" s="255"/>
      <c r="G29" s="255"/>
      <c r="H29" s="255"/>
      <c r="I29" s="255"/>
      <c r="J29" s="255"/>
      <c r="K29" s="255"/>
      <c r="L29" s="255"/>
      <c r="M29" s="306" t="str">
        <f t="shared" si="0"/>
        <v/>
      </c>
      <c r="N29" s="247"/>
    </row>
    <row r="30" spans="1:14" ht="15" x14ac:dyDescent="0.25">
      <c r="A30" s="255">
        <v>22</v>
      </c>
      <c r="B30" s="256"/>
      <c r="C30" s="305"/>
      <c r="D30" s="255"/>
      <c r="E30" s="255"/>
      <c r="F30" s="255"/>
      <c r="G30" s="255"/>
      <c r="H30" s="255"/>
      <c r="I30" s="255"/>
      <c r="J30" s="255"/>
      <c r="K30" s="255"/>
      <c r="L30" s="255"/>
      <c r="M30" s="306" t="str">
        <f t="shared" si="0"/>
        <v/>
      </c>
      <c r="N30" s="247"/>
    </row>
    <row r="31" spans="1:14" ht="15" x14ac:dyDescent="0.25">
      <c r="A31" s="255">
        <v>23</v>
      </c>
      <c r="B31" s="256"/>
      <c r="C31" s="305"/>
      <c r="D31" s="255"/>
      <c r="E31" s="255"/>
      <c r="F31" s="255"/>
      <c r="G31" s="255"/>
      <c r="H31" s="255"/>
      <c r="I31" s="255"/>
      <c r="J31" s="255"/>
      <c r="K31" s="255"/>
      <c r="L31" s="255"/>
      <c r="M31" s="306" t="str">
        <f t="shared" si="0"/>
        <v/>
      </c>
      <c r="N31" s="247"/>
    </row>
    <row r="32" spans="1:14" ht="15" x14ac:dyDescent="0.25">
      <c r="A32" s="255">
        <v>24</v>
      </c>
      <c r="B32" s="256"/>
      <c r="C32" s="305"/>
      <c r="D32" s="255"/>
      <c r="E32" s="255"/>
      <c r="F32" s="255"/>
      <c r="G32" s="255"/>
      <c r="H32" s="255"/>
      <c r="I32" s="255"/>
      <c r="J32" s="255"/>
      <c r="K32" s="255"/>
      <c r="L32" s="255"/>
      <c r="M32" s="306" t="str">
        <f t="shared" si="0"/>
        <v/>
      </c>
      <c r="N32" s="247"/>
    </row>
    <row r="33" spans="1:14" ht="15" x14ac:dyDescent="0.25">
      <c r="A33" s="307" t="s">
        <v>275</v>
      </c>
      <c r="B33" s="256"/>
      <c r="C33" s="305"/>
      <c r="D33" s="255"/>
      <c r="E33" s="255"/>
      <c r="F33" s="255"/>
      <c r="G33" s="255"/>
      <c r="H33" s="255"/>
      <c r="I33" s="255"/>
      <c r="J33" s="255"/>
      <c r="K33" s="255"/>
      <c r="L33" s="255"/>
      <c r="M33" s="306" t="str">
        <f t="shared" si="0"/>
        <v/>
      </c>
      <c r="N33" s="247"/>
    </row>
    <row r="34" spans="1:14" s="262" customFormat="1" x14ac:dyDescent="0.2"/>
    <row r="37" spans="1:14" s="21" customFormat="1" ht="15" x14ac:dyDescent="0.3">
      <c r="B37" s="257" t="s">
        <v>99</v>
      </c>
    </row>
    <row r="38" spans="1:14" s="21" customFormat="1" ht="15" x14ac:dyDescent="0.3">
      <c r="B38" s="257"/>
    </row>
    <row r="39" spans="1:14" s="21" customFormat="1" ht="15" x14ac:dyDescent="0.3">
      <c r="C39" s="259"/>
      <c r="D39" s="258"/>
      <c r="E39" s="258"/>
      <c r="H39" s="259"/>
      <c r="I39" s="259"/>
      <c r="J39" s="258"/>
      <c r="K39" s="258"/>
      <c r="L39" s="258"/>
    </row>
    <row r="40" spans="1:14" s="21" customFormat="1" ht="15" x14ac:dyDescent="0.3">
      <c r="C40" s="260" t="s">
        <v>262</v>
      </c>
      <c r="D40" s="258"/>
      <c r="E40" s="258"/>
      <c r="H40" s="257" t="s">
        <v>316</v>
      </c>
      <c r="M40" s="258"/>
    </row>
    <row r="41" spans="1:14" s="21" customFormat="1" ht="15" x14ac:dyDescent="0.3">
      <c r="C41" s="260" t="s">
        <v>131</v>
      </c>
      <c r="D41" s="258"/>
      <c r="E41" s="258"/>
      <c r="H41" s="261" t="s">
        <v>263</v>
      </c>
      <c r="M41" s="258"/>
    </row>
    <row r="42" spans="1:14" ht="15" x14ac:dyDescent="0.3">
      <c r="C42" s="260"/>
      <c r="F42" s="261"/>
      <c r="J42" s="263"/>
      <c r="K42" s="263"/>
      <c r="L42" s="263"/>
      <c r="M42" s="263"/>
    </row>
    <row r="43" spans="1:14" ht="15" x14ac:dyDescent="0.3">
      <c r="C43" s="26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211</v>
      </c>
      <c r="C1" t="s">
        <v>191</v>
      </c>
      <c r="E1" t="s">
        <v>220</v>
      </c>
      <c r="G1" t="s">
        <v>230</v>
      </c>
    </row>
    <row r="2" spans="1:7" ht="15" x14ac:dyDescent="0.2">
      <c r="A2" s="51">
        <v>40907</v>
      </c>
      <c r="C2" t="s">
        <v>192</v>
      </c>
      <c r="E2" t="s">
        <v>225</v>
      </c>
      <c r="G2" s="83" t="s">
        <v>231</v>
      </c>
    </row>
    <row r="3" spans="1:7" ht="15" x14ac:dyDescent="0.2">
      <c r="A3" s="51">
        <v>40908</v>
      </c>
      <c r="C3" t="s">
        <v>193</v>
      </c>
      <c r="E3" t="s">
        <v>226</v>
      </c>
      <c r="G3" s="83" t="s">
        <v>232</v>
      </c>
    </row>
    <row r="4" spans="1:7" ht="15" x14ac:dyDescent="0.2">
      <c r="A4" s="51">
        <v>40909</v>
      </c>
      <c r="C4" t="s">
        <v>194</v>
      </c>
      <c r="E4" t="s">
        <v>227</v>
      </c>
      <c r="G4" s="83" t="s">
        <v>233</v>
      </c>
    </row>
    <row r="5" spans="1:7" x14ac:dyDescent="0.2">
      <c r="A5" s="51">
        <v>40910</v>
      </c>
      <c r="C5" t="s">
        <v>195</v>
      </c>
      <c r="E5" t="s">
        <v>228</v>
      </c>
    </row>
    <row r="6" spans="1:7" x14ac:dyDescent="0.2">
      <c r="A6" s="51">
        <v>40911</v>
      </c>
      <c r="C6" t="s">
        <v>196</v>
      </c>
    </row>
    <row r="7" spans="1:7" x14ac:dyDescent="0.2">
      <c r="A7" s="51">
        <v>40912</v>
      </c>
      <c r="C7" t="s">
        <v>197</v>
      </c>
    </row>
    <row r="8" spans="1:7" x14ac:dyDescent="0.2">
      <c r="A8" s="51">
        <v>40913</v>
      </c>
      <c r="C8" t="s">
        <v>198</v>
      </c>
    </row>
    <row r="9" spans="1:7" x14ac:dyDescent="0.2">
      <c r="A9" s="51">
        <v>40914</v>
      </c>
      <c r="C9" t="s">
        <v>199</v>
      </c>
    </row>
    <row r="10" spans="1:7" x14ac:dyDescent="0.2">
      <c r="A10" s="51">
        <v>40915</v>
      </c>
      <c r="C10" t="s">
        <v>200</v>
      </c>
    </row>
    <row r="11" spans="1:7" x14ac:dyDescent="0.2">
      <c r="A11" s="51">
        <v>40916</v>
      </c>
      <c r="C11" t="s">
        <v>201</v>
      </c>
    </row>
    <row r="12" spans="1:7" x14ac:dyDescent="0.2">
      <c r="A12" s="51">
        <v>40917</v>
      </c>
      <c r="C12" t="s">
        <v>202</v>
      </c>
    </row>
    <row r="13" spans="1:7" x14ac:dyDescent="0.2">
      <c r="A13" s="51">
        <v>40918</v>
      </c>
      <c r="C13" t="s">
        <v>203</v>
      </c>
    </row>
    <row r="14" spans="1:7" x14ac:dyDescent="0.2">
      <c r="A14" s="51">
        <v>40919</v>
      </c>
      <c r="C14" t="s">
        <v>204</v>
      </c>
    </row>
    <row r="15" spans="1:7" x14ac:dyDescent="0.2">
      <c r="A15" s="51">
        <v>40920</v>
      </c>
      <c r="C15" t="s">
        <v>205</v>
      </c>
    </row>
    <row r="16" spans="1:7" x14ac:dyDescent="0.2">
      <c r="A16" s="51">
        <v>40921</v>
      </c>
      <c r="C16" t="s">
        <v>206</v>
      </c>
    </row>
    <row r="17" spans="1:3" x14ac:dyDescent="0.2">
      <c r="A17" s="51">
        <v>40922</v>
      </c>
      <c r="C17" t="s">
        <v>207</v>
      </c>
    </row>
    <row r="18" spans="1:3" x14ac:dyDescent="0.2">
      <c r="A18" s="51">
        <v>40923</v>
      </c>
      <c r="C18" t="s">
        <v>208</v>
      </c>
    </row>
    <row r="19" spans="1:3" x14ac:dyDescent="0.2">
      <c r="A19" s="51">
        <v>40924</v>
      </c>
      <c r="C19" t="s">
        <v>209</v>
      </c>
    </row>
    <row r="20" spans="1:3" x14ac:dyDescent="0.2">
      <c r="A20" s="51">
        <v>40925</v>
      </c>
      <c r="C20" t="s">
        <v>210</v>
      </c>
    </row>
    <row r="21" spans="1:3" x14ac:dyDescent="0.2">
      <c r="A21" s="51">
        <v>40926</v>
      </c>
    </row>
    <row r="22" spans="1:3" x14ac:dyDescent="0.2">
      <c r="A22" s="51">
        <v>40927</v>
      </c>
    </row>
    <row r="23" spans="1:3" x14ac:dyDescent="0.2">
      <c r="A23" s="51">
        <v>40928</v>
      </c>
    </row>
    <row r="24" spans="1:3" x14ac:dyDescent="0.2">
      <c r="A24" s="51">
        <v>40929</v>
      </c>
    </row>
    <row r="25" spans="1:3" x14ac:dyDescent="0.2">
      <c r="A25" s="51">
        <v>40930</v>
      </c>
    </row>
    <row r="26" spans="1:3" x14ac:dyDescent="0.2">
      <c r="A26" s="51">
        <v>40931</v>
      </c>
    </row>
    <row r="27" spans="1:3" x14ac:dyDescent="0.2">
      <c r="A27" s="51">
        <v>40932</v>
      </c>
    </row>
    <row r="28" spans="1:3" x14ac:dyDescent="0.2">
      <c r="A28" s="51">
        <v>40933</v>
      </c>
    </row>
    <row r="29" spans="1:3" x14ac:dyDescent="0.2">
      <c r="A29" s="51">
        <v>40934</v>
      </c>
    </row>
    <row r="30" spans="1:3" x14ac:dyDescent="0.2">
      <c r="A30" s="51">
        <v>40935</v>
      </c>
    </row>
    <row r="31" spans="1:3" x14ac:dyDescent="0.2">
      <c r="A31" s="51">
        <v>40936</v>
      </c>
    </row>
    <row r="32" spans="1:3" x14ac:dyDescent="0.2">
      <c r="A32" s="51">
        <v>40937</v>
      </c>
    </row>
    <row r="33" spans="1:1" x14ac:dyDescent="0.2">
      <c r="A33" s="51">
        <v>40938</v>
      </c>
    </row>
    <row r="34" spans="1:1" x14ac:dyDescent="0.2">
      <c r="A34" s="51">
        <v>40939</v>
      </c>
    </row>
    <row r="35" spans="1:1" x14ac:dyDescent="0.2">
      <c r="A35" s="51">
        <v>40941</v>
      </c>
    </row>
    <row r="36" spans="1:1" x14ac:dyDescent="0.2">
      <c r="A36" s="51">
        <v>40942</v>
      </c>
    </row>
    <row r="37" spans="1:1" x14ac:dyDescent="0.2">
      <c r="A37" s="51">
        <v>40943</v>
      </c>
    </row>
    <row r="38" spans="1:1" x14ac:dyDescent="0.2">
      <c r="A38" s="51">
        <v>40944</v>
      </c>
    </row>
    <row r="39" spans="1:1" x14ac:dyDescent="0.2">
      <c r="A39" s="51">
        <v>40945</v>
      </c>
    </row>
    <row r="40" spans="1:1" x14ac:dyDescent="0.2">
      <c r="A40" s="51">
        <v>40946</v>
      </c>
    </row>
    <row r="41" spans="1:1" x14ac:dyDescent="0.2">
      <c r="A41" s="51">
        <v>40947</v>
      </c>
    </row>
    <row r="42" spans="1:1" x14ac:dyDescent="0.2">
      <c r="A42" s="51">
        <v>40948</v>
      </c>
    </row>
    <row r="43" spans="1:1" x14ac:dyDescent="0.2">
      <c r="A43" s="51">
        <v>40949</v>
      </c>
    </row>
    <row r="44" spans="1:1" x14ac:dyDescent="0.2">
      <c r="A44" s="51">
        <v>40950</v>
      </c>
    </row>
    <row r="45" spans="1:1" x14ac:dyDescent="0.2">
      <c r="A45" s="51">
        <v>40951</v>
      </c>
    </row>
    <row r="46" spans="1:1" x14ac:dyDescent="0.2">
      <c r="A46" s="51">
        <v>40952</v>
      </c>
    </row>
    <row r="47" spans="1:1" x14ac:dyDescent="0.2">
      <c r="A47" s="51">
        <v>40953</v>
      </c>
    </row>
    <row r="48" spans="1:1" x14ac:dyDescent="0.2">
      <c r="A48" s="51">
        <v>40954</v>
      </c>
    </row>
    <row r="49" spans="1:1" x14ac:dyDescent="0.2">
      <c r="A49" s="51">
        <v>40955</v>
      </c>
    </row>
    <row r="50" spans="1:1" x14ac:dyDescent="0.2">
      <c r="A50" s="51">
        <v>40956</v>
      </c>
    </row>
    <row r="51" spans="1:1" x14ac:dyDescent="0.2">
      <c r="A51" s="51">
        <v>40957</v>
      </c>
    </row>
    <row r="52" spans="1:1" x14ac:dyDescent="0.2">
      <c r="A52" s="51">
        <v>40958</v>
      </c>
    </row>
    <row r="53" spans="1:1" x14ac:dyDescent="0.2">
      <c r="A53" s="51">
        <v>40959</v>
      </c>
    </row>
    <row r="54" spans="1:1" x14ac:dyDescent="0.2">
      <c r="A54" s="51">
        <v>40960</v>
      </c>
    </row>
    <row r="55" spans="1:1" x14ac:dyDescent="0.2">
      <c r="A55" s="51">
        <v>40961</v>
      </c>
    </row>
    <row r="56" spans="1:1" x14ac:dyDescent="0.2">
      <c r="A56" s="51">
        <v>40962</v>
      </c>
    </row>
    <row r="57" spans="1:1" x14ac:dyDescent="0.2">
      <c r="A57" s="51">
        <v>40963</v>
      </c>
    </row>
    <row r="58" spans="1:1" x14ac:dyDescent="0.2">
      <c r="A58" s="51">
        <v>40964</v>
      </c>
    </row>
    <row r="59" spans="1:1" x14ac:dyDescent="0.2">
      <c r="A59" s="51">
        <v>40965</v>
      </c>
    </row>
    <row r="60" spans="1:1" x14ac:dyDescent="0.2">
      <c r="A60" s="51">
        <v>40966</v>
      </c>
    </row>
    <row r="61" spans="1:1" x14ac:dyDescent="0.2">
      <c r="A61" s="51">
        <v>40967</v>
      </c>
    </row>
    <row r="62" spans="1:1" x14ac:dyDescent="0.2">
      <c r="A62" s="51">
        <v>40968</v>
      </c>
    </row>
    <row r="63" spans="1:1" x14ac:dyDescent="0.2">
      <c r="A63" s="51">
        <v>40969</v>
      </c>
    </row>
    <row r="64" spans="1:1" x14ac:dyDescent="0.2">
      <c r="A64" s="51">
        <v>40970</v>
      </c>
    </row>
    <row r="65" spans="1:1" x14ac:dyDescent="0.2">
      <c r="A65" s="51">
        <v>40971</v>
      </c>
    </row>
    <row r="66" spans="1:1" x14ac:dyDescent="0.2">
      <c r="A66" s="51">
        <v>40972</v>
      </c>
    </row>
    <row r="67" spans="1:1" x14ac:dyDescent="0.2">
      <c r="A67" s="51">
        <v>40973</v>
      </c>
    </row>
    <row r="68" spans="1:1" x14ac:dyDescent="0.2">
      <c r="A68" s="51">
        <v>40974</v>
      </c>
    </row>
    <row r="69" spans="1:1" x14ac:dyDescent="0.2">
      <c r="A69" s="51">
        <v>40975</v>
      </c>
    </row>
    <row r="70" spans="1:1" x14ac:dyDescent="0.2">
      <c r="A70" s="51">
        <v>40976</v>
      </c>
    </row>
    <row r="71" spans="1:1" x14ac:dyDescent="0.2">
      <c r="A71" s="51">
        <v>40977</v>
      </c>
    </row>
    <row r="72" spans="1:1" x14ac:dyDescent="0.2">
      <c r="A72" s="51">
        <v>40978</v>
      </c>
    </row>
    <row r="73" spans="1:1" x14ac:dyDescent="0.2">
      <c r="A73" s="51">
        <v>40979</v>
      </c>
    </row>
    <row r="74" spans="1:1" x14ac:dyDescent="0.2">
      <c r="A74" s="51">
        <v>40980</v>
      </c>
    </row>
    <row r="75" spans="1:1" x14ac:dyDescent="0.2">
      <c r="A75" s="51">
        <v>40981</v>
      </c>
    </row>
    <row r="76" spans="1:1" x14ac:dyDescent="0.2">
      <c r="A76" s="51">
        <v>40982</v>
      </c>
    </row>
    <row r="77" spans="1:1" x14ac:dyDescent="0.2">
      <c r="A77" s="51">
        <v>40983</v>
      </c>
    </row>
    <row r="78" spans="1:1" x14ac:dyDescent="0.2">
      <c r="A78" s="51">
        <v>40984</v>
      </c>
    </row>
    <row r="79" spans="1:1" x14ac:dyDescent="0.2">
      <c r="A79" s="51">
        <v>40985</v>
      </c>
    </row>
    <row r="80" spans="1:1" x14ac:dyDescent="0.2">
      <c r="A80" s="51">
        <v>40986</v>
      </c>
    </row>
    <row r="81" spans="1:1" x14ac:dyDescent="0.2">
      <c r="A81" s="51">
        <v>40987</v>
      </c>
    </row>
    <row r="82" spans="1:1" x14ac:dyDescent="0.2">
      <c r="A82" s="51">
        <v>40988</v>
      </c>
    </row>
    <row r="83" spans="1:1" x14ac:dyDescent="0.2">
      <c r="A83" s="51">
        <v>40989</v>
      </c>
    </row>
    <row r="84" spans="1:1" x14ac:dyDescent="0.2">
      <c r="A84" s="51">
        <v>40990</v>
      </c>
    </row>
    <row r="85" spans="1:1" x14ac:dyDescent="0.2">
      <c r="A85" s="51">
        <v>40991</v>
      </c>
    </row>
    <row r="86" spans="1:1" x14ac:dyDescent="0.2">
      <c r="A86" s="51">
        <v>40992</v>
      </c>
    </row>
    <row r="87" spans="1:1" x14ac:dyDescent="0.2">
      <c r="A87" s="51">
        <v>40993</v>
      </c>
    </row>
    <row r="88" spans="1:1" x14ac:dyDescent="0.2">
      <c r="A88" s="51">
        <v>40994</v>
      </c>
    </row>
    <row r="89" spans="1:1" x14ac:dyDescent="0.2">
      <c r="A89" s="51">
        <v>40995</v>
      </c>
    </row>
    <row r="90" spans="1:1" x14ac:dyDescent="0.2">
      <c r="A90" s="51">
        <v>40996</v>
      </c>
    </row>
    <row r="91" spans="1:1" x14ac:dyDescent="0.2">
      <c r="A91" s="51">
        <v>40997</v>
      </c>
    </row>
    <row r="92" spans="1:1" x14ac:dyDescent="0.2">
      <c r="A92" s="51">
        <v>40998</v>
      </c>
    </row>
    <row r="93" spans="1:1" x14ac:dyDescent="0.2">
      <c r="A93" s="51">
        <v>40999</v>
      </c>
    </row>
    <row r="94" spans="1:1" x14ac:dyDescent="0.2">
      <c r="A94" s="51">
        <v>41000</v>
      </c>
    </row>
    <row r="95" spans="1:1" x14ac:dyDescent="0.2">
      <c r="A95" s="51">
        <v>41001</v>
      </c>
    </row>
    <row r="96" spans="1:1" x14ac:dyDescent="0.2">
      <c r="A96" s="51">
        <v>41002</v>
      </c>
    </row>
    <row r="97" spans="1:1" x14ac:dyDescent="0.2">
      <c r="A97" s="51">
        <v>41003</v>
      </c>
    </row>
    <row r="98" spans="1:1" x14ac:dyDescent="0.2">
      <c r="A98" s="51">
        <v>41004</v>
      </c>
    </row>
    <row r="99" spans="1:1" x14ac:dyDescent="0.2">
      <c r="A99" s="51">
        <v>41005</v>
      </c>
    </row>
    <row r="100" spans="1:1" x14ac:dyDescent="0.2">
      <c r="A100" s="51">
        <v>41006</v>
      </c>
    </row>
    <row r="101" spans="1:1" x14ac:dyDescent="0.2">
      <c r="A101" s="51">
        <v>41007</v>
      </c>
    </row>
    <row r="102" spans="1:1" x14ac:dyDescent="0.2">
      <c r="A102" s="51">
        <v>41008</v>
      </c>
    </row>
    <row r="103" spans="1:1" x14ac:dyDescent="0.2">
      <c r="A103" s="51">
        <v>41009</v>
      </c>
    </row>
    <row r="104" spans="1:1" x14ac:dyDescent="0.2">
      <c r="A104" s="51">
        <v>41010</v>
      </c>
    </row>
    <row r="105" spans="1:1" x14ac:dyDescent="0.2">
      <c r="A105" s="51">
        <v>41011</v>
      </c>
    </row>
    <row r="106" spans="1:1" x14ac:dyDescent="0.2">
      <c r="A106" s="51">
        <v>41012</v>
      </c>
    </row>
    <row r="107" spans="1:1" x14ac:dyDescent="0.2">
      <c r="A107" s="51">
        <v>41013</v>
      </c>
    </row>
    <row r="108" spans="1:1" x14ac:dyDescent="0.2">
      <c r="A108" s="51">
        <v>41014</v>
      </c>
    </row>
    <row r="109" spans="1:1" x14ac:dyDescent="0.2">
      <c r="A109" s="51">
        <v>41015</v>
      </c>
    </row>
    <row r="110" spans="1:1" x14ac:dyDescent="0.2">
      <c r="A110" s="51">
        <v>41016</v>
      </c>
    </row>
    <row r="111" spans="1:1" x14ac:dyDescent="0.2">
      <c r="A111" s="51">
        <v>41017</v>
      </c>
    </row>
    <row r="112" spans="1:1" x14ac:dyDescent="0.2">
      <c r="A112" s="51">
        <v>41018</v>
      </c>
    </row>
    <row r="113" spans="1:1" x14ac:dyDescent="0.2">
      <c r="A113" s="51">
        <v>41019</v>
      </c>
    </row>
    <row r="114" spans="1:1" x14ac:dyDescent="0.2">
      <c r="A114" s="51">
        <v>41020</v>
      </c>
    </row>
    <row r="115" spans="1:1" x14ac:dyDescent="0.2">
      <c r="A115" s="51">
        <v>41021</v>
      </c>
    </row>
    <row r="116" spans="1:1" x14ac:dyDescent="0.2">
      <c r="A116" s="51">
        <v>41022</v>
      </c>
    </row>
    <row r="117" spans="1:1" x14ac:dyDescent="0.2">
      <c r="A117" s="51">
        <v>41023</v>
      </c>
    </row>
    <row r="118" spans="1:1" x14ac:dyDescent="0.2">
      <c r="A118" s="51">
        <v>41024</v>
      </c>
    </row>
    <row r="119" spans="1:1" x14ac:dyDescent="0.2">
      <c r="A119" s="51">
        <v>41025</v>
      </c>
    </row>
    <row r="120" spans="1:1" x14ac:dyDescent="0.2">
      <c r="A120" s="51">
        <v>41026</v>
      </c>
    </row>
    <row r="121" spans="1:1" x14ac:dyDescent="0.2">
      <c r="A121" s="51">
        <v>41027</v>
      </c>
    </row>
    <row r="122" spans="1:1" x14ac:dyDescent="0.2">
      <c r="A122" s="51">
        <v>41028</v>
      </c>
    </row>
    <row r="123" spans="1:1" x14ac:dyDescent="0.2">
      <c r="A123" s="51">
        <v>41029</v>
      </c>
    </row>
    <row r="124" spans="1:1" x14ac:dyDescent="0.2">
      <c r="A124" s="51">
        <v>41030</v>
      </c>
    </row>
    <row r="125" spans="1:1" x14ac:dyDescent="0.2">
      <c r="A125" s="51">
        <v>41031</v>
      </c>
    </row>
    <row r="126" spans="1:1" x14ac:dyDescent="0.2">
      <c r="A126" s="51">
        <v>41032</v>
      </c>
    </row>
    <row r="127" spans="1:1" x14ac:dyDescent="0.2">
      <c r="A127" s="51">
        <v>41033</v>
      </c>
    </row>
    <row r="128" spans="1:1" x14ac:dyDescent="0.2">
      <c r="A128" s="51">
        <v>41034</v>
      </c>
    </row>
    <row r="129" spans="1:1" x14ac:dyDescent="0.2">
      <c r="A129" s="51">
        <v>41035</v>
      </c>
    </row>
    <row r="130" spans="1:1" x14ac:dyDescent="0.2">
      <c r="A130" s="51">
        <v>41036</v>
      </c>
    </row>
    <row r="131" spans="1:1" x14ac:dyDescent="0.2">
      <c r="A131" s="51">
        <v>41037</v>
      </c>
    </row>
    <row r="132" spans="1:1" x14ac:dyDescent="0.2">
      <c r="A132" s="51">
        <v>41038</v>
      </c>
    </row>
    <row r="133" spans="1:1" x14ac:dyDescent="0.2">
      <c r="A133" s="51">
        <v>41039</v>
      </c>
    </row>
    <row r="134" spans="1:1" x14ac:dyDescent="0.2">
      <c r="A134" s="51">
        <v>41040</v>
      </c>
    </row>
    <row r="135" spans="1:1" x14ac:dyDescent="0.2">
      <c r="A135" s="51">
        <v>41041</v>
      </c>
    </row>
    <row r="136" spans="1:1" x14ac:dyDescent="0.2">
      <c r="A136" s="51">
        <v>41042</v>
      </c>
    </row>
    <row r="137" spans="1:1" x14ac:dyDescent="0.2">
      <c r="A137" s="51">
        <v>41043</v>
      </c>
    </row>
    <row r="138" spans="1:1" x14ac:dyDescent="0.2">
      <c r="A138" s="51">
        <v>41044</v>
      </c>
    </row>
    <row r="139" spans="1:1" x14ac:dyDescent="0.2">
      <c r="A139" s="51">
        <v>41045</v>
      </c>
    </row>
    <row r="140" spans="1:1" x14ac:dyDescent="0.2">
      <c r="A140" s="51">
        <v>41046</v>
      </c>
    </row>
    <row r="141" spans="1:1" x14ac:dyDescent="0.2">
      <c r="A141" s="51">
        <v>41047</v>
      </c>
    </row>
    <row r="142" spans="1:1" x14ac:dyDescent="0.2">
      <c r="A142" s="51">
        <v>41048</v>
      </c>
    </row>
    <row r="143" spans="1:1" x14ac:dyDescent="0.2">
      <c r="A143" s="51">
        <v>41049</v>
      </c>
    </row>
    <row r="144" spans="1:1" x14ac:dyDescent="0.2">
      <c r="A144" s="51">
        <v>41050</v>
      </c>
    </row>
    <row r="145" spans="1:1" x14ac:dyDescent="0.2">
      <c r="A145" s="51">
        <v>41051</v>
      </c>
    </row>
    <row r="146" spans="1:1" x14ac:dyDescent="0.2">
      <c r="A146" s="51">
        <v>41052</v>
      </c>
    </row>
    <row r="147" spans="1:1" x14ac:dyDescent="0.2">
      <c r="A147" s="51">
        <v>41053</v>
      </c>
    </row>
    <row r="148" spans="1:1" x14ac:dyDescent="0.2">
      <c r="A148" s="51">
        <v>41054</v>
      </c>
    </row>
    <row r="149" spans="1:1" x14ac:dyDescent="0.2">
      <c r="A149" s="51">
        <v>41055</v>
      </c>
    </row>
    <row r="150" spans="1:1" x14ac:dyDescent="0.2">
      <c r="A150" s="51">
        <v>41056</v>
      </c>
    </row>
    <row r="151" spans="1:1" x14ac:dyDescent="0.2">
      <c r="A151" s="51">
        <v>41057</v>
      </c>
    </row>
    <row r="152" spans="1:1" x14ac:dyDescent="0.2">
      <c r="A152" s="51">
        <v>41058</v>
      </c>
    </row>
    <row r="153" spans="1:1" x14ac:dyDescent="0.2">
      <c r="A153" s="51">
        <v>41059</v>
      </c>
    </row>
    <row r="154" spans="1:1" x14ac:dyDescent="0.2">
      <c r="A154" s="51">
        <v>41060</v>
      </c>
    </row>
    <row r="155" spans="1:1" x14ac:dyDescent="0.2">
      <c r="A155" s="51">
        <v>41061</v>
      </c>
    </row>
    <row r="156" spans="1:1" x14ac:dyDescent="0.2">
      <c r="A156" s="51">
        <v>41062</v>
      </c>
    </row>
    <row r="157" spans="1:1" x14ac:dyDescent="0.2">
      <c r="A157" s="51">
        <v>41063</v>
      </c>
    </row>
    <row r="158" spans="1:1" x14ac:dyDescent="0.2">
      <c r="A158" s="51">
        <v>41064</v>
      </c>
    </row>
    <row r="159" spans="1:1" x14ac:dyDescent="0.2">
      <c r="A159" s="51">
        <v>41065</v>
      </c>
    </row>
    <row r="160" spans="1:1" x14ac:dyDescent="0.2">
      <c r="A160" s="51">
        <v>41066</v>
      </c>
    </row>
    <row r="161" spans="1:1" x14ac:dyDescent="0.2">
      <c r="A161" s="51">
        <v>41067</v>
      </c>
    </row>
    <row r="162" spans="1:1" x14ac:dyDescent="0.2">
      <c r="A162" s="51">
        <v>41068</v>
      </c>
    </row>
    <row r="163" spans="1:1" x14ac:dyDescent="0.2">
      <c r="A163" s="51">
        <v>41069</v>
      </c>
    </row>
    <row r="164" spans="1:1" x14ac:dyDescent="0.2">
      <c r="A164" s="51">
        <v>41070</v>
      </c>
    </row>
    <row r="165" spans="1:1" x14ac:dyDescent="0.2">
      <c r="A165" s="51">
        <v>41071</v>
      </c>
    </row>
    <row r="166" spans="1:1" x14ac:dyDescent="0.2">
      <c r="A166" s="51">
        <v>41072</v>
      </c>
    </row>
    <row r="167" spans="1:1" x14ac:dyDescent="0.2">
      <c r="A167" s="51">
        <v>41073</v>
      </c>
    </row>
    <row r="168" spans="1:1" x14ac:dyDescent="0.2">
      <c r="A168" s="51">
        <v>41074</v>
      </c>
    </row>
    <row r="169" spans="1:1" x14ac:dyDescent="0.2">
      <c r="A169" s="51">
        <v>41075</v>
      </c>
    </row>
    <row r="170" spans="1:1" x14ac:dyDescent="0.2">
      <c r="A170" s="51">
        <v>41076</v>
      </c>
    </row>
    <row r="171" spans="1:1" x14ac:dyDescent="0.2">
      <c r="A171" s="51">
        <v>41077</v>
      </c>
    </row>
    <row r="172" spans="1:1" x14ac:dyDescent="0.2">
      <c r="A172" s="51">
        <v>41078</v>
      </c>
    </row>
    <row r="173" spans="1:1" x14ac:dyDescent="0.2">
      <c r="A173" s="51">
        <v>41079</v>
      </c>
    </row>
    <row r="174" spans="1:1" x14ac:dyDescent="0.2">
      <c r="A174" s="51">
        <v>41080</v>
      </c>
    </row>
    <row r="175" spans="1:1" x14ac:dyDescent="0.2">
      <c r="A175" s="51">
        <v>41081</v>
      </c>
    </row>
    <row r="176" spans="1:1" x14ac:dyDescent="0.2">
      <c r="A176" s="51">
        <v>41082</v>
      </c>
    </row>
    <row r="177" spans="1:1" x14ac:dyDescent="0.2">
      <c r="A177" s="51">
        <v>41083</v>
      </c>
    </row>
    <row r="178" spans="1:1" x14ac:dyDescent="0.2">
      <c r="A178" s="51">
        <v>41084</v>
      </c>
    </row>
    <row r="179" spans="1:1" x14ac:dyDescent="0.2">
      <c r="A179" s="51">
        <v>41085</v>
      </c>
    </row>
    <row r="180" spans="1:1" x14ac:dyDescent="0.2">
      <c r="A180" s="51">
        <v>41086</v>
      </c>
    </row>
    <row r="181" spans="1:1" x14ac:dyDescent="0.2">
      <c r="A181" s="51">
        <v>41087</v>
      </c>
    </row>
    <row r="182" spans="1:1" x14ac:dyDescent="0.2">
      <c r="A182" s="51">
        <v>41088</v>
      </c>
    </row>
    <row r="183" spans="1:1" x14ac:dyDescent="0.2">
      <c r="A183" s="51">
        <v>41089</v>
      </c>
    </row>
    <row r="184" spans="1:1" x14ac:dyDescent="0.2">
      <c r="A184" s="51">
        <v>41090</v>
      </c>
    </row>
    <row r="185" spans="1:1" x14ac:dyDescent="0.2">
      <c r="A185" s="51">
        <v>41091</v>
      </c>
    </row>
    <row r="186" spans="1:1" x14ac:dyDescent="0.2">
      <c r="A186" s="51">
        <v>41092</v>
      </c>
    </row>
    <row r="187" spans="1:1" x14ac:dyDescent="0.2">
      <c r="A187" s="51">
        <v>41093</v>
      </c>
    </row>
    <row r="188" spans="1:1" x14ac:dyDescent="0.2">
      <c r="A188" s="51">
        <v>41094</v>
      </c>
    </row>
    <row r="189" spans="1:1" x14ac:dyDescent="0.2">
      <c r="A189" s="51">
        <v>41095</v>
      </c>
    </row>
    <row r="190" spans="1:1" x14ac:dyDescent="0.2">
      <c r="A190" s="51">
        <v>41096</v>
      </c>
    </row>
    <row r="191" spans="1:1" x14ac:dyDescent="0.2">
      <c r="A191" s="51">
        <v>41097</v>
      </c>
    </row>
    <row r="192" spans="1:1" x14ac:dyDescent="0.2">
      <c r="A192" s="51">
        <v>41098</v>
      </c>
    </row>
    <row r="193" spans="1:1" x14ac:dyDescent="0.2">
      <c r="A193" s="51">
        <v>41099</v>
      </c>
    </row>
    <row r="194" spans="1:1" x14ac:dyDescent="0.2">
      <c r="A194" s="51">
        <v>41100</v>
      </c>
    </row>
    <row r="195" spans="1:1" x14ac:dyDescent="0.2">
      <c r="A195" s="51">
        <v>41101</v>
      </c>
    </row>
    <row r="196" spans="1:1" x14ac:dyDescent="0.2">
      <c r="A196" s="51">
        <v>41102</v>
      </c>
    </row>
    <row r="197" spans="1:1" x14ac:dyDescent="0.2">
      <c r="A197" s="51">
        <v>41103</v>
      </c>
    </row>
    <row r="198" spans="1:1" x14ac:dyDescent="0.2">
      <c r="A198" s="51">
        <v>41104</v>
      </c>
    </row>
    <row r="199" spans="1:1" x14ac:dyDescent="0.2">
      <c r="A199" s="51">
        <v>41105</v>
      </c>
    </row>
    <row r="200" spans="1:1" x14ac:dyDescent="0.2">
      <c r="A200" s="51">
        <v>41106</v>
      </c>
    </row>
    <row r="201" spans="1:1" x14ac:dyDescent="0.2">
      <c r="A201" s="51">
        <v>41107</v>
      </c>
    </row>
    <row r="202" spans="1:1" x14ac:dyDescent="0.2">
      <c r="A202" s="51">
        <v>41108</v>
      </c>
    </row>
    <row r="203" spans="1:1" x14ac:dyDescent="0.2">
      <c r="A203" s="51">
        <v>41109</v>
      </c>
    </row>
    <row r="204" spans="1:1" x14ac:dyDescent="0.2">
      <c r="A204" s="51">
        <v>41110</v>
      </c>
    </row>
    <row r="205" spans="1:1" x14ac:dyDescent="0.2">
      <c r="A205" s="51">
        <v>41111</v>
      </c>
    </row>
    <row r="206" spans="1:1" x14ac:dyDescent="0.2">
      <c r="A206" s="51">
        <v>41112</v>
      </c>
    </row>
    <row r="207" spans="1:1" x14ac:dyDescent="0.2">
      <c r="A207" s="51">
        <v>41113</v>
      </c>
    </row>
    <row r="208" spans="1:1" x14ac:dyDescent="0.2">
      <c r="A208" s="51">
        <v>41114</v>
      </c>
    </row>
    <row r="209" spans="1:1" x14ac:dyDescent="0.2">
      <c r="A209" s="51">
        <v>41115</v>
      </c>
    </row>
    <row r="210" spans="1:1" x14ac:dyDescent="0.2">
      <c r="A210" s="51">
        <v>41116</v>
      </c>
    </row>
    <row r="211" spans="1:1" x14ac:dyDescent="0.2">
      <c r="A211" s="51">
        <v>41117</v>
      </c>
    </row>
    <row r="212" spans="1:1" x14ac:dyDescent="0.2">
      <c r="A212" s="51">
        <v>41118</v>
      </c>
    </row>
    <row r="213" spans="1:1" x14ac:dyDescent="0.2">
      <c r="A213" s="51">
        <v>41119</v>
      </c>
    </row>
    <row r="214" spans="1:1" x14ac:dyDescent="0.2">
      <c r="A214" s="51">
        <v>41120</v>
      </c>
    </row>
    <row r="215" spans="1:1" x14ac:dyDescent="0.2">
      <c r="A215" s="51">
        <v>41121</v>
      </c>
    </row>
    <row r="216" spans="1:1" x14ac:dyDescent="0.2">
      <c r="A216" s="51">
        <v>41122</v>
      </c>
    </row>
    <row r="217" spans="1:1" x14ac:dyDescent="0.2">
      <c r="A217" s="51">
        <v>41123</v>
      </c>
    </row>
    <row r="218" spans="1:1" x14ac:dyDescent="0.2">
      <c r="A218" s="51">
        <v>41124</v>
      </c>
    </row>
    <row r="219" spans="1:1" x14ac:dyDescent="0.2">
      <c r="A219" s="51">
        <v>41125</v>
      </c>
    </row>
    <row r="220" spans="1:1" x14ac:dyDescent="0.2">
      <c r="A220" s="51">
        <v>41126</v>
      </c>
    </row>
    <row r="221" spans="1:1" x14ac:dyDescent="0.2">
      <c r="A221" s="51">
        <v>41127</v>
      </c>
    </row>
    <row r="222" spans="1:1" x14ac:dyDescent="0.2">
      <c r="A222" s="51">
        <v>41128</v>
      </c>
    </row>
    <row r="223" spans="1:1" x14ac:dyDescent="0.2">
      <c r="A223" s="51">
        <v>41129</v>
      </c>
    </row>
    <row r="224" spans="1:1" x14ac:dyDescent="0.2">
      <c r="A224" s="51">
        <v>41130</v>
      </c>
    </row>
    <row r="225" spans="1:1" x14ac:dyDescent="0.2">
      <c r="A225" s="51">
        <v>41131</v>
      </c>
    </row>
    <row r="226" spans="1:1" x14ac:dyDescent="0.2">
      <c r="A226" s="51">
        <v>41132</v>
      </c>
    </row>
    <row r="227" spans="1:1" x14ac:dyDescent="0.2">
      <c r="A227" s="51">
        <v>41133</v>
      </c>
    </row>
    <row r="228" spans="1:1" x14ac:dyDescent="0.2">
      <c r="A228" s="51">
        <v>41134</v>
      </c>
    </row>
    <row r="229" spans="1:1" x14ac:dyDescent="0.2">
      <c r="A229" s="51">
        <v>41135</v>
      </c>
    </row>
    <row r="230" spans="1:1" x14ac:dyDescent="0.2">
      <c r="A230" s="51">
        <v>41136</v>
      </c>
    </row>
    <row r="231" spans="1:1" x14ac:dyDescent="0.2">
      <c r="A231" s="51">
        <v>41137</v>
      </c>
    </row>
    <row r="232" spans="1:1" x14ac:dyDescent="0.2">
      <c r="A232" s="51">
        <v>41138</v>
      </c>
    </row>
    <row r="233" spans="1:1" x14ac:dyDescent="0.2">
      <c r="A233" s="51">
        <v>41139</v>
      </c>
    </row>
    <row r="234" spans="1:1" x14ac:dyDescent="0.2">
      <c r="A234" s="51">
        <v>41140</v>
      </c>
    </row>
    <row r="235" spans="1:1" x14ac:dyDescent="0.2">
      <c r="A235" s="51">
        <v>41141</v>
      </c>
    </row>
    <row r="236" spans="1:1" x14ac:dyDescent="0.2">
      <c r="A236" s="51">
        <v>41142</v>
      </c>
    </row>
    <row r="237" spans="1:1" x14ac:dyDescent="0.2">
      <c r="A237" s="51">
        <v>41143</v>
      </c>
    </row>
    <row r="238" spans="1:1" x14ac:dyDescent="0.2">
      <c r="A238" s="51">
        <v>41144</v>
      </c>
    </row>
    <row r="239" spans="1:1" x14ac:dyDescent="0.2">
      <c r="A239" s="51">
        <v>41145</v>
      </c>
    </row>
    <row r="240" spans="1:1" x14ac:dyDescent="0.2">
      <c r="A240" s="51">
        <v>41146</v>
      </c>
    </row>
    <row r="241" spans="1:1" x14ac:dyDescent="0.2">
      <c r="A241" s="51">
        <v>41147</v>
      </c>
    </row>
    <row r="242" spans="1:1" x14ac:dyDescent="0.2">
      <c r="A242" s="51">
        <v>41148</v>
      </c>
    </row>
    <row r="243" spans="1:1" x14ac:dyDescent="0.2">
      <c r="A243" s="51">
        <v>41149</v>
      </c>
    </row>
    <row r="244" spans="1:1" x14ac:dyDescent="0.2">
      <c r="A244" s="51">
        <v>41150</v>
      </c>
    </row>
    <row r="245" spans="1:1" x14ac:dyDescent="0.2">
      <c r="A245" s="51">
        <v>41151</v>
      </c>
    </row>
    <row r="246" spans="1:1" x14ac:dyDescent="0.2">
      <c r="A246" s="51">
        <v>41152</v>
      </c>
    </row>
    <row r="247" spans="1:1" x14ac:dyDescent="0.2">
      <c r="A247" s="51">
        <v>41153</v>
      </c>
    </row>
    <row r="248" spans="1:1" x14ac:dyDescent="0.2">
      <c r="A248" s="51">
        <v>41154</v>
      </c>
    </row>
    <row r="249" spans="1:1" x14ac:dyDescent="0.2">
      <c r="A249" s="51">
        <v>41155</v>
      </c>
    </row>
    <row r="250" spans="1:1" x14ac:dyDescent="0.2">
      <c r="A250" s="51">
        <v>41156</v>
      </c>
    </row>
    <row r="251" spans="1:1" x14ac:dyDescent="0.2">
      <c r="A251" s="51">
        <v>41157</v>
      </c>
    </row>
    <row r="252" spans="1:1" x14ac:dyDescent="0.2">
      <c r="A252" s="51">
        <v>41158</v>
      </c>
    </row>
    <row r="253" spans="1:1" x14ac:dyDescent="0.2">
      <c r="A253" s="51">
        <v>41159</v>
      </c>
    </row>
    <row r="254" spans="1:1" x14ac:dyDescent="0.2">
      <c r="A254" s="51">
        <v>41160</v>
      </c>
    </row>
    <row r="255" spans="1:1" x14ac:dyDescent="0.2">
      <c r="A255" s="51">
        <v>41161</v>
      </c>
    </row>
    <row r="256" spans="1:1" x14ac:dyDescent="0.2">
      <c r="A256" s="51">
        <v>41162</v>
      </c>
    </row>
    <row r="257" spans="1:1" x14ac:dyDescent="0.2">
      <c r="A257" s="51">
        <v>41163</v>
      </c>
    </row>
    <row r="258" spans="1:1" x14ac:dyDescent="0.2">
      <c r="A258" s="51">
        <v>41164</v>
      </c>
    </row>
    <row r="259" spans="1:1" x14ac:dyDescent="0.2">
      <c r="A259" s="51">
        <v>41165</v>
      </c>
    </row>
    <row r="260" spans="1:1" x14ac:dyDescent="0.2">
      <c r="A260" s="51">
        <v>41166</v>
      </c>
    </row>
    <row r="261" spans="1:1" x14ac:dyDescent="0.2">
      <c r="A261" s="51">
        <v>41167</v>
      </c>
    </row>
    <row r="262" spans="1:1" x14ac:dyDescent="0.2">
      <c r="A262" s="51">
        <v>41168</v>
      </c>
    </row>
    <row r="263" spans="1:1" x14ac:dyDescent="0.2">
      <c r="A263" s="51">
        <v>41169</v>
      </c>
    </row>
    <row r="264" spans="1:1" x14ac:dyDescent="0.2">
      <c r="A264" s="51">
        <v>41170</v>
      </c>
    </row>
    <row r="265" spans="1:1" x14ac:dyDescent="0.2">
      <c r="A265" s="51">
        <v>41171</v>
      </c>
    </row>
    <row r="266" spans="1:1" x14ac:dyDescent="0.2">
      <c r="A266" s="51">
        <v>41172</v>
      </c>
    </row>
    <row r="267" spans="1:1" x14ac:dyDescent="0.2">
      <c r="A267" s="51">
        <v>41173</v>
      </c>
    </row>
    <row r="268" spans="1:1" x14ac:dyDescent="0.2">
      <c r="A268" s="51">
        <v>41174</v>
      </c>
    </row>
    <row r="269" spans="1:1" x14ac:dyDescent="0.2">
      <c r="A269" s="51">
        <v>41175</v>
      </c>
    </row>
    <row r="270" spans="1:1" x14ac:dyDescent="0.2">
      <c r="A270" s="51">
        <v>41176</v>
      </c>
    </row>
    <row r="271" spans="1:1" x14ac:dyDescent="0.2">
      <c r="A271" s="51">
        <v>41177</v>
      </c>
    </row>
    <row r="272" spans="1:1" x14ac:dyDescent="0.2">
      <c r="A272" s="51">
        <v>41178</v>
      </c>
    </row>
    <row r="273" spans="1:1" x14ac:dyDescent="0.2">
      <c r="A273" s="51">
        <v>41179</v>
      </c>
    </row>
    <row r="274" spans="1:1" x14ac:dyDescent="0.2">
      <c r="A274" s="51">
        <v>41180</v>
      </c>
    </row>
    <row r="275" spans="1:1" x14ac:dyDescent="0.2">
      <c r="A275" s="51">
        <v>41181</v>
      </c>
    </row>
    <row r="276" spans="1:1" x14ac:dyDescent="0.2">
      <c r="A276" s="51">
        <v>41182</v>
      </c>
    </row>
    <row r="277" spans="1:1" x14ac:dyDescent="0.2">
      <c r="A277" s="51">
        <v>41183</v>
      </c>
    </row>
    <row r="278" spans="1:1" x14ac:dyDescent="0.2">
      <c r="A278" s="51">
        <v>41184</v>
      </c>
    </row>
    <row r="279" spans="1:1" x14ac:dyDescent="0.2">
      <c r="A279" s="51">
        <v>41185</v>
      </c>
    </row>
    <row r="280" spans="1:1" x14ac:dyDescent="0.2">
      <c r="A280" s="51">
        <v>41186</v>
      </c>
    </row>
    <row r="281" spans="1:1" x14ac:dyDescent="0.2">
      <c r="A281" s="51">
        <v>41187</v>
      </c>
    </row>
    <row r="282" spans="1:1" x14ac:dyDescent="0.2">
      <c r="A282" s="51">
        <v>41188</v>
      </c>
    </row>
    <row r="283" spans="1:1" x14ac:dyDescent="0.2">
      <c r="A283" s="51">
        <v>41189</v>
      </c>
    </row>
    <row r="284" spans="1:1" x14ac:dyDescent="0.2">
      <c r="A284" s="51">
        <v>41190</v>
      </c>
    </row>
    <row r="285" spans="1:1" x14ac:dyDescent="0.2">
      <c r="A285" s="51">
        <v>41191</v>
      </c>
    </row>
    <row r="286" spans="1:1" x14ac:dyDescent="0.2">
      <c r="A286" s="51">
        <v>41192</v>
      </c>
    </row>
    <row r="287" spans="1:1" x14ac:dyDescent="0.2">
      <c r="A287" s="51">
        <v>41193</v>
      </c>
    </row>
    <row r="288" spans="1:1" x14ac:dyDescent="0.2">
      <c r="A288" s="51">
        <v>41194</v>
      </c>
    </row>
    <row r="289" spans="1:1" x14ac:dyDescent="0.2">
      <c r="A289" s="51">
        <v>41195</v>
      </c>
    </row>
    <row r="290" spans="1:1" x14ac:dyDescent="0.2">
      <c r="A290" s="51">
        <v>41196</v>
      </c>
    </row>
    <row r="291" spans="1:1" x14ac:dyDescent="0.2">
      <c r="A291" s="51">
        <v>41197</v>
      </c>
    </row>
    <row r="292" spans="1:1" x14ac:dyDescent="0.2">
      <c r="A292" s="51">
        <v>41198</v>
      </c>
    </row>
    <row r="293" spans="1:1" x14ac:dyDescent="0.2">
      <c r="A293" s="51">
        <v>41199</v>
      </c>
    </row>
    <row r="294" spans="1:1" x14ac:dyDescent="0.2">
      <c r="A294" s="51">
        <v>41200</v>
      </c>
    </row>
    <row r="295" spans="1:1" x14ac:dyDescent="0.2">
      <c r="A295" s="51">
        <v>41201</v>
      </c>
    </row>
    <row r="296" spans="1:1" x14ac:dyDescent="0.2">
      <c r="A296" s="51">
        <v>41202</v>
      </c>
    </row>
    <row r="297" spans="1:1" x14ac:dyDescent="0.2">
      <c r="A297" s="51">
        <v>41203</v>
      </c>
    </row>
    <row r="298" spans="1:1" x14ac:dyDescent="0.2">
      <c r="A298" s="51">
        <v>41204</v>
      </c>
    </row>
    <row r="299" spans="1:1" x14ac:dyDescent="0.2">
      <c r="A299" s="51">
        <v>41205</v>
      </c>
    </row>
    <row r="300" spans="1:1" x14ac:dyDescent="0.2">
      <c r="A300" s="51">
        <v>41206</v>
      </c>
    </row>
    <row r="301" spans="1:1" x14ac:dyDescent="0.2">
      <c r="A301" s="51">
        <v>41207</v>
      </c>
    </row>
    <row r="302" spans="1:1" x14ac:dyDescent="0.2">
      <c r="A302" s="51">
        <v>41208</v>
      </c>
    </row>
    <row r="303" spans="1:1" x14ac:dyDescent="0.2">
      <c r="A303" s="51">
        <v>41209</v>
      </c>
    </row>
    <row r="304" spans="1:1" x14ac:dyDescent="0.2">
      <c r="A304" s="51">
        <v>41210</v>
      </c>
    </row>
    <row r="305" spans="1:1" x14ac:dyDescent="0.2">
      <c r="A305" s="51">
        <v>41211</v>
      </c>
    </row>
    <row r="306" spans="1:1" x14ac:dyDescent="0.2">
      <c r="A306" s="51">
        <v>41212</v>
      </c>
    </row>
    <row r="307" spans="1:1" x14ac:dyDescent="0.2">
      <c r="A307" s="51">
        <v>41213</v>
      </c>
    </row>
    <row r="308" spans="1:1" x14ac:dyDescent="0.2">
      <c r="A308" s="51">
        <v>41214</v>
      </c>
    </row>
    <row r="309" spans="1:1" x14ac:dyDescent="0.2">
      <c r="A309" s="51">
        <v>41215</v>
      </c>
    </row>
    <row r="310" spans="1:1" x14ac:dyDescent="0.2">
      <c r="A310" s="51">
        <v>41216</v>
      </c>
    </row>
    <row r="311" spans="1:1" x14ac:dyDescent="0.2">
      <c r="A311" s="51">
        <v>41217</v>
      </c>
    </row>
    <row r="312" spans="1:1" x14ac:dyDescent="0.2">
      <c r="A312" s="51">
        <v>41218</v>
      </c>
    </row>
    <row r="313" spans="1:1" x14ac:dyDescent="0.2">
      <c r="A313" s="51">
        <v>41219</v>
      </c>
    </row>
    <row r="314" spans="1:1" x14ac:dyDescent="0.2">
      <c r="A314" s="51">
        <v>41220</v>
      </c>
    </row>
    <row r="315" spans="1:1" x14ac:dyDescent="0.2">
      <c r="A315" s="51">
        <v>41221</v>
      </c>
    </row>
    <row r="316" spans="1:1" x14ac:dyDescent="0.2">
      <c r="A316" s="51">
        <v>41222</v>
      </c>
    </row>
    <row r="317" spans="1:1" x14ac:dyDescent="0.2">
      <c r="A317" s="51">
        <v>41223</v>
      </c>
    </row>
    <row r="318" spans="1:1" x14ac:dyDescent="0.2">
      <c r="A318" s="51">
        <v>41224</v>
      </c>
    </row>
    <row r="319" spans="1:1" x14ac:dyDescent="0.2">
      <c r="A319" s="51">
        <v>41225</v>
      </c>
    </row>
    <row r="320" spans="1:1" x14ac:dyDescent="0.2">
      <c r="A320" s="51">
        <v>41226</v>
      </c>
    </row>
    <row r="321" spans="1:1" x14ac:dyDescent="0.2">
      <c r="A321" s="51">
        <v>41227</v>
      </c>
    </row>
    <row r="322" spans="1:1" x14ac:dyDescent="0.2">
      <c r="A322" s="51">
        <v>41228</v>
      </c>
    </row>
    <row r="323" spans="1:1" x14ac:dyDescent="0.2">
      <c r="A323" s="51">
        <v>41229</v>
      </c>
    </row>
    <row r="324" spans="1:1" x14ac:dyDescent="0.2">
      <c r="A324" s="51">
        <v>41230</v>
      </c>
    </row>
    <row r="325" spans="1:1" x14ac:dyDescent="0.2">
      <c r="A325" s="51">
        <v>41231</v>
      </c>
    </row>
    <row r="326" spans="1:1" x14ac:dyDescent="0.2">
      <c r="A326" s="51">
        <v>41232</v>
      </c>
    </row>
    <row r="327" spans="1:1" x14ac:dyDescent="0.2">
      <c r="A327" s="51">
        <v>41233</v>
      </c>
    </row>
    <row r="328" spans="1:1" x14ac:dyDescent="0.2">
      <c r="A328" s="51">
        <v>41234</v>
      </c>
    </row>
    <row r="329" spans="1:1" x14ac:dyDescent="0.2">
      <c r="A329" s="51">
        <v>41235</v>
      </c>
    </row>
    <row r="330" spans="1:1" x14ac:dyDescent="0.2">
      <c r="A330" s="51">
        <v>41236</v>
      </c>
    </row>
    <row r="331" spans="1:1" x14ac:dyDescent="0.2">
      <c r="A331" s="51">
        <v>41237</v>
      </c>
    </row>
    <row r="332" spans="1:1" x14ac:dyDescent="0.2">
      <c r="A332" s="51">
        <v>41238</v>
      </c>
    </row>
    <row r="333" spans="1:1" x14ac:dyDescent="0.2">
      <c r="A333" s="51">
        <v>41239</v>
      </c>
    </row>
    <row r="334" spans="1:1" x14ac:dyDescent="0.2">
      <c r="A334" s="51">
        <v>41240</v>
      </c>
    </row>
    <row r="335" spans="1:1" x14ac:dyDescent="0.2">
      <c r="A335" s="51">
        <v>41241</v>
      </c>
    </row>
    <row r="336" spans="1:1" x14ac:dyDescent="0.2">
      <c r="A336" s="51">
        <v>41242</v>
      </c>
    </row>
    <row r="337" spans="1:1" x14ac:dyDescent="0.2">
      <c r="A337" s="51">
        <v>41243</v>
      </c>
    </row>
    <row r="338" spans="1:1" x14ac:dyDescent="0.2">
      <c r="A338" s="51">
        <v>41244</v>
      </c>
    </row>
    <row r="339" spans="1:1" x14ac:dyDescent="0.2">
      <c r="A339" s="51">
        <v>41245</v>
      </c>
    </row>
    <row r="340" spans="1:1" x14ac:dyDescent="0.2">
      <c r="A340" s="51">
        <v>41246</v>
      </c>
    </row>
    <row r="341" spans="1:1" x14ac:dyDescent="0.2">
      <c r="A341" s="51">
        <v>41247</v>
      </c>
    </row>
    <row r="342" spans="1:1" x14ac:dyDescent="0.2">
      <c r="A342" s="51">
        <v>41248</v>
      </c>
    </row>
    <row r="343" spans="1:1" x14ac:dyDescent="0.2">
      <c r="A343" s="51">
        <v>41249</v>
      </c>
    </row>
    <row r="344" spans="1:1" x14ac:dyDescent="0.2">
      <c r="A344" s="51">
        <v>41250</v>
      </c>
    </row>
    <row r="345" spans="1:1" x14ac:dyDescent="0.2">
      <c r="A345" s="51">
        <v>41251</v>
      </c>
    </row>
    <row r="346" spans="1:1" x14ac:dyDescent="0.2">
      <c r="A346" s="51">
        <v>41252</v>
      </c>
    </row>
    <row r="347" spans="1:1" x14ac:dyDescent="0.2">
      <c r="A347" s="51">
        <v>41253</v>
      </c>
    </row>
    <row r="348" spans="1:1" x14ac:dyDescent="0.2">
      <c r="A348" s="51">
        <v>41254</v>
      </c>
    </row>
    <row r="349" spans="1:1" x14ac:dyDescent="0.2">
      <c r="A349" s="51">
        <v>41255</v>
      </c>
    </row>
    <row r="350" spans="1:1" x14ac:dyDescent="0.2">
      <c r="A350" s="51">
        <v>41256</v>
      </c>
    </row>
    <row r="351" spans="1:1" x14ac:dyDescent="0.2">
      <c r="A351" s="51">
        <v>41257</v>
      </c>
    </row>
    <row r="352" spans="1:1" x14ac:dyDescent="0.2">
      <c r="A352" s="51">
        <v>41258</v>
      </c>
    </row>
    <row r="353" spans="1:1" x14ac:dyDescent="0.2">
      <c r="A353" s="51">
        <v>41259</v>
      </c>
    </row>
    <row r="354" spans="1:1" x14ac:dyDescent="0.2">
      <c r="A354" s="51">
        <v>41260</v>
      </c>
    </row>
    <row r="355" spans="1:1" x14ac:dyDescent="0.2">
      <c r="A355" s="51">
        <v>41261</v>
      </c>
    </row>
    <row r="356" spans="1:1" x14ac:dyDescent="0.2">
      <c r="A356" s="51">
        <v>41262</v>
      </c>
    </row>
    <row r="357" spans="1:1" x14ac:dyDescent="0.2">
      <c r="A357" s="51">
        <v>41263</v>
      </c>
    </row>
    <row r="358" spans="1:1" x14ac:dyDescent="0.2">
      <c r="A358" s="51">
        <v>41264</v>
      </c>
    </row>
    <row r="359" spans="1:1" x14ac:dyDescent="0.2">
      <c r="A359" s="51">
        <v>41265</v>
      </c>
    </row>
    <row r="360" spans="1:1" x14ac:dyDescent="0.2">
      <c r="A360" s="51">
        <v>41266</v>
      </c>
    </row>
    <row r="361" spans="1:1" x14ac:dyDescent="0.2">
      <c r="A361" s="51">
        <v>41267</v>
      </c>
    </row>
    <row r="362" spans="1:1" x14ac:dyDescent="0.2">
      <c r="A362" s="51">
        <v>41268</v>
      </c>
    </row>
    <row r="363" spans="1:1" x14ac:dyDescent="0.2">
      <c r="A363" s="51">
        <v>41269</v>
      </c>
    </row>
    <row r="364" spans="1:1" x14ac:dyDescent="0.2">
      <c r="A364" s="51">
        <v>41270</v>
      </c>
    </row>
    <row r="365" spans="1:1" x14ac:dyDescent="0.2">
      <c r="A365" s="51">
        <v>41271</v>
      </c>
    </row>
    <row r="366" spans="1:1" x14ac:dyDescent="0.2">
      <c r="A366" s="51">
        <v>41272</v>
      </c>
    </row>
    <row r="367" spans="1:1" x14ac:dyDescent="0.2">
      <c r="A367" s="51">
        <v>41273</v>
      </c>
    </row>
    <row r="368" spans="1:1" x14ac:dyDescent="0.2">
      <c r="A368" s="51">
        <v>41274</v>
      </c>
    </row>
    <row r="369" spans="1:1" x14ac:dyDescent="0.2">
      <c r="A369" s="51">
        <v>41275</v>
      </c>
    </row>
    <row r="370" spans="1:1" x14ac:dyDescent="0.2">
      <c r="A370" s="51">
        <v>41276</v>
      </c>
    </row>
    <row r="371" spans="1:1" x14ac:dyDescent="0.2">
      <c r="A371" s="51">
        <v>41277</v>
      </c>
    </row>
    <row r="372" spans="1:1" x14ac:dyDescent="0.2">
      <c r="A372" s="51">
        <v>41278</v>
      </c>
    </row>
    <row r="373" spans="1:1" x14ac:dyDescent="0.2">
      <c r="A373" s="51">
        <v>41279</v>
      </c>
    </row>
    <row r="374" spans="1:1" x14ac:dyDescent="0.2">
      <c r="A374" s="51">
        <v>41280</v>
      </c>
    </row>
    <row r="375" spans="1:1" x14ac:dyDescent="0.2">
      <c r="A375" s="51">
        <v>41281</v>
      </c>
    </row>
    <row r="376" spans="1:1" x14ac:dyDescent="0.2">
      <c r="A376" s="51">
        <v>41282</v>
      </c>
    </row>
    <row r="377" spans="1:1" x14ac:dyDescent="0.2">
      <c r="A377" s="51">
        <v>41283</v>
      </c>
    </row>
    <row r="378" spans="1:1" x14ac:dyDescent="0.2">
      <c r="A378" s="51">
        <v>41284</v>
      </c>
    </row>
    <row r="379" spans="1:1" x14ac:dyDescent="0.2">
      <c r="A379" s="51">
        <v>41285</v>
      </c>
    </row>
    <row r="380" spans="1:1" x14ac:dyDescent="0.2">
      <c r="A380" s="51">
        <v>41286</v>
      </c>
    </row>
    <row r="381" spans="1:1" x14ac:dyDescent="0.2">
      <c r="A381" s="51">
        <v>41287</v>
      </c>
    </row>
    <row r="382" spans="1:1" x14ac:dyDescent="0.2">
      <c r="A382" s="51">
        <v>41288</v>
      </c>
    </row>
    <row r="383" spans="1:1" x14ac:dyDescent="0.2">
      <c r="A383" s="51">
        <v>41289</v>
      </c>
    </row>
    <row r="384" spans="1:1" x14ac:dyDescent="0.2">
      <c r="A384" s="51">
        <v>41290</v>
      </c>
    </row>
    <row r="385" spans="1:1" x14ac:dyDescent="0.2">
      <c r="A385" s="51">
        <v>41291</v>
      </c>
    </row>
    <row r="386" spans="1:1" x14ac:dyDescent="0.2">
      <c r="A386" s="51">
        <v>41292</v>
      </c>
    </row>
    <row r="387" spans="1:1" x14ac:dyDescent="0.2">
      <c r="A387" s="51">
        <v>41293</v>
      </c>
    </row>
    <row r="388" spans="1:1" x14ac:dyDescent="0.2">
      <c r="A388" s="51">
        <v>41294</v>
      </c>
    </row>
    <row r="389" spans="1:1" x14ac:dyDescent="0.2">
      <c r="A389" s="51">
        <v>41295</v>
      </c>
    </row>
    <row r="390" spans="1:1" x14ac:dyDescent="0.2">
      <c r="A390" s="51">
        <v>41296</v>
      </c>
    </row>
    <row r="391" spans="1:1" x14ac:dyDescent="0.2">
      <c r="A391" s="51">
        <v>41297</v>
      </c>
    </row>
    <row r="392" spans="1:1" x14ac:dyDescent="0.2">
      <c r="A392" s="51">
        <v>41298</v>
      </c>
    </row>
    <row r="393" spans="1:1" x14ac:dyDescent="0.2">
      <c r="A393" s="51">
        <v>41299</v>
      </c>
    </row>
    <row r="394" spans="1:1" x14ac:dyDescent="0.2">
      <c r="A394" s="51">
        <v>41300</v>
      </c>
    </row>
    <row r="395" spans="1:1" x14ac:dyDescent="0.2">
      <c r="A395" s="51">
        <v>41301</v>
      </c>
    </row>
    <row r="396" spans="1:1" x14ac:dyDescent="0.2">
      <c r="A396" s="51">
        <v>41302</v>
      </c>
    </row>
    <row r="397" spans="1:1" x14ac:dyDescent="0.2">
      <c r="A397" s="51">
        <v>41303</v>
      </c>
    </row>
    <row r="398" spans="1:1" x14ac:dyDescent="0.2">
      <c r="A398" s="51">
        <v>41304</v>
      </c>
    </row>
    <row r="399" spans="1:1" x14ac:dyDescent="0.2">
      <c r="A399" s="51">
        <v>41305</v>
      </c>
    </row>
    <row r="400" spans="1:1" x14ac:dyDescent="0.2">
      <c r="A400" s="51">
        <v>41306</v>
      </c>
    </row>
    <row r="401" spans="1:1" x14ac:dyDescent="0.2">
      <c r="A401" s="51">
        <v>41307</v>
      </c>
    </row>
    <row r="402" spans="1:1" x14ac:dyDescent="0.2">
      <c r="A402" s="51">
        <v>41308</v>
      </c>
    </row>
    <row r="403" spans="1:1" x14ac:dyDescent="0.2">
      <c r="A403" s="51">
        <v>41309</v>
      </c>
    </row>
    <row r="404" spans="1:1" x14ac:dyDescent="0.2">
      <c r="A404" s="51">
        <v>41310</v>
      </c>
    </row>
    <row r="405" spans="1:1" x14ac:dyDescent="0.2">
      <c r="A405" s="51">
        <v>41311</v>
      </c>
    </row>
    <row r="406" spans="1:1" x14ac:dyDescent="0.2">
      <c r="A406" s="51">
        <v>41312</v>
      </c>
    </row>
    <row r="407" spans="1:1" x14ac:dyDescent="0.2">
      <c r="A407" s="51">
        <v>41313</v>
      </c>
    </row>
    <row r="408" spans="1:1" x14ac:dyDescent="0.2">
      <c r="A408" s="51">
        <v>41314</v>
      </c>
    </row>
    <row r="409" spans="1:1" x14ac:dyDescent="0.2">
      <c r="A409" s="51">
        <v>41315</v>
      </c>
    </row>
    <row r="410" spans="1:1" x14ac:dyDescent="0.2">
      <c r="A410" s="51">
        <v>41316</v>
      </c>
    </row>
    <row r="411" spans="1:1" x14ac:dyDescent="0.2">
      <c r="A411" s="51">
        <v>41317</v>
      </c>
    </row>
    <row r="412" spans="1:1" x14ac:dyDescent="0.2">
      <c r="A412" s="51">
        <v>41318</v>
      </c>
    </row>
    <row r="413" spans="1:1" x14ac:dyDescent="0.2">
      <c r="A413" s="51">
        <v>41319</v>
      </c>
    </row>
    <row r="414" spans="1:1" x14ac:dyDescent="0.2">
      <c r="A414" s="51">
        <v>41320</v>
      </c>
    </row>
    <row r="415" spans="1:1" x14ac:dyDescent="0.2">
      <c r="A415" s="51">
        <v>41321</v>
      </c>
    </row>
    <row r="416" spans="1:1" x14ac:dyDescent="0.2">
      <c r="A416" s="51">
        <v>41322</v>
      </c>
    </row>
    <row r="417" spans="1:1" x14ac:dyDescent="0.2">
      <c r="A417" s="51">
        <v>41323</v>
      </c>
    </row>
    <row r="418" spans="1:1" x14ac:dyDescent="0.2">
      <c r="A418" s="51">
        <v>41324</v>
      </c>
    </row>
    <row r="419" spans="1:1" x14ac:dyDescent="0.2">
      <c r="A419" s="51">
        <v>41325</v>
      </c>
    </row>
    <row r="420" spans="1:1" x14ac:dyDescent="0.2">
      <c r="A420" s="51">
        <v>41326</v>
      </c>
    </row>
    <row r="421" spans="1:1" x14ac:dyDescent="0.2">
      <c r="A421" s="51">
        <v>41327</v>
      </c>
    </row>
    <row r="422" spans="1:1" x14ac:dyDescent="0.2">
      <c r="A422" s="51">
        <v>41328</v>
      </c>
    </row>
    <row r="423" spans="1:1" x14ac:dyDescent="0.2">
      <c r="A423" s="51">
        <v>41329</v>
      </c>
    </row>
    <row r="424" spans="1:1" x14ac:dyDescent="0.2">
      <c r="A424" s="51">
        <v>41330</v>
      </c>
    </row>
    <row r="425" spans="1:1" x14ac:dyDescent="0.2">
      <c r="A425" s="51">
        <v>41331</v>
      </c>
    </row>
    <row r="426" spans="1:1" x14ac:dyDescent="0.2">
      <c r="A426" s="51">
        <v>41332</v>
      </c>
    </row>
    <row r="427" spans="1:1" x14ac:dyDescent="0.2">
      <c r="A427" s="51">
        <v>41333</v>
      </c>
    </row>
    <row r="428" spans="1:1" x14ac:dyDescent="0.2">
      <c r="A428" s="51">
        <v>41334</v>
      </c>
    </row>
    <row r="429" spans="1:1" x14ac:dyDescent="0.2">
      <c r="A429" s="51">
        <v>41335</v>
      </c>
    </row>
    <row r="430" spans="1:1" x14ac:dyDescent="0.2">
      <c r="A430" s="51">
        <v>41336</v>
      </c>
    </row>
    <row r="431" spans="1:1" x14ac:dyDescent="0.2">
      <c r="A431" s="51">
        <v>41337</v>
      </c>
    </row>
    <row r="432" spans="1:1" x14ac:dyDescent="0.2">
      <c r="A432" s="51">
        <v>41338</v>
      </c>
    </row>
    <row r="433" spans="1:1" x14ac:dyDescent="0.2">
      <c r="A433" s="51">
        <v>41339</v>
      </c>
    </row>
    <row r="434" spans="1:1" x14ac:dyDescent="0.2">
      <c r="A434" s="51">
        <v>41340</v>
      </c>
    </row>
    <row r="435" spans="1:1" x14ac:dyDescent="0.2">
      <c r="A435" s="51">
        <v>41341</v>
      </c>
    </row>
    <row r="436" spans="1:1" x14ac:dyDescent="0.2">
      <c r="A436" s="51">
        <v>41342</v>
      </c>
    </row>
    <row r="437" spans="1:1" x14ac:dyDescent="0.2">
      <c r="A437" s="51">
        <v>41343</v>
      </c>
    </row>
    <row r="438" spans="1:1" x14ac:dyDescent="0.2">
      <c r="A438" s="51">
        <v>41344</v>
      </c>
    </row>
    <row r="439" spans="1:1" x14ac:dyDescent="0.2">
      <c r="A439" s="51">
        <v>41345</v>
      </c>
    </row>
    <row r="440" spans="1:1" x14ac:dyDescent="0.2">
      <c r="A440" s="51">
        <v>41346</v>
      </c>
    </row>
    <row r="441" spans="1:1" x14ac:dyDescent="0.2">
      <c r="A441" s="51">
        <v>41347</v>
      </c>
    </row>
    <row r="442" spans="1:1" x14ac:dyDescent="0.2">
      <c r="A442" s="51">
        <v>41348</v>
      </c>
    </row>
    <row r="443" spans="1:1" x14ac:dyDescent="0.2">
      <c r="A443" s="51">
        <v>41349</v>
      </c>
    </row>
    <row r="444" spans="1:1" x14ac:dyDescent="0.2">
      <c r="A444" s="51">
        <v>41350</v>
      </c>
    </row>
    <row r="445" spans="1:1" x14ac:dyDescent="0.2">
      <c r="A445" s="51">
        <v>41351</v>
      </c>
    </row>
    <row r="446" spans="1:1" x14ac:dyDescent="0.2">
      <c r="A446" s="51">
        <v>41352</v>
      </c>
    </row>
    <row r="447" spans="1:1" x14ac:dyDescent="0.2">
      <c r="A447" s="51">
        <v>41353</v>
      </c>
    </row>
    <row r="448" spans="1:1" x14ac:dyDescent="0.2">
      <c r="A448" s="51">
        <v>41354</v>
      </c>
    </row>
    <row r="449" spans="1:1" x14ac:dyDescent="0.2">
      <c r="A449" s="51">
        <v>41355</v>
      </c>
    </row>
    <row r="450" spans="1:1" x14ac:dyDescent="0.2">
      <c r="A450" s="51">
        <v>41356</v>
      </c>
    </row>
    <row r="451" spans="1:1" x14ac:dyDescent="0.2">
      <c r="A451" s="51">
        <v>41357</v>
      </c>
    </row>
    <row r="452" spans="1:1" x14ac:dyDescent="0.2">
      <c r="A452" s="51">
        <v>41358</v>
      </c>
    </row>
    <row r="453" spans="1:1" x14ac:dyDescent="0.2">
      <c r="A453" s="51">
        <v>41359</v>
      </c>
    </row>
    <row r="454" spans="1:1" x14ac:dyDescent="0.2">
      <c r="A454" s="51">
        <v>41360</v>
      </c>
    </row>
    <row r="455" spans="1:1" x14ac:dyDescent="0.2">
      <c r="A455" s="51">
        <v>41361</v>
      </c>
    </row>
    <row r="456" spans="1:1" x14ac:dyDescent="0.2">
      <c r="A456" s="51">
        <v>41362</v>
      </c>
    </row>
    <row r="457" spans="1:1" x14ac:dyDescent="0.2">
      <c r="A457" s="51">
        <v>41363</v>
      </c>
    </row>
    <row r="458" spans="1:1" x14ac:dyDescent="0.2">
      <c r="A458" s="51">
        <v>41364</v>
      </c>
    </row>
    <row r="459" spans="1:1" x14ac:dyDescent="0.2">
      <c r="A459" s="51">
        <v>41365</v>
      </c>
    </row>
    <row r="460" spans="1:1" x14ac:dyDescent="0.2">
      <c r="A460" s="51">
        <v>41366</v>
      </c>
    </row>
    <row r="461" spans="1:1" x14ac:dyDescent="0.2">
      <c r="A461" s="51">
        <v>41367</v>
      </c>
    </row>
    <row r="462" spans="1:1" x14ac:dyDescent="0.2">
      <c r="A462" s="51">
        <v>41368</v>
      </c>
    </row>
    <row r="463" spans="1:1" x14ac:dyDescent="0.2">
      <c r="A463" s="51">
        <v>41369</v>
      </c>
    </row>
    <row r="464" spans="1:1" x14ac:dyDescent="0.2">
      <c r="A464" s="51">
        <v>41370</v>
      </c>
    </row>
    <row r="465" spans="1:1" x14ac:dyDescent="0.2">
      <c r="A465" s="51">
        <v>41371</v>
      </c>
    </row>
    <row r="466" spans="1:1" x14ac:dyDescent="0.2">
      <c r="A466" s="51">
        <v>41372</v>
      </c>
    </row>
    <row r="467" spans="1:1" x14ac:dyDescent="0.2">
      <c r="A467" s="51">
        <v>41373</v>
      </c>
    </row>
    <row r="468" spans="1:1" x14ac:dyDescent="0.2">
      <c r="A468" s="51">
        <v>41374</v>
      </c>
    </row>
    <row r="469" spans="1:1" x14ac:dyDescent="0.2">
      <c r="A469" s="51">
        <v>41375</v>
      </c>
    </row>
    <row r="470" spans="1:1" x14ac:dyDescent="0.2">
      <c r="A470" s="51">
        <v>41376</v>
      </c>
    </row>
    <row r="471" spans="1:1" x14ac:dyDescent="0.2">
      <c r="A471" s="51">
        <v>41377</v>
      </c>
    </row>
    <row r="472" spans="1:1" x14ac:dyDescent="0.2">
      <c r="A472" s="51">
        <v>41378</v>
      </c>
    </row>
    <row r="473" spans="1:1" x14ac:dyDescent="0.2">
      <c r="A473" s="51">
        <v>41379</v>
      </c>
    </row>
    <row r="474" spans="1:1" x14ac:dyDescent="0.2">
      <c r="A474" s="51">
        <v>41380</v>
      </c>
    </row>
    <row r="475" spans="1:1" x14ac:dyDescent="0.2">
      <c r="A475" s="51">
        <v>41381</v>
      </c>
    </row>
    <row r="476" spans="1:1" x14ac:dyDescent="0.2">
      <c r="A476" s="51">
        <v>41382</v>
      </c>
    </row>
    <row r="477" spans="1:1" x14ac:dyDescent="0.2">
      <c r="A477" s="51">
        <v>41383</v>
      </c>
    </row>
    <row r="478" spans="1:1" x14ac:dyDescent="0.2">
      <c r="A478" s="51">
        <v>41384</v>
      </c>
    </row>
    <row r="479" spans="1:1" x14ac:dyDescent="0.2">
      <c r="A479" s="51">
        <v>41385</v>
      </c>
    </row>
    <row r="480" spans="1:1" x14ac:dyDescent="0.2">
      <c r="A480" s="51">
        <v>41386</v>
      </c>
    </row>
    <row r="481" spans="1:1" x14ac:dyDescent="0.2">
      <c r="A481" s="51">
        <v>41387</v>
      </c>
    </row>
    <row r="482" spans="1:1" x14ac:dyDescent="0.2">
      <c r="A482" s="51">
        <v>41388</v>
      </c>
    </row>
    <row r="483" spans="1:1" x14ac:dyDescent="0.2">
      <c r="A483" s="51">
        <v>41389</v>
      </c>
    </row>
    <row r="484" spans="1:1" x14ac:dyDescent="0.2">
      <c r="A484" s="51">
        <v>41390</v>
      </c>
    </row>
    <row r="485" spans="1:1" x14ac:dyDescent="0.2">
      <c r="A485" s="51">
        <v>41391</v>
      </c>
    </row>
    <row r="486" spans="1:1" x14ac:dyDescent="0.2">
      <c r="A486" s="51">
        <v>41392</v>
      </c>
    </row>
    <row r="487" spans="1:1" x14ac:dyDescent="0.2">
      <c r="A487" s="51">
        <v>41393</v>
      </c>
    </row>
    <row r="488" spans="1:1" x14ac:dyDescent="0.2">
      <c r="A488" s="51">
        <v>41394</v>
      </c>
    </row>
    <row r="489" spans="1:1" x14ac:dyDescent="0.2">
      <c r="A489" s="51">
        <v>41395</v>
      </c>
    </row>
    <row r="490" spans="1:1" x14ac:dyDescent="0.2">
      <c r="A490" s="51">
        <v>41396</v>
      </c>
    </row>
    <row r="491" spans="1:1" x14ac:dyDescent="0.2">
      <c r="A491" s="51">
        <v>41397</v>
      </c>
    </row>
    <row r="492" spans="1:1" x14ac:dyDescent="0.2">
      <c r="A492" s="51">
        <v>41398</v>
      </c>
    </row>
    <row r="493" spans="1:1" x14ac:dyDescent="0.2">
      <c r="A493" s="51">
        <v>41399</v>
      </c>
    </row>
    <row r="494" spans="1:1" x14ac:dyDescent="0.2">
      <c r="A494" s="51">
        <v>41400</v>
      </c>
    </row>
    <row r="495" spans="1:1" x14ac:dyDescent="0.2">
      <c r="A495" s="51">
        <v>41401</v>
      </c>
    </row>
    <row r="496" spans="1:1" x14ac:dyDescent="0.2">
      <c r="A496" s="51">
        <v>41402</v>
      </c>
    </row>
    <row r="497" spans="1:1" x14ac:dyDescent="0.2">
      <c r="A497" s="51">
        <v>41403</v>
      </c>
    </row>
    <row r="498" spans="1:1" x14ac:dyDescent="0.2">
      <c r="A498" s="51">
        <v>41404</v>
      </c>
    </row>
    <row r="499" spans="1:1" x14ac:dyDescent="0.2">
      <c r="A499" s="51">
        <v>41405</v>
      </c>
    </row>
    <row r="500" spans="1:1" x14ac:dyDescent="0.2">
      <c r="A500" s="51">
        <v>41406</v>
      </c>
    </row>
    <row r="501" spans="1:1" x14ac:dyDescent="0.2">
      <c r="A501" s="51">
        <v>41407</v>
      </c>
    </row>
    <row r="502" spans="1:1" x14ac:dyDescent="0.2">
      <c r="A502" s="51">
        <v>41408</v>
      </c>
    </row>
    <row r="503" spans="1:1" x14ac:dyDescent="0.2">
      <c r="A503" s="51">
        <v>41409</v>
      </c>
    </row>
    <row r="504" spans="1:1" x14ac:dyDescent="0.2">
      <c r="A504" s="51">
        <v>41410</v>
      </c>
    </row>
    <row r="505" spans="1:1" x14ac:dyDescent="0.2">
      <c r="A505" s="51">
        <v>41411</v>
      </c>
    </row>
    <row r="506" spans="1:1" x14ac:dyDescent="0.2">
      <c r="A506" s="51">
        <v>41412</v>
      </c>
    </row>
    <row r="507" spans="1:1" x14ac:dyDescent="0.2">
      <c r="A507" s="51">
        <v>41413</v>
      </c>
    </row>
    <row r="508" spans="1:1" x14ac:dyDescent="0.2">
      <c r="A508" s="51">
        <v>41414</v>
      </c>
    </row>
    <row r="509" spans="1:1" x14ac:dyDescent="0.2">
      <c r="A509" s="51">
        <v>41415</v>
      </c>
    </row>
    <row r="510" spans="1:1" x14ac:dyDescent="0.2">
      <c r="A510" s="51">
        <v>41416</v>
      </c>
    </row>
    <row r="511" spans="1:1" x14ac:dyDescent="0.2">
      <c r="A511" s="51">
        <v>41417</v>
      </c>
    </row>
    <row r="512" spans="1:1" x14ac:dyDescent="0.2">
      <c r="A512" s="51">
        <v>41418</v>
      </c>
    </row>
    <row r="513" spans="1:1" x14ac:dyDescent="0.2">
      <c r="A513" s="51">
        <v>41419</v>
      </c>
    </row>
    <row r="514" spans="1:1" x14ac:dyDescent="0.2">
      <c r="A514" s="51">
        <v>41420</v>
      </c>
    </row>
    <row r="515" spans="1:1" x14ac:dyDescent="0.2">
      <c r="A515" s="51">
        <v>41421</v>
      </c>
    </row>
    <row r="516" spans="1:1" x14ac:dyDescent="0.2">
      <c r="A516" s="51">
        <v>41422</v>
      </c>
    </row>
    <row r="517" spans="1:1" x14ac:dyDescent="0.2">
      <c r="A517" s="51">
        <v>41423</v>
      </c>
    </row>
    <row r="518" spans="1:1" x14ac:dyDescent="0.2">
      <c r="A518" s="51">
        <v>41424</v>
      </c>
    </row>
    <row r="519" spans="1:1" x14ac:dyDescent="0.2">
      <c r="A519" s="51">
        <v>41425</v>
      </c>
    </row>
    <row r="520" spans="1:1" x14ac:dyDescent="0.2">
      <c r="A520" s="51">
        <v>41426</v>
      </c>
    </row>
    <row r="521" spans="1:1" x14ac:dyDescent="0.2">
      <c r="A521" s="51">
        <v>41427</v>
      </c>
    </row>
    <row r="522" spans="1:1" x14ac:dyDescent="0.2">
      <c r="A522" s="51">
        <v>41428</v>
      </c>
    </row>
    <row r="523" spans="1:1" x14ac:dyDescent="0.2">
      <c r="A523" s="51">
        <v>41429</v>
      </c>
    </row>
    <row r="524" spans="1:1" x14ac:dyDescent="0.2">
      <c r="A524" s="51">
        <v>41430</v>
      </c>
    </row>
    <row r="525" spans="1:1" x14ac:dyDescent="0.2">
      <c r="A525" s="51">
        <v>41431</v>
      </c>
    </row>
    <row r="526" spans="1:1" x14ac:dyDescent="0.2">
      <c r="A526" s="51">
        <v>41432</v>
      </c>
    </row>
    <row r="527" spans="1:1" x14ac:dyDescent="0.2">
      <c r="A527" s="51">
        <v>41433</v>
      </c>
    </row>
    <row r="528" spans="1:1" x14ac:dyDescent="0.2">
      <c r="A528" s="51">
        <v>41434</v>
      </c>
    </row>
    <row r="529" spans="1:1" x14ac:dyDescent="0.2">
      <c r="A529" s="51">
        <v>41435</v>
      </c>
    </row>
    <row r="530" spans="1:1" x14ac:dyDescent="0.2">
      <c r="A530" s="51">
        <v>41436</v>
      </c>
    </row>
    <row r="531" spans="1:1" x14ac:dyDescent="0.2">
      <c r="A531" s="51">
        <v>41437</v>
      </c>
    </row>
    <row r="532" spans="1:1" x14ac:dyDescent="0.2">
      <c r="A532" s="51">
        <v>41438</v>
      </c>
    </row>
    <row r="533" spans="1:1" x14ac:dyDescent="0.2">
      <c r="A533" s="51">
        <v>41439</v>
      </c>
    </row>
    <row r="534" spans="1:1" x14ac:dyDescent="0.2">
      <c r="A534" s="51">
        <v>41440</v>
      </c>
    </row>
    <row r="535" spans="1:1" x14ac:dyDescent="0.2">
      <c r="A535" s="51">
        <v>41441</v>
      </c>
    </row>
    <row r="536" spans="1:1" x14ac:dyDescent="0.2">
      <c r="A536" s="51">
        <v>41442</v>
      </c>
    </row>
    <row r="537" spans="1:1" x14ac:dyDescent="0.2">
      <c r="A537" s="51">
        <v>41443</v>
      </c>
    </row>
    <row r="538" spans="1:1" x14ac:dyDescent="0.2">
      <c r="A538" s="51">
        <v>41444</v>
      </c>
    </row>
    <row r="539" spans="1:1" x14ac:dyDescent="0.2">
      <c r="A539" s="51">
        <v>41445</v>
      </c>
    </row>
    <row r="540" spans="1:1" x14ac:dyDescent="0.2">
      <c r="A540" s="51">
        <v>41446</v>
      </c>
    </row>
    <row r="541" spans="1:1" x14ac:dyDescent="0.2">
      <c r="A541" s="51">
        <v>41447</v>
      </c>
    </row>
    <row r="542" spans="1:1" x14ac:dyDescent="0.2">
      <c r="A542" s="51">
        <v>41448</v>
      </c>
    </row>
    <row r="543" spans="1:1" x14ac:dyDescent="0.2">
      <c r="A543" s="51">
        <v>41449</v>
      </c>
    </row>
    <row r="544" spans="1:1" x14ac:dyDescent="0.2">
      <c r="A544" s="51">
        <v>41450</v>
      </c>
    </row>
    <row r="545" spans="1:1" x14ac:dyDescent="0.2">
      <c r="A545" s="51">
        <v>41451</v>
      </c>
    </row>
    <row r="546" spans="1:1" x14ac:dyDescent="0.2">
      <c r="A546" s="51">
        <v>41452</v>
      </c>
    </row>
    <row r="547" spans="1:1" x14ac:dyDescent="0.2">
      <c r="A547" s="51">
        <v>41453</v>
      </c>
    </row>
    <row r="548" spans="1:1" x14ac:dyDescent="0.2">
      <c r="A548" s="51">
        <v>41454</v>
      </c>
    </row>
    <row r="549" spans="1:1" x14ac:dyDescent="0.2">
      <c r="A549" s="51">
        <v>41455</v>
      </c>
    </row>
    <row r="550" spans="1:1" x14ac:dyDescent="0.2">
      <c r="A550" s="51">
        <v>41456</v>
      </c>
    </row>
    <row r="551" spans="1:1" x14ac:dyDescent="0.2">
      <c r="A551" s="51">
        <v>41457</v>
      </c>
    </row>
    <row r="552" spans="1:1" x14ac:dyDescent="0.2">
      <c r="A552" s="51">
        <v>41458</v>
      </c>
    </row>
    <row r="553" spans="1:1" x14ac:dyDescent="0.2">
      <c r="A553" s="51">
        <v>41459</v>
      </c>
    </row>
    <row r="554" spans="1:1" x14ac:dyDescent="0.2">
      <c r="A554" s="51">
        <v>41460</v>
      </c>
    </row>
    <row r="555" spans="1:1" x14ac:dyDescent="0.2">
      <c r="A555" s="51">
        <v>41461</v>
      </c>
    </row>
    <row r="556" spans="1:1" x14ac:dyDescent="0.2">
      <c r="A556" s="51">
        <v>41462</v>
      </c>
    </row>
    <row r="557" spans="1:1" x14ac:dyDescent="0.2">
      <c r="A557" s="51">
        <v>41463</v>
      </c>
    </row>
    <row r="558" spans="1:1" x14ac:dyDescent="0.2">
      <c r="A558" s="51">
        <v>41464</v>
      </c>
    </row>
    <row r="559" spans="1:1" x14ac:dyDescent="0.2">
      <c r="A559" s="51">
        <v>41465</v>
      </c>
    </row>
    <row r="560" spans="1:1" x14ac:dyDescent="0.2">
      <c r="A560" s="51">
        <v>41466</v>
      </c>
    </row>
    <row r="561" spans="1:1" x14ac:dyDescent="0.2">
      <c r="A561" s="51">
        <v>41467</v>
      </c>
    </row>
    <row r="562" spans="1:1" x14ac:dyDescent="0.2">
      <c r="A562" s="51">
        <v>41468</v>
      </c>
    </row>
    <row r="563" spans="1:1" x14ac:dyDescent="0.2">
      <c r="A563" s="51">
        <v>41469</v>
      </c>
    </row>
    <row r="564" spans="1:1" x14ac:dyDescent="0.2">
      <c r="A564" s="51">
        <v>41470</v>
      </c>
    </row>
    <row r="565" spans="1:1" x14ac:dyDescent="0.2">
      <c r="A565" s="51">
        <v>41471</v>
      </c>
    </row>
    <row r="566" spans="1:1" x14ac:dyDescent="0.2">
      <c r="A566" s="51">
        <v>41472</v>
      </c>
    </row>
    <row r="567" spans="1:1" x14ac:dyDescent="0.2">
      <c r="A567" s="51">
        <v>41473</v>
      </c>
    </row>
    <row r="568" spans="1:1" x14ac:dyDescent="0.2">
      <c r="A568" s="51">
        <v>41474</v>
      </c>
    </row>
    <row r="569" spans="1:1" x14ac:dyDescent="0.2">
      <c r="A569" s="51">
        <v>41475</v>
      </c>
    </row>
    <row r="570" spans="1:1" x14ac:dyDescent="0.2">
      <c r="A570" s="51">
        <v>41476</v>
      </c>
    </row>
    <row r="571" spans="1:1" x14ac:dyDescent="0.2">
      <c r="A571" s="51">
        <v>41477</v>
      </c>
    </row>
    <row r="572" spans="1:1" x14ac:dyDescent="0.2">
      <c r="A572" s="51">
        <v>41478</v>
      </c>
    </row>
    <row r="573" spans="1:1" x14ac:dyDescent="0.2">
      <c r="A573" s="51">
        <v>41479</v>
      </c>
    </row>
    <row r="574" spans="1:1" x14ac:dyDescent="0.2">
      <c r="A574" s="51">
        <v>41480</v>
      </c>
    </row>
    <row r="575" spans="1:1" x14ac:dyDescent="0.2">
      <c r="A575" s="51">
        <v>41481</v>
      </c>
    </row>
    <row r="576" spans="1:1" x14ac:dyDescent="0.2">
      <c r="A576" s="51">
        <v>41482</v>
      </c>
    </row>
    <row r="577" spans="1:1" x14ac:dyDescent="0.2">
      <c r="A577" s="51">
        <v>41483</v>
      </c>
    </row>
    <row r="578" spans="1:1" x14ac:dyDescent="0.2">
      <c r="A578" s="51">
        <v>41484</v>
      </c>
    </row>
    <row r="579" spans="1:1" x14ac:dyDescent="0.2">
      <c r="A579" s="51">
        <v>41485</v>
      </c>
    </row>
    <row r="580" spans="1:1" x14ac:dyDescent="0.2">
      <c r="A580" s="51">
        <v>41486</v>
      </c>
    </row>
    <row r="581" spans="1:1" x14ac:dyDescent="0.2">
      <c r="A581" s="51">
        <v>41487</v>
      </c>
    </row>
    <row r="582" spans="1:1" x14ac:dyDescent="0.2">
      <c r="A582" s="51">
        <v>41488</v>
      </c>
    </row>
    <row r="583" spans="1:1" x14ac:dyDescent="0.2">
      <c r="A583" s="51">
        <v>41489</v>
      </c>
    </row>
    <row r="584" spans="1:1" x14ac:dyDescent="0.2">
      <c r="A584" s="51">
        <v>41490</v>
      </c>
    </row>
    <row r="585" spans="1:1" x14ac:dyDescent="0.2">
      <c r="A585" s="51">
        <v>41491</v>
      </c>
    </row>
    <row r="586" spans="1:1" x14ac:dyDescent="0.2">
      <c r="A586" s="51">
        <v>41492</v>
      </c>
    </row>
    <row r="587" spans="1:1" x14ac:dyDescent="0.2">
      <c r="A587" s="51">
        <v>41493</v>
      </c>
    </row>
    <row r="588" spans="1:1" x14ac:dyDescent="0.2">
      <c r="A588" s="51">
        <v>41494</v>
      </c>
    </row>
    <row r="589" spans="1:1" x14ac:dyDescent="0.2">
      <c r="A589" s="51">
        <v>41495</v>
      </c>
    </row>
    <row r="590" spans="1:1" x14ac:dyDescent="0.2">
      <c r="A590" s="51">
        <v>41496</v>
      </c>
    </row>
    <row r="591" spans="1:1" x14ac:dyDescent="0.2">
      <c r="A591" s="51">
        <v>41497</v>
      </c>
    </row>
    <row r="592" spans="1:1" x14ac:dyDescent="0.2">
      <c r="A592" s="51">
        <v>41498</v>
      </c>
    </row>
    <row r="593" spans="1:1" x14ac:dyDescent="0.2">
      <c r="A593" s="51">
        <v>41499</v>
      </c>
    </row>
    <row r="594" spans="1:1" x14ac:dyDescent="0.2">
      <c r="A594" s="51">
        <v>41500</v>
      </c>
    </row>
    <row r="595" spans="1:1" x14ac:dyDescent="0.2">
      <c r="A595" s="51">
        <v>41501</v>
      </c>
    </row>
    <row r="596" spans="1:1" x14ac:dyDescent="0.2">
      <c r="A596" s="51">
        <v>41502</v>
      </c>
    </row>
    <row r="597" spans="1:1" x14ac:dyDescent="0.2">
      <c r="A597" s="51">
        <v>41503</v>
      </c>
    </row>
    <row r="598" spans="1:1" x14ac:dyDescent="0.2">
      <c r="A598" s="51">
        <v>41504</v>
      </c>
    </row>
    <row r="599" spans="1:1" x14ac:dyDescent="0.2">
      <c r="A599" s="51">
        <v>41505</v>
      </c>
    </row>
    <row r="600" spans="1:1" x14ac:dyDescent="0.2">
      <c r="A600" s="51">
        <v>41506</v>
      </c>
    </row>
    <row r="601" spans="1:1" x14ac:dyDescent="0.2">
      <c r="A601" s="51">
        <v>41507</v>
      </c>
    </row>
    <row r="602" spans="1:1" x14ac:dyDescent="0.2">
      <c r="A602" s="51">
        <v>41508</v>
      </c>
    </row>
    <row r="603" spans="1:1" x14ac:dyDescent="0.2">
      <c r="A603" s="51">
        <v>41509</v>
      </c>
    </row>
    <row r="604" spans="1:1" x14ac:dyDescent="0.2">
      <c r="A604" s="51">
        <v>41510</v>
      </c>
    </row>
    <row r="605" spans="1:1" x14ac:dyDescent="0.2">
      <c r="A605" s="51">
        <v>41511</v>
      </c>
    </row>
    <row r="606" spans="1:1" x14ac:dyDescent="0.2">
      <c r="A606" s="51">
        <v>41512</v>
      </c>
    </row>
    <row r="607" spans="1:1" x14ac:dyDescent="0.2">
      <c r="A607" s="51">
        <v>41513</v>
      </c>
    </row>
    <row r="608" spans="1:1" x14ac:dyDescent="0.2">
      <c r="A608" s="51">
        <v>41514</v>
      </c>
    </row>
    <row r="609" spans="1:1" x14ac:dyDescent="0.2">
      <c r="A609" s="51">
        <v>41515</v>
      </c>
    </row>
    <row r="610" spans="1:1" x14ac:dyDescent="0.2">
      <c r="A610" s="51">
        <v>41516</v>
      </c>
    </row>
    <row r="611" spans="1:1" x14ac:dyDescent="0.2">
      <c r="A611" s="51">
        <v>41517</v>
      </c>
    </row>
    <row r="612" spans="1:1" x14ac:dyDescent="0.2">
      <c r="A612" s="51">
        <v>41518</v>
      </c>
    </row>
    <row r="613" spans="1:1" x14ac:dyDescent="0.2">
      <c r="A613" s="51">
        <v>41519</v>
      </c>
    </row>
    <row r="614" spans="1:1" x14ac:dyDescent="0.2">
      <c r="A614" s="51">
        <v>41520</v>
      </c>
    </row>
    <row r="615" spans="1:1" x14ac:dyDescent="0.2">
      <c r="A615" s="51">
        <v>41521</v>
      </c>
    </row>
    <row r="616" spans="1:1" x14ac:dyDescent="0.2">
      <c r="A616" s="51">
        <v>41522</v>
      </c>
    </row>
    <row r="617" spans="1:1" x14ac:dyDescent="0.2">
      <c r="A617" s="51">
        <v>41523</v>
      </c>
    </row>
    <row r="618" spans="1:1" x14ac:dyDescent="0.2">
      <c r="A618" s="51">
        <v>41524</v>
      </c>
    </row>
    <row r="619" spans="1:1" x14ac:dyDescent="0.2">
      <c r="A619" s="51">
        <v>41525</v>
      </c>
    </row>
    <row r="620" spans="1:1" x14ac:dyDescent="0.2">
      <c r="A620" s="51">
        <v>41526</v>
      </c>
    </row>
    <row r="621" spans="1:1" x14ac:dyDescent="0.2">
      <c r="A621" s="51">
        <v>41527</v>
      </c>
    </row>
    <row r="622" spans="1:1" x14ac:dyDescent="0.2">
      <c r="A622" s="51">
        <v>41528</v>
      </c>
    </row>
    <row r="623" spans="1:1" x14ac:dyDescent="0.2">
      <c r="A623" s="51">
        <v>41529</v>
      </c>
    </row>
    <row r="624" spans="1:1" x14ac:dyDescent="0.2">
      <c r="A624" s="51">
        <v>41530</v>
      </c>
    </row>
    <row r="625" spans="1:1" x14ac:dyDescent="0.2">
      <c r="A625" s="51">
        <v>41531</v>
      </c>
    </row>
    <row r="626" spans="1:1" x14ac:dyDescent="0.2">
      <c r="A626" s="51">
        <v>41532</v>
      </c>
    </row>
    <row r="627" spans="1:1" x14ac:dyDescent="0.2">
      <c r="A627" s="51">
        <v>41533</v>
      </c>
    </row>
    <row r="628" spans="1:1" x14ac:dyDescent="0.2">
      <c r="A628" s="51">
        <v>41534</v>
      </c>
    </row>
    <row r="629" spans="1:1" x14ac:dyDescent="0.2">
      <c r="A629" s="51">
        <v>41535</v>
      </c>
    </row>
    <row r="630" spans="1:1" x14ac:dyDescent="0.2">
      <c r="A630" s="51">
        <v>41536</v>
      </c>
    </row>
    <row r="631" spans="1:1" x14ac:dyDescent="0.2">
      <c r="A631" s="51">
        <v>41537</v>
      </c>
    </row>
    <row r="632" spans="1:1" x14ac:dyDescent="0.2">
      <c r="A632" s="51">
        <v>41538</v>
      </c>
    </row>
    <row r="633" spans="1:1" x14ac:dyDescent="0.2">
      <c r="A633" s="51">
        <v>41539</v>
      </c>
    </row>
    <row r="634" spans="1:1" x14ac:dyDescent="0.2">
      <c r="A634" s="51">
        <v>41540</v>
      </c>
    </row>
    <row r="635" spans="1:1" x14ac:dyDescent="0.2">
      <c r="A635" s="51">
        <v>41541</v>
      </c>
    </row>
    <row r="636" spans="1:1" x14ac:dyDescent="0.2">
      <c r="A636" s="51">
        <v>41542</v>
      </c>
    </row>
    <row r="637" spans="1:1" x14ac:dyDescent="0.2">
      <c r="A637" s="51">
        <v>41543</v>
      </c>
    </row>
    <row r="638" spans="1:1" x14ac:dyDescent="0.2">
      <c r="A638" s="51">
        <v>41544</v>
      </c>
    </row>
    <row r="639" spans="1:1" x14ac:dyDescent="0.2">
      <c r="A639" s="51">
        <v>41545</v>
      </c>
    </row>
    <row r="640" spans="1:1" x14ac:dyDescent="0.2">
      <c r="A640" s="51">
        <v>41546</v>
      </c>
    </row>
    <row r="641" spans="1:1" x14ac:dyDescent="0.2">
      <c r="A641" s="51">
        <v>41547</v>
      </c>
    </row>
    <row r="642" spans="1:1" x14ac:dyDescent="0.2">
      <c r="A642" s="51">
        <v>41548</v>
      </c>
    </row>
    <row r="643" spans="1:1" x14ac:dyDescent="0.2">
      <c r="A643" s="51">
        <v>41549</v>
      </c>
    </row>
    <row r="644" spans="1:1" x14ac:dyDescent="0.2">
      <c r="A644" s="51">
        <v>41550</v>
      </c>
    </row>
    <row r="645" spans="1:1" x14ac:dyDescent="0.2">
      <c r="A645" s="51">
        <v>41551</v>
      </c>
    </row>
    <row r="646" spans="1:1" x14ac:dyDescent="0.2">
      <c r="A646" s="51">
        <v>41552</v>
      </c>
    </row>
    <row r="647" spans="1:1" x14ac:dyDescent="0.2">
      <c r="A647" s="51">
        <v>41553</v>
      </c>
    </row>
    <row r="648" spans="1:1" x14ac:dyDescent="0.2">
      <c r="A648" s="51">
        <v>41554</v>
      </c>
    </row>
    <row r="649" spans="1:1" x14ac:dyDescent="0.2">
      <c r="A649" s="51">
        <v>41555</v>
      </c>
    </row>
    <row r="650" spans="1:1" x14ac:dyDescent="0.2">
      <c r="A650" s="51">
        <v>41556</v>
      </c>
    </row>
    <row r="651" spans="1:1" x14ac:dyDescent="0.2">
      <c r="A651" s="51">
        <v>41557</v>
      </c>
    </row>
    <row r="652" spans="1:1" x14ac:dyDescent="0.2">
      <c r="A652" s="51">
        <v>41558</v>
      </c>
    </row>
    <row r="653" spans="1:1" x14ac:dyDescent="0.2">
      <c r="A653" s="51">
        <v>41559</v>
      </c>
    </row>
    <row r="654" spans="1:1" x14ac:dyDescent="0.2">
      <c r="A654" s="51">
        <v>41560</v>
      </c>
    </row>
    <row r="655" spans="1:1" x14ac:dyDescent="0.2">
      <c r="A655" s="51">
        <v>41561</v>
      </c>
    </row>
    <row r="656" spans="1:1" x14ac:dyDescent="0.2">
      <c r="A656" s="51">
        <v>41562</v>
      </c>
    </row>
    <row r="657" spans="1:1" x14ac:dyDescent="0.2">
      <c r="A657" s="51">
        <v>41563</v>
      </c>
    </row>
    <row r="658" spans="1:1" x14ac:dyDescent="0.2">
      <c r="A658" s="51">
        <v>41564</v>
      </c>
    </row>
    <row r="659" spans="1:1" x14ac:dyDescent="0.2">
      <c r="A659" s="51">
        <v>41565</v>
      </c>
    </row>
    <row r="660" spans="1:1" x14ac:dyDescent="0.2">
      <c r="A660" s="51">
        <v>41566</v>
      </c>
    </row>
    <row r="661" spans="1:1" x14ac:dyDescent="0.2">
      <c r="A661" s="51">
        <v>41567</v>
      </c>
    </row>
    <row r="662" spans="1:1" x14ac:dyDescent="0.2">
      <c r="A662" s="51">
        <v>41568</v>
      </c>
    </row>
    <row r="663" spans="1:1" x14ac:dyDescent="0.2">
      <c r="A663" s="51">
        <v>41569</v>
      </c>
    </row>
    <row r="664" spans="1:1" x14ac:dyDescent="0.2">
      <c r="A664" s="51">
        <v>41570</v>
      </c>
    </row>
    <row r="665" spans="1:1" x14ac:dyDescent="0.2">
      <c r="A665" s="51">
        <v>41571</v>
      </c>
    </row>
    <row r="666" spans="1:1" x14ac:dyDescent="0.2">
      <c r="A666" s="51">
        <v>41572</v>
      </c>
    </row>
    <row r="667" spans="1:1" x14ac:dyDescent="0.2">
      <c r="A667" s="51">
        <v>41573</v>
      </c>
    </row>
    <row r="668" spans="1:1" x14ac:dyDescent="0.2">
      <c r="A668" s="51">
        <v>41574</v>
      </c>
    </row>
    <row r="669" spans="1:1" x14ac:dyDescent="0.2">
      <c r="A669" s="51">
        <v>41575</v>
      </c>
    </row>
    <row r="670" spans="1:1" x14ac:dyDescent="0.2">
      <c r="A670" s="51">
        <v>41576</v>
      </c>
    </row>
    <row r="671" spans="1:1" x14ac:dyDescent="0.2">
      <c r="A671" s="51">
        <v>41577</v>
      </c>
    </row>
    <row r="672" spans="1:1" x14ac:dyDescent="0.2">
      <c r="A672" s="51">
        <v>41578</v>
      </c>
    </row>
    <row r="673" spans="1:1" x14ac:dyDescent="0.2">
      <c r="A673" s="51">
        <v>41579</v>
      </c>
    </row>
    <row r="674" spans="1:1" x14ac:dyDescent="0.2">
      <c r="A674" s="51">
        <v>41580</v>
      </c>
    </row>
    <row r="675" spans="1:1" x14ac:dyDescent="0.2">
      <c r="A675" s="51">
        <v>41581</v>
      </c>
    </row>
    <row r="676" spans="1:1" x14ac:dyDescent="0.2">
      <c r="A676" s="51">
        <v>41582</v>
      </c>
    </row>
    <row r="677" spans="1:1" x14ac:dyDescent="0.2">
      <c r="A677" s="51">
        <v>41583</v>
      </c>
    </row>
    <row r="678" spans="1:1" x14ac:dyDescent="0.2">
      <c r="A678" s="51">
        <v>41584</v>
      </c>
    </row>
    <row r="679" spans="1:1" x14ac:dyDescent="0.2">
      <c r="A679" s="51">
        <v>41585</v>
      </c>
    </row>
    <row r="680" spans="1:1" x14ac:dyDescent="0.2">
      <c r="A680" s="51">
        <v>41586</v>
      </c>
    </row>
    <row r="681" spans="1:1" x14ac:dyDescent="0.2">
      <c r="A681" s="51">
        <v>41587</v>
      </c>
    </row>
    <row r="682" spans="1:1" x14ac:dyDescent="0.2">
      <c r="A682" s="51">
        <v>41588</v>
      </c>
    </row>
    <row r="683" spans="1:1" x14ac:dyDescent="0.2">
      <c r="A683" s="51">
        <v>41589</v>
      </c>
    </row>
    <row r="684" spans="1:1" x14ac:dyDescent="0.2">
      <c r="A684" s="51">
        <v>41590</v>
      </c>
    </row>
    <row r="685" spans="1:1" x14ac:dyDescent="0.2">
      <c r="A685" s="51">
        <v>41591</v>
      </c>
    </row>
    <row r="686" spans="1:1" x14ac:dyDescent="0.2">
      <c r="A686" s="51">
        <v>41592</v>
      </c>
    </row>
    <row r="687" spans="1:1" x14ac:dyDescent="0.2">
      <c r="A687" s="51">
        <v>41593</v>
      </c>
    </row>
    <row r="688" spans="1:1" x14ac:dyDescent="0.2">
      <c r="A688" s="51">
        <v>41594</v>
      </c>
    </row>
    <row r="689" spans="1:1" x14ac:dyDescent="0.2">
      <c r="A689" s="51">
        <v>41595</v>
      </c>
    </row>
    <row r="690" spans="1:1" x14ac:dyDescent="0.2">
      <c r="A690" s="51">
        <v>41596</v>
      </c>
    </row>
    <row r="691" spans="1:1" x14ac:dyDescent="0.2">
      <c r="A691" s="51">
        <v>41597</v>
      </c>
    </row>
    <row r="692" spans="1:1" x14ac:dyDescent="0.2">
      <c r="A692" s="51">
        <v>41598</v>
      </c>
    </row>
    <row r="693" spans="1:1" x14ac:dyDescent="0.2">
      <c r="A693" s="51">
        <v>41599</v>
      </c>
    </row>
    <row r="694" spans="1:1" x14ac:dyDescent="0.2">
      <c r="A694" s="51">
        <v>41600</v>
      </c>
    </row>
    <row r="695" spans="1:1" x14ac:dyDescent="0.2">
      <c r="A695" s="51">
        <v>41601</v>
      </c>
    </row>
    <row r="696" spans="1:1" x14ac:dyDescent="0.2">
      <c r="A696" s="51">
        <v>41602</v>
      </c>
    </row>
    <row r="697" spans="1:1" x14ac:dyDescent="0.2">
      <c r="A697" s="51">
        <v>41603</v>
      </c>
    </row>
    <row r="698" spans="1:1" x14ac:dyDescent="0.2">
      <c r="A698" s="51">
        <v>41604</v>
      </c>
    </row>
    <row r="699" spans="1:1" x14ac:dyDescent="0.2">
      <c r="A699" s="51">
        <v>41605</v>
      </c>
    </row>
    <row r="700" spans="1:1" x14ac:dyDescent="0.2">
      <c r="A700" s="51">
        <v>41606</v>
      </c>
    </row>
    <row r="701" spans="1:1" x14ac:dyDescent="0.2">
      <c r="A701" s="51">
        <v>41607</v>
      </c>
    </row>
    <row r="702" spans="1:1" x14ac:dyDescent="0.2">
      <c r="A702" s="51">
        <v>41608</v>
      </c>
    </row>
    <row r="703" spans="1:1" x14ac:dyDescent="0.2">
      <c r="A703" s="51">
        <v>41609</v>
      </c>
    </row>
    <row r="704" spans="1:1" x14ac:dyDescent="0.2">
      <c r="A704" s="51">
        <v>41610</v>
      </c>
    </row>
    <row r="705" spans="1:1" x14ac:dyDescent="0.2">
      <c r="A705" s="51">
        <v>41611</v>
      </c>
    </row>
    <row r="706" spans="1:1" x14ac:dyDescent="0.2">
      <c r="A706" s="51">
        <v>41612</v>
      </c>
    </row>
    <row r="707" spans="1:1" x14ac:dyDescent="0.2">
      <c r="A707" s="51">
        <v>41613</v>
      </c>
    </row>
    <row r="708" spans="1:1" x14ac:dyDescent="0.2">
      <c r="A708" s="51">
        <v>41614</v>
      </c>
    </row>
    <row r="709" spans="1:1" x14ac:dyDescent="0.2">
      <c r="A709" s="51">
        <v>41615</v>
      </c>
    </row>
    <row r="710" spans="1:1" x14ac:dyDescent="0.2">
      <c r="A710" s="51">
        <v>41616</v>
      </c>
    </row>
    <row r="711" spans="1:1" x14ac:dyDescent="0.2">
      <c r="A711" s="51">
        <v>41617</v>
      </c>
    </row>
    <row r="712" spans="1:1" x14ac:dyDescent="0.2">
      <c r="A712" s="51">
        <v>41618</v>
      </c>
    </row>
    <row r="713" spans="1:1" x14ac:dyDescent="0.2">
      <c r="A713" s="51">
        <v>41619</v>
      </c>
    </row>
    <row r="714" spans="1:1" x14ac:dyDescent="0.2">
      <c r="A714" s="51">
        <v>41620</v>
      </c>
    </row>
    <row r="715" spans="1:1" x14ac:dyDescent="0.2">
      <c r="A715" s="51">
        <v>41621</v>
      </c>
    </row>
    <row r="716" spans="1:1" x14ac:dyDescent="0.2">
      <c r="A716" s="51">
        <v>41622</v>
      </c>
    </row>
    <row r="717" spans="1:1" x14ac:dyDescent="0.2">
      <c r="A717" s="51">
        <v>41623</v>
      </c>
    </row>
    <row r="718" spans="1:1" x14ac:dyDescent="0.2">
      <c r="A718" s="51">
        <v>41624</v>
      </c>
    </row>
    <row r="719" spans="1:1" x14ac:dyDescent="0.2">
      <c r="A719" s="51">
        <v>41625</v>
      </c>
    </row>
    <row r="720" spans="1:1" x14ac:dyDescent="0.2">
      <c r="A720" s="51">
        <v>41626</v>
      </c>
    </row>
    <row r="721" spans="1:1" x14ac:dyDescent="0.2">
      <c r="A721" s="51">
        <v>41627</v>
      </c>
    </row>
    <row r="722" spans="1:1" x14ac:dyDescent="0.2">
      <c r="A722" s="51">
        <v>41628</v>
      </c>
    </row>
    <row r="723" spans="1:1" x14ac:dyDescent="0.2">
      <c r="A723" s="51">
        <v>41629</v>
      </c>
    </row>
    <row r="724" spans="1:1" x14ac:dyDescent="0.2">
      <c r="A724" s="51">
        <v>41630</v>
      </c>
    </row>
    <row r="725" spans="1:1" x14ac:dyDescent="0.2">
      <c r="A725" s="51">
        <v>41631</v>
      </c>
    </row>
    <row r="726" spans="1:1" x14ac:dyDescent="0.2">
      <c r="A726" s="51">
        <v>41632</v>
      </c>
    </row>
    <row r="727" spans="1:1" x14ac:dyDescent="0.2">
      <c r="A727" s="51">
        <v>41633</v>
      </c>
    </row>
    <row r="728" spans="1:1" x14ac:dyDescent="0.2">
      <c r="A728" s="51">
        <v>41634</v>
      </c>
    </row>
    <row r="729" spans="1:1" x14ac:dyDescent="0.2">
      <c r="A729" s="51">
        <v>41635</v>
      </c>
    </row>
    <row r="730" spans="1:1" x14ac:dyDescent="0.2">
      <c r="A730" s="51">
        <v>41636</v>
      </c>
    </row>
    <row r="731" spans="1:1" x14ac:dyDescent="0.2">
      <c r="A731" s="51">
        <v>41637</v>
      </c>
    </row>
    <row r="732" spans="1:1" x14ac:dyDescent="0.2">
      <c r="A732" s="51">
        <v>41638</v>
      </c>
    </row>
    <row r="733" spans="1:1" x14ac:dyDescent="0.2">
      <c r="A733" s="5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9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99" t="s">
        <v>266</v>
      </c>
      <c r="B1" s="287"/>
      <c r="C1" s="444" t="s">
        <v>101</v>
      </c>
      <c r="D1" s="444"/>
      <c r="E1" s="151"/>
    </row>
    <row r="2" spans="1:12" s="6" customFormat="1" x14ac:dyDescent="0.3">
      <c r="A2" s="101" t="s">
        <v>132</v>
      </c>
      <c r="B2" s="287"/>
      <c r="C2" s="445" t="s">
        <v>646</v>
      </c>
      <c r="D2" s="446"/>
      <c r="E2" s="151"/>
    </row>
    <row r="3" spans="1:12" s="6" customFormat="1" x14ac:dyDescent="0.3">
      <c r="A3" s="101"/>
      <c r="B3" s="287"/>
      <c r="C3" s="100"/>
      <c r="D3" s="100"/>
      <c r="E3" s="151"/>
    </row>
    <row r="4" spans="1:12" s="2" customFormat="1" x14ac:dyDescent="0.3">
      <c r="A4" s="102" t="str">
        <f>'ფორმა N2'!A4</f>
        <v>ანგარიშვალდებული პირის დასახელება:</v>
      </c>
      <c r="B4" s="288"/>
      <c r="C4" s="101"/>
      <c r="D4" s="101"/>
      <c r="E4" s="146"/>
      <c r="L4" s="6"/>
    </row>
    <row r="5" spans="1:12" s="2" customFormat="1" x14ac:dyDescent="0.3">
      <c r="A5" s="126" t="s">
        <v>645</v>
      </c>
      <c r="B5" s="289"/>
      <c r="C5" s="48"/>
      <c r="D5" s="48"/>
      <c r="E5" s="146"/>
    </row>
    <row r="6" spans="1:12" s="2" customFormat="1" x14ac:dyDescent="0.3">
      <c r="A6" s="102"/>
      <c r="B6" s="288"/>
      <c r="C6" s="101"/>
      <c r="D6" s="101"/>
      <c r="E6" s="146"/>
    </row>
    <row r="7" spans="1:12" s="6" customFormat="1" ht="18" x14ac:dyDescent="0.3">
      <c r="A7" s="123"/>
      <c r="B7" s="150"/>
      <c r="C7" s="103"/>
      <c r="D7" s="103"/>
      <c r="E7" s="151"/>
    </row>
    <row r="8" spans="1:12" s="6" customFormat="1" ht="30" x14ac:dyDescent="0.3">
      <c r="A8" s="142" t="s">
        <v>64</v>
      </c>
      <c r="B8" s="104" t="s">
        <v>243</v>
      </c>
      <c r="C8" s="104" t="s">
        <v>66</v>
      </c>
      <c r="D8" s="104" t="s">
        <v>67</v>
      </c>
      <c r="E8" s="151"/>
      <c r="F8" s="20"/>
    </row>
    <row r="9" spans="1:12" s="7" customFormat="1" x14ac:dyDescent="0.3">
      <c r="A9" s="285">
        <v>1</v>
      </c>
      <c r="B9" s="285" t="s">
        <v>65</v>
      </c>
      <c r="C9" s="108">
        <v>222822</v>
      </c>
      <c r="D9" s="108">
        <f>SUM(D10,D25)</f>
        <v>222822</v>
      </c>
      <c r="E9" s="151"/>
    </row>
    <row r="10" spans="1:12" s="7" customFormat="1" x14ac:dyDescent="0.3">
      <c r="A10" s="110">
        <v>1.1000000000000001</v>
      </c>
      <c r="B10" s="110" t="s">
        <v>72</v>
      </c>
      <c r="C10" s="108">
        <v>222822</v>
      </c>
      <c r="D10" s="108">
        <f>SUM(D11,D12,D15,D18,D23,D24)</f>
        <v>222822</v>
      </c>
      <c r="E10" s="151"/>
    </row>
    <row r="11" spans="1:12" s="9" customFormat="1" ht="18" x14ac:dyDescent="0.3">
      <c r="A11" s="111" t="s">
        <v>30</v>
      </c>
      <c r="B11" s="111" t="s">
        <v>71</v>
      </c>
      <c r="C11" s="8"/>
      <c r="D11" s="8"/>
      <c r="E11" s="151"/>
    </row>
    <row r="12" spans="1:12" s="10" customFormat="1" x14ac:dyDescent="0.3">
      <c r="A12" s="111" t="s">
        <v>31</v>
      </c>
      <c r="B12" s="111" t="s">
        <v>305</v>
      </c>
      <c r="C12" s="143">
        <f>SUM(C13:C14)</f>
        <v>195219</v>
      </c>
      <c r="D12" s="143">
        <f>SUM(D13:D14)</f>
        <v>195219</v>
      </c>
      <c r="E12" s="151"/>
    </row>
    <row r="13" spans="1:12" s="3" customFormat="1" ht="15.75" x14ac:dyDescent="0.3">
      <c r="A13" s="120" t="s">
        <v>73</v>
      </c>
      <c r="B13" s="120" t="s">
        <v>308</v>
      </c>
      <c r="C13" s="340">
        <v>195219</v>
      </c>
      <c r="D13" s="8">
        <v>195219</v>
      </c>
      <c r="E13" s="151"/>
    </row>
    <row r="14" spans="1:12" s="3" customFormat="1" x14ac:dyDescent="0.3">
      <c r="A14" s="120" t="s">
        <v>100</v>
      </c>
      <c r="B14" s="120" t="s">
        <v>89</v>
      </c>
      <c r="C14" s="8"/>
      <c r="D14" s="8"/>
      <c r="E14" s="151"/>
    </row>
    <row r="15" spans="1:12" s="3" customFormat="1" x14ac:dyDescent="0.3">
      <c r="A15" s="111" t="s">
        <v>74</v>
      </c>
      <c r="B15" s="111" t="s">
        <v>75</v>
      </c>
      <c r="C15" s="143">
        <f>SUM(C16:C17)</f>
        <v>27603</v>
      </c>
      <c r="D15" s="143">
        <f>SUM(D16:D17)</f>
        <v>27603</v>
      </c>
      <c r="E15" s="151"/>
    </row>
    <row r="16" spans="1:12" s="3" customFormat="1" x14ac:dyDescent="0.3">
      <c r="A16" s="120" t="s">
        <v>76</v>
      </c>
      <c r="B16" s="120" t="s">
        <v>78</v>
      </c>
      <c r="C16" s="8">
        <v>27603</v>
      </c>
      <c r="D16" s="8">
        <v>27603</v>
      </c>
      <c r="E16" s="151"/>
    </row>
    <row r="17" spans="1:5" s="3" customFormat="1" ht="30" x14ac:dyDescent="0.3">
      <c r="A17" s="120" t="s">
        <v>77</v>
      </c>
      <c r="B17" s="120" t="s">
        <v>102</v>
      </c>
      <c r="C17" s="8"/>
      <c r="D17" s="8"/>
      <c r="E17" s="151"/>
    </row>
    <row r="18" spans="1:5" s="3" customFormat="1" x14ac:dyDescent="0.3">
      <c r="A18" s="111" t="s">
        <v>79</v>
      </c>
      <c r="B18" s="111" t="s">
        <v>395</v>
      </c>
      <c r="C18" s="143">
        <f>SUM(C19:C22)</f>
        <v>0</v>
      </c>
      <c r="D18" s="143">
        <f>SUM(D19:D22)</f>
        <v>0</v>
      </c>
      <c r="E18" s="151"/>
    </row>
    <row r="19" spans="1:5" s="3" customFormat="1" x14ac:dyDescent="0.3">
      <c r="A19" s="120" t="s">
        <v>80</v>
      </c>
      <c r="B19" s="120" t="s">
        <v>81</v>
      </c>
      <c r="C19" s="8"/>
      <c r="D19" s="8"/>
      <c r="E19" s="151"/>
    </row>
    <row r="20" spans="1:5" s="3" customFormat="1" ht="30" x14ac:dyDescent="0.3">
      <c r="A20" s="120" t="s">
        <v>84</v>
      </c>
      <c r="B20" s="120" t="s">
        <v>82</v>
      </c>
      <c r="C20" s="8"/>
      <c r="D20" s="8"/>
      <c r="E20" s="151"/>
    </row>
    <row r="21" spans="1:5" s="3" customFormat="1" x14ac:dyDescent="0.3">
      <c r="A21" s="120" t="s">
        <v>85</v>
      </c>
      <c r="B21" s="120" t="s">
        <v>83</v>
      </c>
      <c r="C21" s="8"/>
      <c r="D21" s="8"/>
      <c r="E21" s="151"/>
    </row>
    <row r="22" spans="1:5" s="3" customFormat="1" x14ac:dyDescent="0.3">
      <c r="A22" s="120" t="s">
        <v>86</v>
      </c>
      <c r="B22" s="120" t="s">
        <v>420</v>
      </c>
      <c r="C22" s="8"/>
      <c r="D22" s="8"/>
      <c r="E22" s="151"/>
    </row>
    <row r="23" spans="1:5" s="3" customFormat="1" x14ac:dyDescent="0.3">
      <c r="A23" s="111" t="s">
        <v>87</v>
      </c>
      <c r="B23" s="111" t="s">
        <v>421</v>
      </c>
      <c r="C23" s="313"/>
      <c r="D23" s="8"/>
      <c r="E23" s="151"/>
    </row>
    <row r="24" spans="1:5" s="3" customFormat="1" x14ac:dyDescent="0.3">
      <c r="A24" s="111" t="s">
        <v>245</v>
      </c>
      <c r="B24" s="111" t="s">
        <v>427</v>
      </c>
      <c r="C24" s="8"/>
      <c r="D24" s="8"/>
      <c r="E24" s="151"/>
    </row>
    <row r="25" spans="1:5" s="3" customFormat="1" x14ac:dyDescent="0.3">
      <c r="A25" s="110">
        <v>1.2</v>
      </c>
      <c r="B25" s="285" t="s">
        <v>88</v>
      </c>
      <c r="C25" s="108">
        <f>SUM(C26,C30)</f>
        <v>0</v>
      </c>
      <c r="D25" s="108">
        <f>SUM(D26,D30)</f>
        <v>0</v>
      </c>
      <c r="E25" s="151"/>
    </row>
    <row r="26" spans="1:5" x14ac:dyDescent="0.3">
      <c r="A26" s="111" t="s">
        <v>32</v>
      </c>
      <c r="B26" s="111" t="s">
        <v>308</v>
      </c>
      <c r="C26" s="143">
        <f>SUM(C27:C29)</f>
        <v>0</v>
      </c>
      <c r="D26" s="143">
        <f>SUM(D27:D29)</f>
        <v>0</v>
      </c>
      <c r="E26" s="151"/>
    </row>
    <row r="27" spans="1:5" x14ac:dyDescent="0.3">
      <c r="A27" s="286" t="s">
        <v>90</v>
      </c>
      <c r="B27" s="120" t="s">
        <v>306</v>
      </c>
      <c r="C27" s="8"/>
      <c r="D27" s="8"/>
      <c r="E27" s="151"/>
    </row>
    <row r="28" spans="1:5" x14ac:dyDescent="0.3">
      <c r="A28" s="286" t="s">
        <v>91</v>
      </c>
      <c r="B28" s="120" t="s">
        <v>309</v>
      </c>
      <c r="C28" s="8"/>
      <c r="D28" s="8"/>
      <c r="E28" s="151"/>
    </row>
    <row r="29" spans="1:5" x14ac:dyDescent="0.3">
      <c r="A29" s="286" t="s">
        <v>430</v>
      </c>
      <c r="B29" s="120" t="s">
        <v>307</v>
      </c>
      <c r="C29" s="8"/>
      <c r="D29" s="8"/>
      <c r="E29" s="151"/>
    </row>
    <row r="30" spans="1:5" x14ac:dyDescent="0.3">
      <c r="A30" s="111" t="s">
        <v>33</v>
      </c>
      <c r="B30" s="310" t="s">
        <v>428</v>
      </c>
      <c r="C30" s="8"/>
      <c r="D30" s="8"/>
      <c r="E30" s="151"/>
    </row>
    <row r="31" spans="1:5" s="22" customFormat="1" ht="12.75" x14ac:dyDescent="0.2">
      <c r="B31" s="290"/>
    </row>
    <row r="32" spans="1:5" s="2" customFormat="1" x14ac:dyDescent="0.3">
      <c r="A32" s="1"/>
      <c r="B32" s="291"/>
      <c r="E32" s="5"/>
    </row>
    <row r="33" spans="1:9" s="2" customFormat="1" x14ac:dyDescent="0.3">
      <c r="B33" s="29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91" t="s">
        <v>99</v>
      </c>
      <c r="B36" s="291"/>
      <c r="E36" s="5"/>
    </row>
    <row r="37" spans="1:9" s="2" customFormat="1" x14ac:dyDescent="0.3">
      <c r="B37" s="291"/>
      <c r="E37"/>
      <c r="F37"/>
      <c r="G37"/>
      <c r="H37"/>
      <c r="I37"/>
    </row>
    <row r="38" spans="1:9" s="2" customFormat="1" x14ac:dyDescent="0.3">
      <c r="B38" s="291"/>
      <c r="D38" s="12"/>
      <c r="E38"/>
      <c r="F38"/>
      <c r="G38"/>
      <c r="H38"/>
      <c r="I38"/>
    </row>
    <row r="39" spans="1:9" s="2" customFormat="1" x14ac:dyDescent="0.3">
      <c r="A39"/>
      <c r="B39" s="293" t="s">
        <v>424</v>
      </c>
      <c r="D39" s="12"/>
      <c r="E39"/>
      <c r="F39"/>
      <c r="G39"/>
      <c r="H39"/>
      <c r="I39"/>
    </row>
    <row r="40" spans="1:9" s="2" customFormat="1" x14ac:dyDescent="0.3">
      <c r="A40"/>
      <c r="B40" s="291" t="s">
        <v>264</v>
      </c>
      <c r="D40" s="12"/>
      <c r="E40"/>
      <c r="F40"/>
      <c r="G40"/>
      <c r="H40"/>
      <c r="I40"/>
    </row>
    <row r="41" spans="1:9" customFormat="1" ht="12.75" x14ac:dyDescent="0.2">
      <c r="B41" s="294" t="s">
        <v>131</v>
      </c>
    </row>
    <row r="42" spans="1:9" customFormat="1" ht="12.75" x14ac:dyDescent="0.2">
      <c r="B42" s="29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363" customWidth="1"/>
    <col min="4" max="4" width="13.28515625" style="363" customWidth="1"/>
    <col min="5" max="5" width="0.7109375" style="21" customWidth="1"/>
    <col min="6" max="16384" width="9.140625" style="21"/>
  </cols>
  <sheetData>
    <row r="1" spans="1:12" x14ac:dyDescent="0.3">
      <c r="A1" s="99" t="s">
        <v>299</v>
      </c>
      <c r="B1" s="152"/>
      <c r="C1" s="444" t="s">
        <v>101</v>
      </c>
      <c r="D1" s="444"/>
      <c r="E1" s="189"/>
    </row>
    <row r="2" spans="1:12" x14ac:dyDescent="0.3">
      <c r="A2" s="101" t="s">
        <v>132</v>
      </c>
      <c r="B2" s="152"/>
      <c r="C2" s="442" t="s">
        <v>646</v>
      </c>
      <c r="D2" s="443"/>
      <c r="E2" s="189"/>
    </row>
    <row r="3" spans="1:12" x14ac:dyDescent="0.3">
      <c r="A3" s="101"/>
      <c r="B3" s="152"/>
      <c r="C3" s="341"/>
      <c r="D3" s="341"/>
      <c r="E3" s="189"/>
    </row>
    <row r="4" spans="1:12" s="2" customFormat="1" x14ac:dyDescent="0.3">
      <c r="A4" s="102" t="str">
        <f>'ფორმა N2'!A4</f>
        <v>ანგარიშვალდებული პირის დასახელება:</v>
      </c>
      <c r="B4" s="102"/>
      <c r="C4" s="342"/>
      <c r="D4" s="342"/>
      <c r="E4" s="146"/>
      <c r="L4" s="21"/>
    </row>
    <row r="5" spans="1:12" s="2" customFormat="1" x14ac:dyDescent="0.3">
      <c r="A5" s="126" t="s">
        <v>645</v>
      </c>
      <c r="B5" s="149"/>
      <c r="C5" s="343"/>
      <c r="D5" s="343"/>
      <c r="E5" s="146"/>
    </row>
    <row r="6" spans="1:12" s="2" customFormat="1" x14ac:dyDescent="0.3">
      <c r="A6" s="102"/>
      <c r="B6" s="102"/>
      <c r="C6" s="342"/>
      <c r="D6" s="342"/>
      <c r="E6" s="146"/>
    </row>
    <row r="7" spans="1:12" s="6" customFormat="1" x14ac:dyDescent="0.3">
      <c r="A7" s="123"/>
      <c r="B7" s="123"/>
      <c r="C7" s="344"/>
      <c r="D7" s="344"/>
      <c r="E7" s="190"/>
    </row>
    <row r="8" spans="1:12" s="6" customFormat="1" ht="30" x14ac:dyDescent="0.3">
      <c r="A8" s="142" t="s">
        <v>64</v>
      </c>
      <c r="B8" s="104" t="s">
        <v>11</v>
      </c>
      <c r="C8" s="345" t="s">
        <v>10</v>
      </c>
      <c r="D8" s="345" t="s">
        <v>9</v>
      </c>
      <c r="E8" s="190"/>
    </row>
    <row r="9" spans="1:12" s="9" customFormat="1" ht="18" x14ac:dyDescent="0.2">
      <c r="A9" s="13">
        <v>1</v>
      </c>
      <c r="B9" s="13" t="s">
        <v>57</v>
      </c>
      <c r="C9" s="346" t="s">
        <v>644</v>
      </c>
      <c r="D9" s="346" t="s">
        <v>630</v>
      </c>
      <c r="E9" s="191"/>
    </row>
    <row r="10" spans="1:12" s="9" customFormat="1" ht="18" x14ac:dyDescent="0.2">
      <c r="A10" s="14">
        <v>1.1000000000000001</v>
      </c>
      <c r="B10" s="14" t="s">
        <v>58</v>
      </c>
      <c r="C10" s="347">
        <f>SUM(C11:C12)</f>
        <v>9180</v>
      </c>
      <c r="D10" s="347">
        <f>SUM(D11:D12)</f>
        <v>0</v>
      </c>
      <c r="E10" s="191"/>
    </row>
    <row r="11" spans="1:12" s="9" customFormat="1" ht="16.5" customHeight="1" x14ac:dyDescent="0.2">
      <c r="A11" s="16" t="s">
        <v>30</v>
      </c>
      <c r="B11" s="16" t="s">
        <v>59</v>
      </c>
      <c r="C11" s="353">
        <v>9180</v>
      </c>
      <c r="D11" s="348" t="s">
        <v>631</v>
      </c>
      <c r="E11" s="191"/>
    </row>
    <row r="12" spans="1:12" ht="16.5" customHeight="1" x14ac:dyDescent="0.3">
      <c r="A12" s="16" t="s">
        <v>31</v>
      </c>
      <c r="B12" s="16" t="s">
        <v>0</v>
      </c>
      <c r="C12" s="353" t="s">
        <v>629</v>
      </c>
      <c r="D12" s="348" t="s">
        <v>629</v>
      </c>
      <c r="E12" s="189"/>
    </row>
    <row r="13" spans="1:12" x14ac:dyDescent="0.3">
      <c r="A13" s="14">
        <v>1.2</v>
      </c>
      <c r="B13" s="14" t="s">
        <v>60</v>
      </c>
      <c r="C13" s="347">
        <f>SUM(C14,C17,C29:C32,C35,C36,C42,C43,C44,C45,C46,C50,C51)</f>
        <v>12451</v>
      </c>
      <c r="D13" s="347" t="s">
        <v>546</v>
      </c>
      <c r="E13" s="189"/>
    </row>
    <row r="14" spans="1:12" x14ac:dyDescent="0.3">
      <c r="A14" s="16" t="s">
        <v>32</v>
      </c>
      <c r="B14" s="16" t="s">
        <v>1</v>
      </c>
      <c r="C14" s="349">
        <f>SUM(C15:C16)</f>
        <v>0</v>
      </c>
      <c r="D14" s="349">
        <f>SUM(D15:D16)</f>
        <v>0</v>
      </c>
      <c r="E14" s="189"/>
    </row>
    <row r="15" spans="1:12" ht="17.25" customHeight="1" x14ac:dyDescent="0.3">
      <c r="A15" s="17" t="s">
        <v>90</v>
      </c>
      <c r="B15" s="17" t="s">
        <v>61</v>
      </c>
      <c r="C15" s="364"/>
      <c r="D15" s="350"/>
      <c r="E15" s="189"/>
    </row>
    <row r="16" spans="1:12" ht="17.25" customHeight="1" x14ac:dyDescent="0.3">
      <c r="A16" s="17" t="s">
        <v>91</v>
      </c>
      <c r="B16" s="17" t="s">
        <v>62</v>
      </c>
      <c r="C16" s="364"/>
      <c r="D16" s="350"/>
      <c r="E16" s="189"/>
    </row>
    <row r="17" spans="1:5" x14ac:dyDescent="0.3">
      <c r="A17" s="16" t="s">
        <v>33</v>
      </c>
      <c r="B17" s="16" t="s">
        <v>2</v>
      </c>
      <c r="C17" s="349">
        <f>SUM(C18:C23,C28)</f>
        <v>91</v>
      </c>
      <c r="D17" s="349">
        <f>SUM(D18:D23,D28)</f>
        <v>91</v>
      </c>
      <c r="E17" s="189"/>
    </row>
    <row r="18" spans="1:5" ht="30" x14ac:dyDescent="0.3">
      <c r="A18" s="17" t="s">
        <v>12</v>
      </c>
      <c r="B18" s="17" t="s">
        <v>244</v>
      </c>
      <c r="C18" s="365"/>
      <c r="D18" s="351"/>
      <c r="E18" s="189"/>
    </row>
    <row r="19" spans="1:5" x14ac:dyDescent="0.3">
      <c r="A19" s="17" t="s">
        <v>13</v>
      </c>
      <c r="B19" s="17" t="s">
        <v>14</v>
      </c>
      <c r="C19" s="365"/>
      <c r="D19" s="351"/>
      <c r="E19" s="189"/>
    </row>
    <row r="20" spans="1:5" ht="30" x14ac:dyDescent="0.3">
      <c r="A20" s="17" t="s">
        <v>278</v>
      </c>
      <c r="B20" s="17" t="s">
        <v>22</v>
      </c>
      <c r="C20" s="365"/>
      <c r="D20" s="351"/>
      <c r="E20" s="189"/>
    </row>
    <row r="21" spans="1:5" x14ac:dyDescent="0.3">
      <c r="A21" s="17" t="s">
        <v>279</v>
      </c>
      <c r="B21" s="17" t="s">
        <v>15</v>
      </c>
      <c r="C21" s="365"/>
      <c r="D21" s="351"/>
      <c r="E21" s="189"/>
    </row>
    <row r="22" spans="1:5" x14ac:dyDescent="0.3">
      <c r="A22" s="17" t="s">
        <v>280</v>
      </c>
      <c r="B22" s="17" t="s">
        <v>16</v>
      </c>
      <c r="C22" s="365"/>
      <c r="D22" s="351"/>
      <c r="E22" s="189"/>
    </row>
    <row r="23" spans="1:5" x14ac:dyDescent="0.3">
      <c r="A23" s="17" t="s">
        <v>281</v>
      </c>
      <c r="B23" s="17" t="s">
        <v>17</v>
      </c>
      <c r="C23" s="352">
        <f>SUM(C24:C27)</f>
        <v>91</v>
      </c>
      <c r="D23" s="352">
        <f>SUM(D24:D27)</f>
        <v>91</v>
      </c>
      <c r="E23" s="189"/>
    </row>
    <row r="24" spans="1:5" ht="16.5" customHeight="1" x14ac:dyDescent="0.3">
      <c r="A24" s="18" t="s">
        <v>282</v>
      </c>
      <c r="B24" s="18" t="s">
        <v>18</v>
      </c>
      <c r="C24" s="365">
        <v>20</v>
      </c>
      <c r="D24" s="351">
        <v>20</v>
      </c>
      <c r="E24" s="189"/>
    </row>
    <row r="25" spans="1:5" ht="16.5" customHeight="1" x14ac:dyDescent="0.3">
      <c r="A25" s="18" t="s">
        <v>283</v>
      </c>
      <c r="B25" s="18" t="s">
        <v>19</v>
      </c>
      <c r="C25" s="365"/>
      <c r="D25" s="351"/>
      <c r="E25" s="189"/>
    </row>
    <row r="26" spans="1:5" ht="16.5" customHeight="1" x14ac:dyDescent="0.3">
      <c r="A26" s="18" t="s">
        <v>284</v>
      </c>
      <c r="B26" s="18" t="s">
        <v>20</v>
      </c>
      <c r="C26" s="365">
        <v>61</v>
      </c>
      <c r="D26" s="351">
        <v>61</v>
      </c>
      <c r="E26" s="189"/>
    </row>
    <row r="27" spans="1:5" ht="16.5" customHeight="1" x14ac:dyDescent="0.3">
      <c r="A27" s="18" t="s">
        <v>285</v>
      </c>
      <c r="B27" s="18" t="s">
        <v>23</v>
      </c>
      <c r="C27" s="365">
        <v>10</v>
      </c>
      <c r="D27" s="351">
        <v>10</v>
      </c>
      <c r="E27" s="189"/>
    </row>
    <row r="28" spans="1:5" x14ac:dyDescent="0.3">
      <c r="A28" s="17" t="s">
        <v>286</v>
      </c>
      <c r="B28" s="17" t="s">
        <v>21</v>
      </c>
      <c r="C28" s="365"/>
      <c r="D28" s="351"/>
      <c r="E28" s="189"/>
    </row>
    <row r="29" spans="1:5" x14ac:dyDescent="0.3">
      <c r="A29" s="16" t="s">
        <v>34</v>
      </c>
      <c r="B29" s="16" t="s">
        <v>3</v>
      </c>
      <c r="C29" s="353"/>
      <c r="D29" s="348"/>
      <c r="E29" s="189"/>
    </row>
    <row r="30" spans="1:5" x14ac:dyDescent="0.3">
      <c r="A30" s="16" t="s">
        <v>35</v>
      </c>
      <c r="B30" s="16" t="s">
        <v>4</v>
      </c>
      <c r="C30" s="353"/>
      <c r="D30" s="348"/>
      <c r="E30" s="189"/>
    </row>
    <row r="31" spans="1:5" x14ac:dyDescent="0.3">
      <c r="A31" s="16" t="s">
        <v>36</v>
      </c>
      <c r="B31" s="16" t="s">
        <v>5</v>
      </c>
      <c r="C31" s="353"/>
      <c r="D31" s="348"/>
      <c r="E31" s="189"/>
    </row>
    <row r="32" spans="1:5" ht="30" x14ac:dyDescent="0.3">
      <c r="A32" s="16" t="s">
        <v>37</v>
      </c>
      <c r="B32" s="16" t="s">
        <v>63</v>
      </c>
      <c r="C32" s="349">
        <f>SUM(C33:C34)</f>
        <v>12060</v>
      </c>
      <c r="D32" s="349">
        <f>SUM(D33:D34)</f>
        <v>12060</v>
      </c>
      <c r="E32" s="189"/>
    </row>
    <row r="33" spans="1:5" x14ac:dyDescent="0.3">
      <c r="A33" s="17" t="s">
        <v>287</v>
      </c>
      <c r="B33" s="17" t="s">
        <v>56</v>
      </c>
      <c r="C33" s="353">
        <v>12060</v>
      </c>
      <c r="D33" s="348">
        <v>12060</v>
      </c>
      <c r="E33" s="189"/>
    </row>
    <row r="34" spans="1:5" x14ac:dyDescent="0.3">
      <c r="A34" s="17" t="s">
        <v>288</v>
      </c>
      <c r="B34" s="17" t="s">
        <v>55</v>
      </c>
      <c r="C34" s="353"/>
      <c r="D34" s="348"/>
      <c r="E34" s="189"/>
    </row>
    <row r="35" spans="1:5" x14ac:dyDescent="0.3">
      <c r="A35" s="16" t="s">
        <v>38</v>
      </c>
      <c r="B35" s="16" t="s">
        <v>49</v>
      </c>
      <c r="C35" s="353" t="s">
        <v>632</v>
      </c>
      <c r="D35" s="348" t="s">
        <v>632</v>
      </c>
      <c r="E35" s="189"/>
    </row>
    <row r="36" spans="1:5" x14ac:dyDescent="0.3">
      <c r="A36" s="16" t="s">
        <v>39</v>
      </c>
      <c r="B36" s="16" t="s">
        <v>349</v>
      </c>
      <c r="C36" s="349">
        <f>SUM(C37:C41)</f>
        <v>0</v>
      </c>
      <c r="D36" s="349">
        <f>SUM(D37:D41)</f>
        <v>0</v>
      </c>
      <c r="E36" s="189"/>
    </row>
    <row r="37" spans="1:5" x14ac:dyDescent="0.3">
      <c r="A37" s="17" t="s">
        <v>346</v>
      </c>
      <c r="B37" s="17" t="s">
        <v>350</v>
      </c>
      <c r="C37" s="353"/>
      <c r="D37" s="353"/>
      <c r="E37" s="189"/>
    </row>
    <row r="38" spans="1:5" x14ac:dyDescent="0.3">
      <c r="A38" s="17" t="s">
        <v>347</v>
      </c>
      <c r="B38" s="17" t="s">
        <v>351</v>
      </c>
      <c r="C38" s="353" t="s">
        <v>633</v>
      </c>
      <c r="D38" s="353" t="s">
        <v>633</v>
      </c>
      <c r="E38" s="189"/>
    </row>
    <row r="39" spans="1:5" x14ac:dyDescent="0.3">
      <c r="A39" s="17" t="s">
        <v>348</v>
      </c>
      <c r="B39" s="17" t="s">
        <v>354</v>
      </c>
      <c r="C39" s="353"/>
      <c r="D39" s="348"/>
      <c r="E39" s="189"/>
    </row>
    <row r="40" spans="1:5" x14ac:dyDescent="0.3">
      <c r="A40" s="17" t="s">
        <v>353</v>
      </c>
      <c r="B40" s="17" t="s">
        <v>355</v>
      </c>
      <c r="C40" s="353" t="s">
        <v>542</v>
      </c>
      <c r="D40" s="348" t="s">
        <v>542</v>
      </c>
      <c r="E40" s="189"/>
    </row>
    <row r="41" spans="1:5" x14ac:dyDescent="0.3">
      <c r="A41" s="17" t="s">
        <v>356</v>
      </c>
      <c r="B41" s="17" t="s">
        <v>352</v>
      </c>
      <c r="C41" s="353"/>
      <c r="D41" s="348"/>
      <c r="E41" s="189"/>
    </row>
    <row r="42" spans="1:5" ht="30" x14ac:dyDescent="0.3">
      <c r="A42" s="16" t="s">
        <v>40</v>
      </c>
      <c r="B42" s="16" t="s">
        <v>28</v>
      </c>
      <c r="C42" s="353" t="s">
        <v>544</v>
      </c>
      <c r="D42" s="348" t="s">
        <v>544</v>
      </c>
      <c r="E42" s="189"/>
    </row>
    <row r="43" spans="1:5" x14ac:dyDescent="0.3">
      <c r="A43" s="16" t="s">
        <v>41</v>
      </c>
      <c r="B43" s="16" t="s">
        <v>24</v>
      </c>
      <c r="C43" s="353"/>
      <c r="D43" s="348"/>
      <c r="E43" s="189"/>
    </row>
    <row r="44" spans="1:5" x14ac:dyDescent="0.3">
      <c r="A44" s="16" t="s">
        <v>42</v>
      </c>
      <c r="B44" s="16" t="s">
        <v>25</v>
      </c>
      <c r="C44" s="353">
        <v>300</v>
      </c>
      <c r="D44" s="348" t="s">
        <v>540</v>
      </c>
      <c r="E44" s="189"/>
    </row>
    <row r="45" spans="1:5" x14ac:dyDescent="0.3">
      <c r="A45" s="16" t="s">
        <v>43</v>
      </c>
      <c r="B45" s="16" t="s">
        <v>26</v>
      </c>
      <c r="C45" s="353"/>
      <c r="D45" s="348"/>
      <c r="E45" s="189"/>
    </row>
    <row r="46" spans="1:5" x14ac:dyDescent="0.3">
      <c r="A46" s="16" t="s">
        <v>44</v>
      </c>
      <c r="B46" s="16" t="s">
        <v>293</v>
      </c>
      <c r="C46" s="349">
        <f>SUM(C47:C49)</f>
        <v>0</v>
      </c>
      <c r="D46" s="349">
        <f>SUM(D47:D49)</f>
        <v>0</v>
      </c>
      <c r="E46" s="189"/>
    </row>
    <row r="47" spans="1:5" x14ac:dyDescent="0.3">
      <c r="A47" s="120" t="s">
        <v>361</v>
      </c>
      <c r="B47" s="120" t="s">
        <v>364</v>
      </c>
      <c r="C47" s="353" t="s">
        <v>643</v>
      </c>
      <c r="D47" s="348" t="s">
        <v>634</v>
      </c>
      <c r="E47" s="189"/>
    </row>
    <row r="48" spans="1:5" x14ac:dyDescent="0.3">
      <c r="A48" s="120" t="s">
        <v>362</v>
      </c>
      <c r="B48" s="120" t="s">
        <v>363</v>
      </c>
      <c r="C48" s="353"/>
      <c r="D48" s="348"/>
      <c r="E48" s="189"/>
    </row>
    <row r="49" spans="1:5" x14ac:dyDescent="0.3">
      <c r="A49" s="120" t="s">
        <v>365</v>
      </c>
      <c r="B49" s="120" t="s">
        <v>366</v>
      </c>
      <c r="C49" s="353"/>
      <c r="D49" s="348"/>
      <c r="E49" s="189"/>
    </row>
    <row r="50" spans="1:5" ht="26.25" customHeight="1" x14ac:dyDescent="0.3">
      <c r="A50" s="16" t="s">
        <v>45</v>
      </c>
      <c r="B50" s="16" t="s">
        <v>29</v>
      </c>
      <c r="C50" s="353"/>
      <c r="D50" s="348"/>
      <c r="E50" s="189"/>
    </row>
    <row r="51" spans="1:5" x14ac:dyDescent="0.3">
      <c r="A51" s="16" t="s">
        <v>46</v>
      </c>
      <c r="B51" s="16" t="s">
        <v>6</v>
      </c>
      <c r="C51" s="353"/>
      <c r="D51" s="348"/>
      <c r="E51" s="189"/>
    </row>
    <row r="52" spans="1:5" ht="30" x14ac:dyDescent="0.3">
      <c r="A52" s="14">
        <v>1.3</v>
      </c>
      <c r="B52" s="110" t="s">
        <v>392</v>
      </c>
      <c r="C52" s="347">
        <f>SUM(C53:C54)</f>
        <v>6750</v>
      </c>
      <c r="D52" s="347">
        <f>SUM(D53:D54)</f>
        <v>0</v>
      </c>
      <c r="E52" s="189"/>
    </row>
    <row r="53" spans="1:5" ht="30" x14ac:dyDescent="0.3">
      <c r="A53" s="16" t="s">
        <v>50</v>
      </c>
      <c r="B53" s="16" t="s">
        <v>48</v>
      </c>
      <c r="C53" s="353">
        <v>6750</v>
      </c>
      <c r="D53" s="348" t="s">
        <v>541</v>
      </c>
      <c r="E53" s="189"/>
    </row>
    <row r="54" spans="1:5" x14ac:dyDescent="0.3">
      <c r="A54" s="16" t="s">
        <v>51</v>
      </c>
      <c r="B54" s="16" t="s">
        <v>47</v>
      </c>
      <c r="C54" s="353"/>
      <c r="D54" s="348"/>
      <c r="E54" s="189"/>
    </row>
    <row r="55" spans="1:5" x14ac:dyDescent="0.3">
      <c r="A55" s="14">
        <v>1.4</v>
      </c>
      <c r="B55" s="14" t="s">
        <v>394</v>
      </c>
      <c r="C55" s="353"/>
      <c r="D55" s="348"/>
      <c r="E55" s="189"/>
    </row>
    <row r="56" spans="1:5" x14ac:dyDescent="0.3">
      <c r="A56" s="14">
        <v>1.5</v>
      </c>
      <c r="B56" s="14" t="s">
        <v>7</v>
      </c>
      <c r="C56" s="365"/>
      <c r="D56" s="351"/>
      <c r="E56" s="189"/>
    </row>
    <row r="57" spans="1:5" x14ac:dyDescent="0.3">
      <c r="A57" s="14">
        <v>1.6</v>
      </c>
      <c r="B57" s="34" t="s">
        <v>8</v>
      </c>
      <c r="C57" s="347">
        <f>SUM(C58:C62)</f>
        <v>125</v>
      </c>
      <c r="D57" s="347">
        <f>SUM(D58:D62)</f>
        <v>0</v>
      </c>
      <c r="E57" s="189"/>
    </row>
    <row r="58" spans="1:5" x14ac:dyDescent="0.3">
      <c r="A58" s="16" t="s">
        <v>294</v>
      </c>
      <c r="B58" s="35" t="s">
        <v>52</v>
      </c>
      <c r="C58" s="365"/>
      <c r="D58" s="351"/>
      <c r="E58" s="189"/>
    </row>
    <row r="59" spans="1:5" ht="30" x14ac:dyDescent="0.3">
      <c r="A59" s="16" t="s">
        <v>295</v>
      </c>
      <c r="B59" s="35" t="s">
        <v>54</v>
      </c>
      <c r="C59" s="365"/>
      <c r="D59" s="351"/>
      <c r="E59" s="189"/>
    </row>
    <row r="60" spans="1:5" x14ac:dyDescent="0.3">
      <c r="A60" s="16" t="s">
        <v>296</v>
      </c>
      <c r="B60" s="35" t="s">
        <v>53</v>
      </c>
      <c r="C60" s="351">
        <v>125</v>
      </c>
      <c r="D60" s="351" t="s">
        <v>543</v>
      </c>
      <c r="E60" s="189"/>
    </row>
    <row r="61" spans="1:5" x14ac:dyDescent="0.3">
      <c r="A61" s="16" t="s">
        <v>297</v>
      </c>
      <c r="B61" s="35" t="s">
        <v>27</v>
      </c>
      <c r="C61" s="365"/>
      <c r="D61" s="351"/>
      <c r="E61" s="189"/>
    </row>
    <row r="62" spans="1:5" x14ac:dyDescent="0.3">
      <c r="A62" s="16" t="s">
        <v>332</v>
      </c>
      <c r="B62" s="266" t="s">
        <v>333</v>
      </c>
      <c r="C62" s="365"/>
      <c r="D62" s="354"/>
      <c r="E62" s="189"/>
    </row>
    <row r="63" spans="1:5" x14ac:dyDescent="0.3">
      <c r="A63" s="13">
        <v>2</v>
      </c>
      <c r="B63" s="36" t="s">
        <v>98</v>
      </c>
      <c r="C63" s="366"/>
      <c r="D63" s="355">
        <f>SUM(D64:D69)</f>
        <v>0</v>
      </c>
      <c r="E63" s="189"/>
    </row>
    <row r="64" spans="1:5" x14ac:dyDescent="0.3">
      <c r="A64" s="15">
        <v>2.1</v>
      </c>
      <c r="B64" s="37" t="s">
        <v>92</v>
      </c>
      <c r="C64" s="366"/>
      <c r="D64" s="356"/>
      <c r="E64" s="189"/>
    </row>
    <row r="65" spans="1:5" x14ac:dyDescent="0.3">
      <c r="A65" s="15">
        <v>2.2000000000000002</v>
      </c>
      <c r="B65" s="37" t="s">
        <v>96</v>
      </c>
      <c r="C65" s="367"/>
      <c r="D65" s="357"/>
      <c r="E65" s="189"/>
    </row>
    <row r="66" spans="1:5" x14ac:dyDescent="0.3">
      <c r="A66" s="15">
        <v>2.2999999999999998</v>
      </c>
      <c r="B66" s="37" t="s">
        <v>95</v>
      </c>
      <c r="C66" s="367"/>
      <c r="D66" s="357"/>
      <c r="E66" s="189"/>
    </row>
    <row r="67" spans="1:5" x14ac:dyDescent="0.3">
      <c r="A67" s="15">
        <v>2.4</v>
      </c>
      <c r="B67" s="37" t="s">
        <v>97</v>
      </c>
      <c r="C67" s="367"/>
      <c r="D67" s="357"/>
      <c r="E67" s="189"/>
    </row>
    <row r="68" spans="1:5" x14ac:dyDescent="0.3">
      <c r="A68" s="15">
        <v>2.5</v>
      </c>
      <c r="B68" s="37" t="s">
        <v>93</v>
      </c>
      <c r="C68" s="367"/>
      <c r="D68" s="357"/>
      <c r="E68" s="189"/>
    </row>
    <row r="69" spans="1:5" x14ac:dyDescent="0.3">
      <c r="A69" s="15">
        <v>2.6</v>
      </c>
      <c r="B69" s="37" t="s">
        <v>94</v>
      </c>
      <c r="C69" s="367"/>
      <c r="D69" s="357"/>
      <c r="E69" s="189"/>
    </row>
    <row r="70" spans="1:5" s="2" customFormat="1" x14ac:dyDescent="0.3">
      <c r="A70" s="13">
        <v>3</v>
      </c>
      <c r="B70" s="315" t="s">
        <v>425</v>
      </c>
      <c r="C70" s="368"/>
      <c r="D70" s="358"/>
      <c r="E70" s="141"/>
    </row>
    <row r="71" spans="1:5" s="2" customFormat="1" x14ac:dyDescent="0.3">
      <c r="A71" s="13">
        <v>4</v>
      </c>
      <c r="B71" s="13" t="s">
        <v>246</v>
      </c>
      <c r="C71" s="368">
        <f>SUM(C72:C73)</f>
        <v>0</v>
      </c>
      <c r="D71" s="359">
        <f>SUM(D72:D73)</f>
        <v>0</v>
      </c>
      <c r="E71" s="141"/>
    </row>
    <row r="72" spans="1:5" s="2" customFormat="1" x14ac:dyDescent="0.3">
      <c r="A72" s="15">
        <v>4.0999999999999996</v>
      </c>
      <c r="B72" s="15" t="s">
        <v>247</v>
      </c>
      <c r="C72" s="360"/>
      <c r="D72" s="360"/>
      <c r="E72" s="141"/>
    </row>
    <row r="73" spans="1:5" s="2" customFormat="1" x14ac:dyDescent="0.3">
      <c r="A73" s="15">
        <v>4.2</v>
      </c>
      <c r="B73" s="15" t="s">
        <v>248</v>
      </c>
      <c r="C73" s="360"/>
      <c r="D73" s="360"/>
      <c r="E73" s="141"/>
    </row>
    <row r="74" spans="1:5" s="2" customFormat="1" x14ac:dyDescent="0.3">
      <c r="A74" s="13">
        <v>5</v>
      </c>
      <c r="B74" s="314" t="s">
        <v>276</v>
      </c>
      <c r="C74" s="360"/>
      <c r="D74" s="359"/>
      <c r="E74" s="141"/>
    </row>
    <row r="75" spans="1:5" s="2" customFormat="1" ht="30" x14ac:dyDescent="0.3">
      <c r="A75" s="13">
        <v>6</v>
      </c>
      <c r="B75" s="314" t="s">
        <v>432</v>
      </c>
      <c r="C75" s="347">
        <f>SUM(C76:C81)</f>
        <v>0</v>
      </c>
      <c r="D75" s="347">
        <f>SUM(D76:D81)</f>
        <v>0</v>
      </c>
      <c r="E75" s="141"/>
    </row>
    <row r="76" spans="1:5" s="2" customFormat="1" x14ac:dyDescent="0.3">
      <c r="A76" s="15">
        <v>6.1</v>
      </c>
      <c r="B76" s="15" t="s">
        <v>68</v>
      </c>
      <c r="C76" s="360"/>
      <c r="D76" s="360"/>
      <c r="E76" s="141"/>
    </row>
    <row r="77" spans="1:5" s="2" customFormat="1" x14ac:dyDescent="0.3">
      <c r="A77" s="15">
        <v>6.2</v>
      </c>
      <c r="B77" s="15" t="s">
        <v>70</v>
      </c>
      <c r="C77" s="360"/>
      <c r="D77" s="360"/>
      <c r="E77" s="141"/>
    </row>
    <row r="78" spans="1:5" s="2" customFormat="1" x14ac:dyDescent="0.3">
      <c r="A78" s="15">
        <v>6.3</v>
      </c>
      <c r="B78" s="15" t="s">
        <v>69</v>
      </c>
      <c r="C78" s="360" t="s">
        <v>545</v>
      </c>
      <c r="D78" s="360" t="s">
        <v>545</v>
      </c>
      <c r="E78" s="141"/>
    </row>
    <row r="79" spans="1:5" s="2" customFormat="1" x14ac:dyDescent="0.3">
      <c r="A79" s="15">
        <v>6.4</v>
      </c>
      <c r="B79" s="15" t="s">
        <v>433</v>
      </c>
      <c r="C79" s="360"/>
      <c r="D79" s="360"/>
      <c r="E79" s="141"/>
    </row>
    <row r="80" spans="1:5" s="2" customFormat="1" x14ac:dyDescent="0.3">
      <c r="A80" s="15">
        <v>6.5</v>
      </c>
      <c r="B80" s="15" t="s">
        <v>434</v>
      </c>
      <c r="C80" s="360"/>
      <c r="D80" s="360"/>
      <c r="E80" s="141"/>
    </row>
    <row r="81" spans="1:9" s="2" customFormat="1" x14ac:dyDescent="0.3">
      <c r="A81" s="15">
        <v>6.6</v>
      </c>
      <c r="B81" s="15" t="s">
        <v>8</v>
      </c>
      <c r="C81" s="360"/>
      <c r="D81" s="360"/>
      <c r="E81" s="141"/>
    </row>
    <row r="82" spans="1:9" s="22" customFormat="1" ht="12.75" x14ac:dyDescent="0.2">
      <c r="C82" s="369"/>
      <c r="D82" s="361"/>
    </row>
    <row r="83" spans="1:9" s="22" customFormat="1" ht="12.75" x14ac:dyDescent="0.2">
      <c r="C83" s="369"/>
      <c r="D83" s="361"/>
    </row>
    <row r="84" spans="1:9" s="22" customFormat="1" ht="12.75" x14ac:dyDescent="0.2">
      <c r="C84" s="369"/>
      <c r="D84" s="361"/>
    </row>
    <row r="85" spans="1:9" s="2" customFormat="1" x14ac:dyDescent="0.3">
      <c r="A85" s="91" t="s">
        <v>99</v>
      </c>
      <c r="C85" s="329"/>
      <c r="D85" s="329"/>
      <c r="E85" s="5"/>
    </row>
    <row r="86" spans="1:9" s="2" customFormat="1" x14ac:dyDescent="0.3">
      <c r="C86" s="329"/>
      <c r="D86" s="329"/>
      <c r="E86"/>
      <c r="F86"/>
      <c r="G86"/>
      <c r="H86"/>
      <c r="I86"/>
    </row>
    <row r="87" spans="1:9" s="2" customFormat="1" x14ac:dyDescent="0.3">
      <c r="C87" s="329"/>
      <c r="D87" s="362"/>
      <c r="E87"/>
      <c r="F87"/>
      <c r="G87"/>
      <c r="H87"/>
      <c r="I87"/>
    </row>
    <row r="88" spans="1:9" s="2" customFormat="1" x14ac:dyDescent="0.3">
      <c r="A88"/>
      <c r="B88" s="91" t="s">
        <v>265</v>
      </c>
      <c r="C88" s="329"/>
      <c r="D88" s="362"/>
      <c r="E88"/>
      <c r="F88"/>
      <c r="G88"/>
      <c r="H88"/>
      <c r="I88"/>
    </row>
    <row r="89" spans="1:9" s="2" customFormat="1" x14ac:dyDescent="0.3">
      <c r="A89"/>
      <c r="B89" s="2" t="s">
        <v>264</v>
      </c>
      <c r="C89" s="329"/>
      <c r="D89" s="362"/>
      <c r="E89"/>
      <c r="F89"/>
      <c r="G89"/>
      <c r="H89"/>
      <c r="I89"/>
    </row>
    <row r="90" spans="1:9" customFormat="1" ht="12.75" x14ac:dyDescent="0.2">
      <c r="B90" s="86" t="s">
        <v>131</v>
      </c>
      <c r="C90" s="370"/>
      <c r="D90" s="330"/>
    </row>
    <row r="91" spans="1:9" s="2" customFormat="1" x14ac:dyDescent="0.3">
      <c r="A91" s="11"/>
      <c r="C91" s="329"/>
      <c r="D91" s="329"/>
    </row>
    <row r="92" spans="1:9" s="22" customFormat="1" ht="12.75" x14ac:dyDescent="0.2">
      <c r="C92" s="369"/>
      <c r="D92" s="361"/>
    </row>
    <row r="93" spans="1:9" s="22" customFormat="1" ht="12.75" x14ac:dyDescent="0.2">
      <c r="C93" s="369"/>
      <c r="D93" s="361"/>
    </row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9" t="s">
        <v>330</v>
      </c>
      <c r="B1" s="102"/>
      <c r="C1" s="444" t="s">
        <v>101</v>
      </c>
      <c r="D1" s="444"/>
      <c r="E1" s="114"/>
    </row>
    <row r="2" spans="1:5" s="6" customFormat="1" x14ac:dyDescent="0.3">
      <c r="A2" s="99" t="s">
        <v>324</v>
      </c>
      <c r="B2" s="102"/>
      <c r="C2" s="442" t="s">
        <v>646</v>
      </c>
      <c r="D2" s="442"/>
      <c r="E2" s="114"/>
    </row>
    <row r="3" spans="1:5" s="6" customFormat="1" x14ac:dyDescent="0.3">
      <c r="A3" s="101" t="s">
        <v>132</v>
      </c>
      <c r="B3" s="99"/>
      <c r="C3" s="210"/>
      <c r="D3" s="210"/>
      <c r="E3" s="114"/>
    </row>
    <row r="4" spans="1:5" s="6" customFormat="1" x14ac:dyDescent="0.3">
      <c r="A4" s="101"/>
      <c r="B4" s="101"/>
      <c r="C4" s="210"/>
      <c r="D4" s="210"/>
      <c r="E4" s="114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1"/>
      <c r="D5" s="101"/>
      <c r="E5" s="115"/>
    </row>
    <row r="6" spans="1:5" x14ac:dyDescent="0.3">
      <c r="A6" s="126" t="s">
        <v>645</v>
      </c>
      <c r="B6" s="105"/>
      <c r="C6" s="106"/>
      <c r="D6" s="106"/>
      <c r="E6" s="115"/>
    </row>
    <row r="7" spans="1:5" x14ac:dyDescent="0.3">
      <c r="A7" s="102"/>
      <c r="B7" s="102"/>
      <c r="C7" s="101"/>
      <c r="D7" s="101"/>
      <c r="E7" s="115"/>
    </row>
    <row r="8" spans="1:5" s="6" customFormat="1" x14ac:dyDescent="0.3">
      <c r="A8" s="209"/>
      <c r="B8" s="209"/>
      <c r="C8" s="103"/>
      <c r="D8" s="103"/>
      <c r="E8" s="114"/>
    </row>
    <row r="9" spans="1:5" s="6" customFormat="1" ht="30" x14ac:dyDescent="0.3">
      <c r="A9" s="112" t="s">
        <v>64</v>
      </c>
      <c r="B9" s="112" t="s">
        <v>329</v>
      </c>
      <c r="C9" s="104" t="s">
        <v>10</v>
      </c>
      <c r="D9" s="104" t="s">
        <v>9</v>
      </c>
      <c r="E9" s="114"/>
    </row>
    <row r="10" spans="1:5" s="9" customFormat="1" ht="18" x14ac:dyDescent="0.2">
      <c r="A10" s="121" t="s">
        <v>325</v>
      </c>
      <c r="B10" s="121"/>
      <c r="C10" s="4"/>
      <c r="D10" s="4"/>
      <c r="E10" s="116"/>
    </row>
    <row r="11" spans="1:5" s="10" customFormat="1" x14ac:dyDescent="0.2">
      <c r="A11" s="121" t="s">
        <v>326</v>
      </c>
      <c r="B11" s="121"/>
      <c r="C11" s="4"/>
      <c r="D11" s="4"/>
      <c r="E11" s="117"/>
    </row>
    <row r="12" spans="1:5" s="10" customFormat="1" x14ac:dyDescent="0.2">
      <c r="A12" s="110" t="s">
        <v>275</v>
      </c>
      <c r="B12" s="110"/>
      <c r="C12" s="4"/>
      <c r="D12" s="4"/>
      <c r="E12" s="117"/>
    </row>
    <row r="13" spans="1:5" s="10" customFormat="1" x14ac:dyDescent="0.2">
      <c r="A13" s="110" t="s">
        <v>275</v>
      </c>
      <c r="B13" s="110"/>
      <c r="C13" s="4"/>
      <c r="D13" s="4"/>
      <c r="E13" s="117"/>
    </row>
    <row r="14" spans="1:5" s="10" customFormat="1" x14ac:dyDescent="0.2">
      <c r="A14" s="110" t="s">
        <v>275</v>
      </c>
      <c r="B14" s="110"/>
      <c r="C14" s="4"/>
      <c r="D14" s="4"/>
      <c r="E14" s="117"/>
    </row>
    <row r="15" spans="1:5" s="10" customFormat="1" x14ac:dyDescent="0.2">
      <c r="A15" s="110" t="s">
        <v>275</v>
      </c>
      <c r="B15" s="110"/>
      <c r="C15" s="4"/>
      <c r="D15" s="4"/>
      <c r="E15" s="117"/>
    </row>
    <row r="16" spans="1:5" s="10" customFormat="1" x14ac:dyDescent="0.2">
      <c r="A16" s="110" t="s">
        <v>275</v>
      </c>
      <c r="B16" s="110"/>
      <c r="C16" s="4"/>
      <c r="D16" s="4"/>
      <c r="E16" s="117"/>
    </row>
    <row r="17" spans="1:5" s="10" customFormat="1" ht="17.25" customHeight="1" x14ac:dyDescent="0.2">
      <c r="A17" s="121" t="s">
        <v>327</v>
      </c>
      <c r="B17" s="110"/>
      <c r="C17" s="4"/>
      <c r="D17" s="4"/>
      <c r="E17" s="117"/>
    </row>
    <row r="18" spans="1:5" s="10" customFormat="1" ht="18" customHeight="1" x14ac:dyDescent="0.2">
      <c r="A18" s="121" t="s">
        <v>328</v>
      </c>
      <c r="B18" s="110"/>
      <c r="C18" s="4"/>
      <c r="D18" s="4"/>
      <c r="E18" s="117"/>
    </row>
    <row r="19" spans="1:5" s="10" customFormat="1" x14ac:dyDescent="0.2">
      <c r="A19" s="110" t="s">
        <v>275</v>
      </c>
      <c r="B19" s="110"/>
      <c r="C19" s="4"/>
      <c r="D19" s="4"/>
      <c r="E19" s="117"/>
    </row>
    <row r="20" spans="1:5" s="10" customFormat="1" x14ac:dyDescent="0.2">
      <c r="A20" s="110" t="s">
        <v>275</v>
      </c>
      <c r="B20" s="110"/>
      <c r="C20" s="4"/>
      <c r="D20" s="4"/>
      <c r="E20" s="117"/>
    </row>
    <row r="21" spans="1:5" s="10" customFormat="1" x14ac:dyDescent="0.2">
      <c r="A21" s="110" t="s">
        <v>275</v>
      </c>
      <c r="B21" s="110"/>
      <c r="C21" s="4"/>
      <c r="D21" s="4"/>
      <c r="E21" s="117"/>
    </row>
    <row r="22" spans="1:5" s="10" customFormat="1" x14ac:dyDescent="0.2">
      <c r="A22" s="110" t="s">
        <v>275</v>
      </c>
      <c r="B22" s="110"/>
      <c r="C22" s="4"/>
      <c r="D22" s="4"/>
      <c r="E22" s="117"/>
    </row>
    <row r="23" spans="1:5" s="10" customFormat="1" x14ac:dyDescent="0.2">
      <c r="A23" s="110" t="s">
        <v>275</v>
      </c>
      <c r="B23" s="110"/>
      <c r="C23" s="4"/>
      <c r="D23" s="4"/>
      <c r="E23" s="117"/>
    </row>
    <row r="24" spans="1:5" s="3" customFormat="1" x14ac:dyDescent="0.2">
      <c r="A24" s="111"/>
      <c r="B24" s="111"/>
      <c r="C24" s="4"/>
      <c r="D24" s="4"/>
      <c r="E24" s="118"/>
    </row>
    <row r="25" spans="1:5" x14ac:dyDescent="0.3">
      <c r="A25" s="122"/>
      <c r="B25" s="122" t="s">
        <v>331</v>
      </c>
      <c r="C25" s="109">
        <f>SUM(C10:C24)</f>
        <v>0</v>
      </c>
      <c r="D25" s="109">
        <f>SUM(D10:D24)</f>
        <v>0</v>
      </c>
      <c r="E25" s="119"/>
    </row>
    <row r="26" spans="1:5" x14ac:dyDescent="0.3">
      <c r="A26" s="33"/>
      <c r="B26" s="33"/>
    </row>
    <row r="27" spans="1:5" x14ac:dyDescent="0.3">
      <c r="A27" s="2" t="s">
        <v>411</v>
      </c>
      <c r="E27" s="5"/>
    </row>
    <row r="28" spans="1:5" x14ac:dyDescent="0.3">
      <c r="A28" s="2" t="s">
        <v>396</v>
      </c>
    </row>
    <row r="29" spans="1:5" x14ac:dyDescent="0.3">
      <c r="A29" s="265" t="s">
        <v>397</v>
      </c>
    </row>
    <row r="30" spans="1:5" x14ac:dyDescent="0.3">
      <c r="A30" s="265"/>
    </row>
    <row r="31" spans="1:5" x14ac:dyDescent="0.3">
      <c r="A31" s="265" t="s">
        <v>344</v>
      </c>
    </row>
    <row r="32" spans="1:5" s="22" customFormat="1" ht="12.75" x14ac:dyDescent="0.2"/>
    <row r="33" spans="1:9" x14ac:dyDescent="0.3">
      <c r="A33" s="91" t="s">
        <v>99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1"/>
      <c r="B36" s="91" t="s">
        <v>265</v>
      </c>
      <c r="D36" s="12"/>
      <c r="E36"/>
      <c r="F36"/>
      <c r="G36"/>
      <c r="H36"/>
      <c r="I36"/>
    </row>
    <row r="37" spans="1:9" x14ac:dyDescent="0.3">
      <c r="B37" s="2" t="s">
        <v>264</v>
      </c>
      <c r="D37" s="12"/>
      <c r="E37"/>
      <c r="F37"/>
      <c r="G37"/>
      <c r="H37"/>
      <c r="I37"/>
    </row>
    <row r="38" spans="1:9" customFormat="1" ht="12.75" x14ac:dyDescent="0.2">
      <c r="A38" s="86"/>
      <c r="B38" s="86" t="s">
        <v>131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30" zoomScaleSheetLayoutView="100" workbookViewId="0">
      <selection activeCell="B40" sqref="B40"/>
    </sheetView>
  </sheetViews>
  <sheetFormatPr defaultRowHeight="12.75" x14ac:dyDescent="0.2"/>
  <cols>
    <col min="1" max="1" width="5.42578125" style="241" customWidth="1"/>
    <col min="2" max="2" width="20.85546875" style="241" customWidth="1"/>
    <col min="3" max="3" width="26" style="241" customWidth="1"/>
    <col min="4" max="4" width="17" style="241" customWidth="1"/>
    <col min="5" max="5" width="18.140625" style="241" customWidth="1"/>
    <col min="6" max="6" width="14.7109375" style="241" customWidth="1"/>
    <col min="7" max="7" width="15.5703125" style="241" customWidth="1"/>
    <col min="8" max="8" width="14.7109375" style="241" customWidth="1"/>
    <col min="9" max="9" width="29.7109375" style="241" customWidth="1"/>
    <col min="10" max="10" width="0" style="241" hidden="1" customWidth="1"/>
    <col min="11" max="16384" width="9.140625" style="241"/>
  </cols>
  <sheetData>
    <row r="1" spans="1:10" ht="15" x14ac:dyDescent="0.3">
      <c r="A1" s="99" t="s">
        <v>444</v>
      </c>
      <c r="B1" s="99"/>
      <c r="C1" s="388"/>
      <c r="D1" s="388"/>
      <c r="E1" s="388"/>
      <c r="F1" s="388"/>
      <c r="G1" s="389"/>
      <c r="H1" s="389"/>
      <c r="I1" s="447" t="s">
        <v>101</v>
      </c>
      <c r="J1" s="447"/>
    </row>
    <row r="2" spans="1:10" ht="15" x14ac:dyDescent="0.3">
      <c r="A2" s="99" t="s">
        <v>132</v>
      </c>
      <c r="B2" s="99"/>
      <c r="C2" s="388"/>
      <c r="D2" s="388"/>
      <c r="E2" s="388"/>
      <c r="F2" s="388"/>
      <c r="G2" s="389"/>
      <c r="H2" s="389"/>
      <c r="I2" s="448" t="s">
        <v>646</v>
      </c>
      <c r="J2" s="448"/>
    </row>
    <row r="3" spans="1:10" ht="15" x14ac:dyDescent="0.3">
      <c r="A3" s="99"/>
      <c r="B3" s="99"/>
      <c r="C3" s="99"/>
      <c r="D3" s="99"/>
      <c r="E3" s="99"/>
      <c r="F3" s="99"/>
      <c r="G3" s="389"/>
      <c r="H3" s="389"/>
      <c r="I3" s="389"/>
    </row>
    <row r="4" spans="1:10" ht="15" x14ac:dyDescent="0.3">
      <c r="A4" s="388" t="str">
        <f>'ფორმა N2'!A4</f>
        <v>ანგარიშვალდებული პირის დასახელება:</v>
      </c>
      <c r="B4" s="388"/>
      <c r="C4" s="388"/>
      <c r="D4" s="388"/>
      <c r="E4" s="388"/>
      <c r="F4" s="388"/>
      <c r="G4" s="99"/>
      <c r="H4" s="99"/>
      <c r="I4" s="99"/>
    </row>
    <row r="5" spans="1:10" ht="15" x14ac:dyDescent="0.3">
      <c r="A5" s="390" t="s">
        <v>645</v>
      </c>
      <c r="B5" s="391"/>
      <c r="C5" s="391"/>
      <c r="D5" s="391"/>
      <c r="E5" s="391"/>
      <c r="F5" s="391"/>
      <c r="G5" s="392"/>
      <c r="H5" s="392"/>
      <c r="I5" s="392"/>
    </row>
    <row r="6" spans="1:10" ht="15" x14ac:dyDescent="0.3">
      <c r="A6" s="388"/>
      <c r="B6" s="388"/>
      <c r="C6" s="388"/>
      <c r="D6" s="388"/>
      <c r="E6" s="388"/>
      <c r="F6" s="388"/>
      <c r="G6" s="99"/>
      <c r="H6" s="99"/>
      <c r="I6" s="99"/>
    </row>
    <row r="7" spans="1:10" ht="15" x14ac:dyDescent="0.2">
      <c r="A7" s="393"/>
      <c r="B7" s="393"/>
      <c r="C7" s="393"/>
      <c r="D7" s="393"/>
      <c r="E7" s="393"/>
      <c r="F7" s="393"/>
      <c r="G7" s="394"/>
      <c r="H7" s="394"/>
      <c r="I7" s="394"/>
    </row>
    <row r="8" spans="1:10" ht="45" x14ac:dyDescent="0.2">
      <c r="A8" s="113" t="s">
        <v>64</v>
      </c>
      <c r="B8" s="113" t="s">
        <v>335</v>
      </c>
      <c r="C8" s="113" t="s">
        <v>336</v>
      </c>
      <c r="D8" s="113" t="s">
        <v>221</v>
      </c>
      <c r="E8" s="113" t="s">
        <v>340</v>
      </c>
      <c r="F8" s="113" t="s">
        <v>343</v>
      </c>
      <c r="G8" s="104" t="s">
        <v>10</v>
      </c>
      <c r="H8" s="104" t="s">
        <v>9</v>
      </c>
      <c r="I8" s="104" t="s">
        <v>385</v>
      </c>
      <c r="J8" s="241" t="s">
        <v>342</v>
      </c>
    </row>
    <row r="9" spans="1:10" s="399" customFormat="1" ht="30" x14ac:dyDescent="0.3">
      <c r="A9" s="395" t="s">
        <v>550</v>
      </c>
      <c r="B9" s="396" t="s">
        <v>551</v>
      </c>
      <c r="C9" s="396" t="s">
        <v>552</v>
      </c>
      <c r="D9" s="397" t="s">
        <v>553</v>
      </c>
      <c r="E9" s="395" t="s">
        <v>554</v>
      </c>
      <c r="F9" s="395" t="s">
        <v>342</v>
      </c>
      <c r="G9" s="4">
        <v>2500</v>
      </c>
      <c r="H9" s="4">
        <v>2000</v>
      </c>
      <c r="I9" s="398" t="s">
        <v>555</v>
      </c>
    </row>
    <row r="10" spans="1:10" s="399" customFormat="1" ht="45" x14ac:dyDescent="0.3">
      <c r="A10" s="395" t="s">
        <v>564</v>
      </c>
      <c r="B10" s="396" t="s">
        <v>556</v>
      </c>
      <c r="C10" s="396" t="s">
        <v>557</v>
      </c>
      <c r="D10" s="397" t="s">
        <v>558</v>
      </c>
      <c r="E10" s="395" t="s">
        <v>559</v>
      </c>
      <c r="F10" s="395" t="s">
        <v>342</v>
      </c>
      <c r="G10" s="4">
        <v>2500</v>
      </c>
      <c r="H10" s="4">
        <v>2000</v>
      </c>
      <c r="I10" s="398" t="s">
        <v>555</v>
      </c>
    </row>
    <row r="11" spans="1:10" s="399" customFormat="1" ht="45" x14ac:dyDescent="0.3">
      <c r="A11" s="395" t="s">
        <v>565</v>
      </c>
      <c r="B11" s="396" t="s">
        <v>560</v>
      </c>
      <c r="C11" s="396" t="s">
        <v>561</v>
      </c>
      <c r="D11" s="397" t="s">
        <v>562</v>
      </c>
      <c r="E11" s="395" t="s">
        <v>563</v>
      </c>
      <c r="F11" s="395" t="s">
        <v>342</v>
      </c>
      <c r="G11" s="4">
        <v>2500</v>
      </c>
      <c r="H11" s="4">
        <v>2000</v>
      </c>
      <c r="I11" s="398" t="s">
        <v>555</v>
      </c>
    </row>
    <row r="12" spans="1:10" ht="30" x14ac:dyDescent="0.3">
      <c r="A12" s="395" t="s">
        <v>1091</v>
      </c>
      <c r="B12" s="110" t="s">
        <v>566</v>
      </c>
      <c r="C12" s="110" t="s">
        <v>567</v>
      </c>
      <c r="D12" s="110" t="s">
        <v>627</v>
      </c>
      <c r="E12" s="110" t="s">
        <v>568</v>
      </c>
      <c r="F12" s="395" t="s">
        <v>342</v>
      </c>
      <c r="G12" s="4">
        <v>1063</v>
      </c>
      <c r="H12" s="4">
        <v>850</v>
      </c>
      <c r="I12" s="4">
        <v>213</v>
      </c>
    </row>
    <row r="13" spans="1:10" ht="30" x14ac:dyDescent="0.3">
      <c r="A13" s="395" t="s">
        <v>1092</v>
      </c>
      <c r="B13" s="110" t="s">
        <v>569</v>
      </c>
      <c r="C13" s="110" t="s">
        <v>570</v>
      </c>
      <c r="D13" s="110">
        <v>6003004347</v>
      </c>
      <c r="E13" s="110" t="s">
        <v>571</v>
      </c>
      <c r="F13" s="395" t="s">
        <v>342</v>
      </c>
      <c r="G13" s="4">
        <v>126</v>
      </c>
      <c r="H13" s="4">
        <v>101</v>
      </c>
      <c r="I13" s="4">
        <v>25</v>
      </c>
    </row>
    <row r="14" spans="1:10" ht="15" x14ac:dyDescent="0.3">
      <c r="A14" s="395" t="s">
        <v>1093</v>
      </c>
      <c r="B14" s="110" t="s">
        <v>575</v>
      </c>
      <c r="C14" s="110" t="s">
        <v>576</v>
      </c>
      <c r="D14" s="110" t="s">
        <v>626</v>
      </c>
      <c r="E14" s="110" t="s">
        <v>577</v>
      </c>
      <c r="F14" s="395" t="s">
        <v>342</v>
      </c>
      <c r="G14" s="4">
        <v>367</v>
      </c>
      <c r="H14" s="4">
        <v>294</v>
      </c>
      <c r="I14" s="4">
        <v>73</v>
      </c>
    </row>
    <row r="15" spans="1:10" ht="45" x14ac:dyDescent="0.3">
      <c r="A15" s="395" t="s">
        <v>1094</v>
      </c>
      <c r="B15" s="110" t="s">
        <v>572</v>
      </c>
      <c r="C15" s="110" t="s">
        <v>573</v>
      </c>
      <c r="D15" s="110" t="s">
        <v>628</v>
      </c>
      <c r="E15" s="110" t="s">
        <v>574</v>
      </c>
      <c r="F15" s="395" t="s">
        <v>342</v>
      </c>
      <c r="G15" s="4">
        <v>123</v>
      </c>
      <c r="H15" s="4">
        <v>99</v>
      </c>
      <c r="I15" s="4">
        <v>24</v>
      </c>
    </row>
    <row r="16" spans="1:10" ht="30" x14ac:dyDescent="0.3">
      <c r="A16" s="395" t="s">
        <v>1095</v>
      </c>
      <c r="B16" s="396" t="s">
        <v>551</v>
      </c>
      <c r="C16" s="396" t="s">
        <v>552</v>
      </c>
      <c r="D16" s="397" t="s">
        <v>553</v>
      </c>
      <c r="E16" s="395" t="s">
        <v>554</v>
      </c>
      <c r="F16" s="110" t="s">
        <v>0</v>
      </c>
      <c r="G16" s="4">
        <v>10000</v>
      </c>
      <c r="H16" s="4">
        <v>8000</v>
      </c>
      <c r="I16" s="4">
        <v>2000</v>
      </c>
    </row>
    <row r="17" spans="1:9" ht="30" x14ac:dyDescent="0.3">
      <c r="A17" s="395" t="s">
        <v>1096</v>
      </c>
      <c r="B17" s="110" t="s">
        <v>581</v>
      </c>
      <c r="C17" s="110" t="s">
        <v>582</v>
      </c>
      <c r="D17" s="110">
        <v>10001008117</v>
      </c>
      <c r="E17" s="110" t="s">
        <v>654</v>
      </c>
      <c r="F17" s="110" t="s">
        <v>0</v>
      </c>
      <c r="G17" s="4">
        <v>1650</v>
      </c>
      <c r="H17" s="4">
        <v>1320</v>
      </c>
      <c r="I17" s="4">
        <v>330</v>
      </c>
    </row>
    <row r="18" spans="1:9" ht="30" x14ac:dyDescent="0.3">
      <c r="A18" s="395" t="s">
        <v>1097</v>
      </c>
      <c r="B18" s="110" t="s">
        <v>583</v>
      </c>
      <c r="C18" s="110" t="s">
        <v>584</v>
      </c>
      <c r="D18" s="110">
        <v>35001090909</v>
      </c>
      <c r="E18" s="110" t="s">
        <v>654</v>
      </c>
      <c r="F18" s="110" t="s">
        <v>0</v>
      </c>
      <c r="G18" s="4">
        <v>1750</v>
      </c>
      <c r="H18" s="4">
        <v>1400</v>
      </c>
      <c r="I18" s="4">
        <v>350</v>
      </c>
    </row>
    <row r="19" spans="1:9" ht="30" x14ac:dyDescent="0.3">
      <c r="A19" s="395" t="s">
        <v>1098</v>
      </c>
      <c r="B19" s="110" t="s">
        <v>585</v>
      </c>
      <c r="C19" s="110" t="s">
        <v>586</v>
      </c>
      <c r="D19" s="110">
        <v>34001005669</v>
      </c>
      <c r="E19" s="110" t="s">
        <v>654</v>
      </c>
      <c r="F19" s="110" t="s">
        <v>0</v>
      </c>
      <c r="G19" s="4">
        <v>2500</v>
      </c>
      <c r="H19" s="4">
        <v>2000</v>
      </c>
      <c r="I19" s="4">
        <v>500</v>
      </c>
    </row>
    <row r="20" spans="1:9" ht="30" x14ac:dyDescent="0.3">
      <c r="A20" s="395" t="s">
        <v>1099</v>
      </c>
      <c r="B20" s="110" t="s">
        <v>587</v>
      </c>
      <c r="C20" s="110" t="s">
        <v>588</v>
      </c>
      <c r="D20" s="110">
        <v>49001004012</v>
      </c>
      <c r="E20" s="110" t="s">
        <v>654</v>
      </c>
      <c r="F20" s="110" t="s">
        <v>0</v>
      </c>
      <c r="G20" s="4">
        <v>2475</v>
      </c>
      <c r="H20" s="4">
        <v>1980</v>
      </c>
      <c r="I20" s="4">
        <v>495</v>
      </c>
    </row>
    <row r="21" spans="1:9" ht="30" x14ac:dyDescent="0.3">
      <c r="A21" s="395" t="s">
        <v>1100</v>
      </c>
      <c r="B21" s="110" t="s">
        <v>589</v>
      </c>
      <c r="C21" s="110" t="s">
        <v>590</v>
      </c>
      <c r="D21" s="110">
        <v>27001002958</v>
      </c>
      <c r="E21" s="110" t="s">
        <v>654</v>
      </c>
      <c r="F21" s="110" t="s">
        <v>0</v>
      </c>
      <c r="G21" s="4">
        <v>4175</v>
      </c>
      <c r="H21" s="4">
        <v>3340</v>
      </c>
      <c r="I21" s="4">
        <v>835</v>
      </c>
    </row>
    <row r="22" spans="1:9" ht="30" x14ac:dyDescent="0.3">
      <c r="A22" s="395" t="s">
        <v>1101</v>
      </c>
      <c r="B22" s="110" t="s">
        <v>593</v>
      </c>
      <c r="C22" s="110" t="s">
        <v>594</v>
      </c>
      <c r="D22" s="110" t="s">
        <v>659</v>
      </c>
      <c r="E22" s="110" t="s">
        <v>654</v>
      </c>
      <c r="F22" s="110" t="s">
        <v>0</v>
      </c>
      <c r="G22" s="4">
        <v>1625</v>
      </c>
      <c r="H22" s="4">
        <v>1300</v>
      </c>
      <c r="I22" s="4">
        <v>325</v>
      </c>
    </row>
    <row r="23" spans="1:9" ht="30" x14ac:dyDescent="0.3">
      <c r="A23" s="395" t="s">
        <v>1102</v>
      </c>
      <c r="B23" s="110" t="s">
        <v>569</v>
      </c>
      <c r="C23" s="110" t="s">
        <v>595</v>
      </c>
      <c r="D23" s="110">
        <v>10001005828</v>
      </c>
      <c r="E23" s="110" t="s">
        <v>654</v>
      </c>
      <c r="F23" s="110" t="s">
        <v>0</v>
      </c>
      <c r="G23" s="4">
        <v>2000</v>
      </c>
      <c r="H23" s="4">
        <v>1600</v>
      </c>
      <c r="I23" s="4">
        <v>400</v>
      </c>
    </row>
    <row r="24" spans="1:9" ht="30" x14ac:dyDescent="0.3">
      <c r="A24" s="395" t="s">
        <v>1103</v>
      </c>
      <c r="B24" s="110" t="s">
        <v>596</v>
      </c>
      <c r="C24" s="110" t="s">
        <v>597</v>
      </c>
      <c r="D24" s="110">
        <v>21001026304</v>
      </c>
      <c r="E24" s="110" t="s">
        <v>654</v>
      </c>
      <c r="F24" s="110" t="s">
        <v>0</v>
      </c>
      <c r="G24" s="4">
        <v>1250</v>
      </c>
      <c r="H24" s="4">
        <v>1000</v>
      </c>
      <c r="I24" s="4">
        <v>250</v>
      </c>
    </row>
    <row r="25" spans="1:9" ht="30" x14ac:dyDescent="0.3">
      <c r="A25" s="395" t="s">
        <v>1104</v>
      </c>
      <c r="B25" s="110" t="s">
        <v>598</v>
      </c>
      <c r="C25" s="110" t="s">
        <v>599</v>
      </c>
      <c r="D25" s="110" t="s">
        <v>655</v>
      </c>
      <c r="E25" s="110" t="s">
        <v>654</v>
      </c>
      <c r="F25" s="110" t="s">
        <v>0</v>
      </c>
      <c r="G25" s="4">
        <v>1437</v>
      </c>
      <c r="H25" s="4">
        <v>1150</v>
      </c>
      <c r="I25" s="4">
        <v>287</v>
      </c>
    </row>
    <row r="26" spans="1:9" ht="30" x14ac:dyDescent="0.3">
      <c r="A26" s="395" t="s">
        <v>1105</v>
      </c>
      <c r="B26" s="110" t="s">
        <v>605</v>
      </c>
      <c r="C26" s="110" t="s">
        <v>606</v>
      </c>
      <c r="D26" s="110" t="s">
        <v>666</v>
      </c>
      <c r="E26" s="110" t="s">
        <v>654</v>
      </c>
      <c r="F26" s="110" t="s">
        <v>0</v>
      </c>
      <c r="G26" s="4">
        <v>1750</v>
      </c>
      <c r="H26" s="4">
        <v>1400</v>
      </c>
      <c r="I26" s="4">
        <v>350</v>
      </c>
    </row>
    <row r="27" spans="1:9" ht="30" x14ac:dyDescent="0.3">
      <c r="A27" s="395" t="s">
        <v>1106</v>
      </c>
      <c r="B27" s="110" t="s">
        <v>607</v>
      </c>
      <c r="C27" s="110" t="s">
        <v>608</v>
      </c>
      <c r="D27" s="110" t="s">
        <v>665</v>
      </c>
      <c r="E27" s="110" t="s">
        <v>654</v>
      </c>
      <c r="F27" s="110" t="s">
        <v>0</v>
      </c>
      <c r="G27" s="4">
        <v>1125</v>
      </c>
      <c r="H27" s="4">
        <v>900</v>
      </c>
      <c r="I27" s="4">
        <v>225</v>
      </c>
    </row>
    <row r="28" spans="1:9" ht="30" x14ac:dyDescent="0.3">
      <c r="A28" s="395" t="s">
        <v>839</v>
      </c>
      <c r="B28" s="110" t="s">
        <v>479</v>
      </c>
      <c r="C28" s="110" t="s">
        <v>478</v>
      </c>
      <c r="D28" s="110" t="s">
        <v>660</v>
      </c>
      <c r="E28" s="110" t="s">
        <v>654</v>
      </c>
      <c r="F28" s="110" t="s">
        <v>0</v>
      </c>
      <c r="G28" s="4">
        <v>2000</v>
      </c>
      <c r="H28" s="4">
        <v>1600</v>
      </c>
      <c r="I28" s="4">
        <v>400</v>
      </c>
    </row>
    <row r="29" spans="1:9" ht="30" x14ac:dyDescent="0.3">
      <c r="A29" s="395" t="s">
        <v>1107</v>
      </c>
      <c r="B29" s="110" t="s">
        <v>609</v>
      </c>
      <c r="C29" s="110" t="s">
        <v>610</v>
      </c>
      <c r="D29" s="110">
        <v>44001001629</v>
      </c>
      <c r="E29" s="110" t="s">
        <v>654</v>
      </c>
      <c r="F29" s="110" t="s">
        <v>0</v>
      </c>
      <c r="G29" s="4">
        <v>1625</v>
      </c>
      <c r="H29" s="4">
        <v>1300</v>
      </c>
      <c r="I29" s="4">
        <v>325</v>
      </c>
    </row>
    <row r="30" spans="1:9" ht="30" x14ac:dyDescent="0.3">
      <c r="A30" s="395" t="s">
        <v>1108</v>
      </c>
      <c r="B30" s="110" t="s">
        <v>611</v>
      </c>
      <c r="C30" s="110" t="s">
        <v>612</v>
      </c>
      <c r="D30" s="110" t="s">
        <v>656</v>
      </c>
      <c r="E30" s="110" t="s">
        <v>654</v>
      </c>
      <c r="F30" s="110" t="s">
        <v>0</v>
      </c>
      <c r="G30" s="4">
        <v>1625</v>
      </c>
      <c r="H30" s="4">
        <v>1300</v>
      </c>
      <c r="I30" s="4">
        <v>325</v>
      </c>
    </row>
    <row r="31" spans="1:9" ht="30" x14ac:dyDescent="0.3">
      <c r="A31" s="395" t="s">
        <v>1109</v>
      </c>
      <c r="B31" s="110" t="s">
        <v>583</v>
      </c>
      <c r="C31" s="110" t="s">
        <v>613</v>
      </c>
      <c r="D31" s="110" t="s">
        <v>653</v>
      </c>
      <c r="E31" s="110" t="s">
        <v>654</v>
      </c>
      <c r="F31" s="110" t="s">
        <v>0</v>
      </c>
      <c r="G31" s="4">
        <v>1250</v>
      </c>
      <c r="H31" s="4">
        <v>1000</v>
      </c>
      <c r="I31" s="4">
        <v>250</v>
      </c>
    </row>
    <row r="32" spans="1:9" ht="30" x14ac:dyDescent="0.3">
      <c r="A32" s="395" t="s">
        <v>1110</v>
      </c>
      <c r="B32" s="110" t="s">
        <v>609</v>
      </c>
      <c r="C32" s="110" t="s">
        <v>614</v>
      </c>
      <c r="D32" s="110">
        <v>23001001573</v>
      </c>
      <c r="E32" s="110" t="s">
        <v>654</v>
      </c>
      <c r="F32" s="110" t="s">
        <v>0</v>
      </c>
      <c r="G32" s="4">
        <v>2500</v>
      </c>
      <c r="H32" s="4">
        <v>2000</v>
      </c>
      <c r="I32" s="4">
        <v>500</v>
      </c>
    </row>
    <row r="33" spans="1:9" ht="30" x14ac:dyDescent="0.3">
      <c r="A33" s="395" t="s">
        <v>1111</v>
      </c>
      <c r="B33" s="110" t="s">
        <v>615</v>
      </c>
      <c r="C33" s="110" t="s">
        <v>616</v>
      </c>
      <c r="D33" s="110" t="s">
        <v>664</v>
      </c>
      <c r="E33" s="110" t="s">
        <v>654</v>
      </c>
      <c r="F33" s="110" t="s">
        <v>0</v>
      </c>
      <c r="G33" s="4">
        <v>375</v>
      </c>
      <c r="H33" s="4">
        <v>300</v>
      </c>
      <c r="I33" s="4">
        <v>75</v>
      </c>
    </row>
    <row r="34" spans="1:9" ht="30" x14ac:dyDescent="0.3">
      <c r="A34" s="395" t="s">
        <v>1112</v>
      </c>
      <c r="B34" s="110" t="s">
        <v>560</v>
      </c>
      <c r="C34" s="110" t="s">
        <v>617</v>
      </c>
      <c r="D34" s="110" t="s">
        <v>661</v>
      </c>
      <c r="E34" s="110" t="s">
        <v>654</v>
      </c>
      <c r="F34" s="110" t="s">
        <v>0</v>
      </c>
      <c r="G34" s="4">
        <v>875</v>
      </c>
      <c r="H34" s="4">
        <v>700</v>
      </c>
      <c r="I34" s="4">
        <v>175</v>
      </c>
    </row>
    <row r="35" spans="1:9" ht="45" x14ac:dyDescent="0.3">
      <c r="A35" s="395" t="s">
        <v>1113</v>
      </c>
      <c r="B35" s="110" t="s">
        <v>618</v>
      </c>
      <c r="C35" s="110" t="s">
        <v>619</v>
      </c>
      <c r="D35" s="110" t="s">
        <v>662</v>
      </c>
      <c r="E35" s="110" t="s">
        <v>658</v>
      </c>
      <c r="F35" s="110" t="s">
        <v>0</v>
      </c>
      <c r="G35" s="4">
        <v>4125</v>
      </c>
      <c r="H35" s="4">
        <v>3300</v>
      </c>
      <c r="I35" s="4">
        <v>825</v>
      </c>
    </row>
    <row r="36" spans="1:9" ht="30" x14ac:dyDescent="0.3">
      <c r="A36" s="395" t="s">
        <v>1114</v>
      </c>
      <c r="B36" s="110" t="s">
        <v>620</v>
      </c>
      <c r="C36" s="110" t="s">
        <v>621</v>
      </c>
      <c r="D36" s="110">
        <v>31001014073</v>
      </c>
      <c r="E36" s="110" t="s">
        <v>654</v>
      </c>
      <c r="F36" s="110" t="s">
        <v>0</v>
      </c>
      <c r="G36" s="4">
        <v>1750</v>
      </c>
      <c r="H36" s="4">
        <v>1400</v>
      </c>
      <c r="I36" s="4">
        <v>350</v>
      </c>
    </row>
    <row r="37" spans="1:9" ht="30" x14ac:dyDescent="0.3">
      <c r="A37" s="395" t="s">
        <v>1115</v>
      </c>
      <c r="B37" s="110" t="s">
        <v>622</v>
      </c>
      <c r="C37" s="110" t="s">
        <v>623</v>
      </c>
      <c r="D37" s="110">
        <v>16001004876</v>
      </c>
      <c r="E37" s="110" t="s">
        <v>654</v>
      </c>
      <c r="F37" s="110" t="s">
        <v>0</v>
      </c>
      <c r="G37" s="4">
        <v>1125</v>
      </c>
      <c r="H37" s="4">
        <v>900</v>
      </c>
      <c r="I37" s="4">
        <v>225</v>
      </c>
    </row>
    <row r="38" spans="1:9" ht="30" x14ac:dyDescent="0.3">
      <c r="A38" s="395" t="s">
        <v>725</v>
      </c>
      <c r="B38" s="110" t="s">
        <v>495</v>
      </c>
      <c r="C38" s="110" t="s">
        <v>494</v>
      </c>
      <c r="D38" s="110" t="s">
        <v>657</v>
      </c>
      <c r="E38" s="110" t="s">
        <v>654</v>
      </c>
      <c r="F38" s="110" t="s">
        <v>0</v>
      </c>
      <c r="G38" s="4">
        <v>2375</v>
      </c>
      <c r="H38" s="4">
        <v>1900</v>
      </c>
      <c r="I38" s="4">
        <v>475</v>
      </c>
    </row>
    <row r="39" spans="1:9" ht="30" x14ac:dyDescent="0.3">
      <c r="A39" s="395" t="s">
        <v>1116</v>
      </c>
      <c r="B39" s="110" t="s">
        <v>624</v>
      </c>
      <c r="C39" s="110" t="s">
        <v>625</v>
      </c>
      <c r="D39" s="110" t="s">
        <v>663</v>
      </c>
      <c r="E39" s="110" t="s">
        <v>654</v>
      </c>
      <c r="F39" s="110" t="s">
        <v>0</v>
      </c>
      <c r="G39" s="4">
        <v>1125</v>
      </c>
      <c r="H39" s="4">
        <v>900</v>
      </c>
      <c r="I39" s="4">
        <v>225</v>
      </c>
    </row>
    <row r="40" spans="1:9" ht="15" x14ac:dyDescent="0.3">
      <c r="A40" s="110"/>
      <c r="B40" s="122"/>
      <c r="C40" s="122"/>
      <c r="D40" s="122"/>
      <c r="E40" s="122"/>
      <c r="F40" s="110" t="s">
        <v>431</v>
      </c>
      <c r="G40" s="109">
        <f>SUM(G9:G39)</f>
        <v>61666</v>
      </c>
      <c r="H40" s="109">
        <f>SUM(H9:H39)</f>
        <v>49334</v>
      </c>
      <c r="I40" s="109">
        <v>12333</v>
      </c>
    </row>
    <row r="41" spans="1:9" ht="15" x14ac:dyDescent="0.3">
      <c r="A41" s="273"/>
      <c r="B41" s="273"/>
      <c r="C41" s="273"/>
      <c r="D41" s="273"/>
      <c r="E41" s="273"/>
      <c r="F41" s="273"/>
      <c r="G41" s="273"/>
      <c r="H41" s="239"/>
      <c r="I41" s="239"/>
    </row>
    <row r="42" spans="1:9" ht="15" x14ac:dyDescent="0.3">
      <c r="A42" s="273" t="s">
        <v>440</v>
      </c>
      <c r="B42" s="273"/>
      <c r="C42" s="273"/>
      <c r="D42" s="273"/>
      <c r="E42" s="273"/>
      <c r="F42" s="273"/>
      <c r="G42" s="273"/>
      <c r="H42" s="239"/>
      <c r="I42" s="239"/>
    </row>
    <row r="43" spans="1:9" ht="15" x14ac:dyDescent="0.3">
      <c r="A43" s="273"/>
      <c r="B43" s="273"/>
      <c r="C43" s="273"/>
      <c r="D43" s="273"/>
      <c r="E43" s="273"/>
      <c r="F43" s="273"/>
      <c r="G43" s="273"/>
      <c r="H43" s="239"/>
      <c r="I43" s="239"/>
    </row>
    <row r="44" spans="1:9" ht="15" x14ac:dyDescent="0.3">
      <c r="A44" s="273"/>
      <c r="B44" s="273"/>
      <c r="C44" s="239"/>
      <c r="D44" s="239"/>
      <c r="E44" s="239"/>
      <c r="F44" s="239"/>
      <c r="G44" s="239"/>
      <c r="H44" s="239"/>
      <c r="I44" s="239"/>
    </row>
    <row r="45" spans="1:9" ht="15" x14ac:dyDescent="0.3">
      <c r="A45" s="273"/>
      <c r="B45" s="273"/>
      <c r="C45" s="239"/>
      <c r="D45" s="239"/>
      <c r="E45" s="239"/>
      <c r="F45" s="239"/>
      <c r="G45" s="239"/>
      <c r="H45" s="239"/>
      <c r="I45" s="239"/>
    </row>
    <row r="46" spans="1:9" x14ac:dyDescent="0.2">
      <c r="A46" s="400"/>
      <c r="B46" s="400"/>
      <c r="C46" s="400"/>
      <c r="D46" s="400"/>
      <c r="E46" s="400"/>
      <c r="F46" s="400"/>
      <c r="G46" s="400"/>
      <c r="H46" s="400"/>
      <c r="I46" s="400"/>
    </row>
    <row r="47" spans="1:9" ht="15" x14ac:dyDescent="0.3">
      <c r="A47" s="239" t="s">
        <v>99</v>
      </c>
      <c r="B47" s="239"/>
      <c r="C47" s="239"/>
      <c r="D47" s="239"/>
      <c r="E47" s="239"/>
      <c r="F47" s="239"/>
      <c r="G47" s="239"/>
      <c r="H47" s="239"/>
      <c r="I47" s="239"/>
    </row>
    <row r="48" spans="1:9" ht="15" x14ac:dyDescent="0.3">
      <c r="A48" s="239"/>
      <c r="B48" s="239"/>
      <c r="C48" s="239"/>
      <c r="D48" s="239"/>
      <c r="E48" s="239"/>
      <c r="F48" s="239"/>
      <c r="G48" s="239"/>
      <c r="H48" s="239"/>
      <c r="I48" s="239"/>
    </row>
    <row r="49" spans="1:9" ht="15" x14ac:dyDescent="0.3">
      <c r="A49" s="239"/>
      <c r="B49" s="239"/>
      <c r="C49" s="239"/>
      <c r="D49" s="239"/>
      <c r="E49" s="401"/>
      <c r="F49" s="401"/>
      <c r="G49" s="401"/>
      <c r="H49" s="239"/>
      <c r="I49" s="239"/>
    </row>
    <row r="50" spans="1:9" ht="15" x14ac:dyDescent="0.3">
      <c r="A50" s="239"/>
      <c r="B50" s="239"/>
      <c r="C50" s="239" t="s">
        <v>667</v>
      </c>
      <c r="D50" s="239"/>
      <c r="E50" s="239"/>
      <c r="F50" s="239"/>
      <c r="G50" s="239"/>
      <c r="H50" s="239"/>
      <c r="I50" s="239"/>
    </row>
    <row r="51" spans="1:9" ht="15" x14ac:dyDescent="0.3">
      <c r="A51" s="239"/>
      <c r="B51" s="239"/>
      <c r="C51" s="239" t="s">
        <v>384</v>
      </c>
      <c r="D51" s="239"/>
      <c r="E51" s="239"/>
      <c r="F51" s="239"/>
      <c r="G51" s="239"/>
      <c r="H51" s="239"/>
      <c r="I51" s="239"/>
    </row>
    <row r="52" spans="1:9" x14ac:dyDescent="0.2">
      <c r="C52" s="241" t="s">
        <v>131</v>
      </c>
    </row>
  </sheetData>
  <mergeCells count="2">
    <mergeCell ref="I1:J1"/>
    <mergeCell ref="I2:J2"/>
  </mergeCells>
  <printOptions gridLines="1"/>
  <pageMargins left="0.23622047244094491" right="0.23622047244094491" top="0.74803149606299213" bottom="0.74803149606299213" header="0.31496062992125984" footer="0.31496062992125984"/>
  <pageSetup scale="7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99" t="s">
        <v>445</v>
      </c>
      <c r="B1" s="102"/>
      <c r="C1" s="102"/>
      <c r="D1" s="102"/>
      <c r="E1" s="102"/>
      <c r="F1" s="102"/>
      <c r="G1" s="444" t="s">
        <v>101</v>
      </c>
      <c r="H1" s="444"/>
    </row>
    <row r="2" spans="1:8" ht="15" x14ac:dyDescent="0.3">
      <c r="A2" s="101" t="s">
        <v>132</v>
      </c>
      <c r="B2" s="102"/>
      <c r="C2" s="102"/>
      <c r="D2" s="102"/>
      <c r="E2" s="102"/>
      <c r="F2" s="102"/>
      <c r="G2" s="442" t="s">
        <v>646</v>
      </c>
      <c r="H2" s="442"/>
    </row>
    <row r="3" spans="1:8" ht="15" x14ac:dyDescent="0.3">
      <c r="A3" s="101"/>
      <c r="B3" s="101"/>
      <c r="C3" s="101"/>
      <c r="D3" s="101"/>
      <c r="E3" s="101"/>
      <c r="F3" s="101"/>
      <c r="G3" s="212"/>
      <c r="H3" s="212"/>
    </row>
    <row r="4" spans="1:8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</row>
    <row r="5" spans="1:8" ht="15" x14ac:dyDescent="0.3">
      <c r="A5" s="126" t="s">
        <v>645</v>
      </c>
      <c r="B5" s="105"/>
      <c r="C5" s="105"/>
      <c r="D5" s="105"/>
      <c r="E5" s="105"/>
      <c r="F5" s="105"/>
      <c r="G5" s="106"/>
      <c r="H5" s="106"/>
    </row>
    <row r="6" spans="1:8" ht="15" x14ac:dyDescent="0.3">
      <c r="A6" s="102"/>
      <c r="B6" s="102"/>
      <c r="C6" s="102"/>
      <c r="D6" s="102"/>
      <c r="E6" s="102"/>
      <c r="F6" s="102"/>
      <c r="G6" s="101"/>
      <c r="H6" s="101"/>
    </row>
    <row r="7" spans="1:8" ht="15" x14ac:dyDescent="0.2">
      <c r="A7" s="211"/>
      <c r="B7" s="211"/>
      <c r="C7" s="308"/>
      <c r="D7" s="211"/>
      <c r="E7" s="211"/>
      <c r="F7" s="211"/>
      <c r="G7" s="103"/>
      <c r="H7" s="103"/>
    </row>
    <row r="8" spans="1:8" ht="45" x14ac:dyDescent="0.2">
      <c r="A8" s="113" t="s">
        <v>335</v>
      </c>
      <c r="B8" s="113" t="s">
        <v>336</v>
      </c>
      <c r="C8" s="113" t="s">
        <v>221</v>
      </c>
      <c r="D8" s="113" t="s">
        <v>339</v>
      </c>
      <c r="E8" s="113" t="s">
        <v>338</v>
      </c>
      <c r="F8" s="113" t="s">
        <v>380</v>
      </c>
      <c r="G8" s="104" t="s">
        <v>10</v>
      </c>
      <c r="H8" s="104" t="s">
        <v>9</v>
      </c>
    </row>
    <row r="9" spans="1:8" ht="15" x14ac:dyDescent="0.2">
      <c r="A9" s="121"/>
      <c r="B9" s="121"/>
      <c r="C9" s="121"/>
      <c r="D9" s="121"/>
      <c r="E9" s="121"/>
      <c r="F9" s="121"/>
      <c r="G9" s="4"/>
      <c r="H9" s="4"/>
    </row>
    <row r="10" spans="1:8" ht="15" x14ac:dyDescent="0.2">
      <c r="A10" s="121"/>
      <c r="B10" s="121"/>
      <c r="C10" s="121"/>
      <c r="D10" s="121"/>
      <c r="E10" s="121"/>
      <c r="F10" s="121"/>
      <c r="G10" s="4"/>
      <c r="H10" s="4"/>
    </row>
    <row r="11" spans="1:8" ht="15" x14ac:dyDescent="0.2">
      <c r="A11" s="110"/>
      <c r="B11" s="110"/>
      <c r="C11" s="110"/>
      <c r="D11" s="110"/>
      <c r="E11" s="110"/>
      <c r="F11" s="110"/>
      <c r="G11" s="4"/>
      <c r="H11" s="4"/>
    </row>
    <row r="12" spans="1:8" ht="15" x14ac:dyDescent="0.2">
      <c r="A12" s="110"/>
      <c r="B12" s="110"/>
      <c r="C12" s="110"/>
      <c r="D12" s="110"/>
      <c r="E12" s="110"/>
      <c r="F12" s="110"/>
      <c r="G12" s="4"/>
      <c r="H12" s="4"/>
    </row>
    <row r="13" spans="1:8" ht="15" x14ac:dyDescent="0.2">
      <c r="A13" s="110"/>
      <c r="B13" s="110"/>
      <c r="C13" s="110"/>
      <c r="D13" s="110"/>
      <c r="E13" s="110"/>
      <c r="F13" s="110"/>
      <c r="G13" s="4"/>
      <c r="H13" s="4"/>
    </row>
    <row r="14" spans="1:8" ht="15" x14ac:dyDescent="0.2">
      <c r="A14" s="110"/>
      <c r="B14" s="110"/>
      <c r="C14" s="110"/>
      <c r="D14" s="110"/>
      <c r="E14" s="110"/>
      <c r="F14" s="110"/>
      <c r="G14" s="4"/>
      <c r="H14" s="4"/>
    </row>
    <row r="15" spans="1:8" ht="15" x14ac:dyDescent="0.2">
      <c r="A15" s="110"/>
      <c r="B15" s="110"/>
      <c r="C15" s="110"/>
      <c r="D15" s="110"/>
      <c r="E15" s="110"/>
      <c r="F15" s="110"/>
      <c r="G15" s="4"/>
      <c r="H15" s="4"/>
    </row>
    <row r="16" spans="1:8" ht="15" x14ac:dyDescent="0.2">
      <c r="A16" s="110"/>
      <c r="B16" s="110"/>
      <c r="C16" s="110"/>
      <c r="D16" s="110"/>
      <c r="E16" s="110"/>
      <c r="F16" s="110"/>
      <c r="G16" s="4"/>
      <c r="H16" s="4"/>
    </row>
    <row r="17" spans="1:8" ht="15" x14ac:dyDescent="0.2">
      <c r="A17" s="110"/>
      <c r="B17" s="110"/>
      <c r="C17" s="110"/>
      <c r="D17" s="110"/>
      <c r="E17" s="110"/>
      <c r="F17" s="110"/>
      <c r="G17" s="4"/>
      <c r="H17" s="4"/>
    </row>
    <row r="18" spans="1:8" ht="15" x14ac:dyDescent="0.2">
      <c r="A18" s="110"/>
      <c r="B18" s="110"/>
      <c r="C18" s="110"/>
      <c r="D18" s="110"/>
      <c r="E18" s="110"/>
      <c r="F18" s="110"/>
      <c r="G18" s="4"/>
      <c r="H18" s="4"/>
    </row>
    <row r="19" spans="1:8" ht="15" x14ac:dyDescent="0.2">
      <c r="A19" s="110"/>
      <c r="B19" s="110"/>
      <c r="C19" s="110"/>
      <c r="D19" s="110"/>
      <c r="E19" s="110"/>
      <c r="F19" s="110"/>
      <c r="G19" s="4"/>
      <c r="H19" s="4"/>
    </row>
    <row r="20" spans="1:8" ht="15" x14ac:dyDescent="0.2">
      <c r="A20" s="110"/>
      <c r="B20" s="110"/>
      <c r="C20" s="110"/>
      <c r="D20" s="110"/>
      <c r="E20" s="110"/>
      <c r="F20" s="110"/>
      <c r="G20" s="4"/>
      <c r="H20" s="4"/>
    </row>
    <row r="21" spans="1:8" ht="15" x14ac:dyDescent="0.2">
      <c r="A21" s="110"/>
      <c r="B21" s="110"/>
      <c r="C21" s="110"/>
      <c r="D21" s="110"/>
      <c r="E21" s="110"/>
      <c r="F21" s="110"/>
      <c r="G21" s="4"/>
      <c r="H21" s="4"/>
    </row>
    <row r="22" spans="1:8" ht="15" x14ac:dyDescent="0.2">
      <c r="A22" s="110"/>
      <c r="B22" s="110"/>
      <c r="C22" s="110"/>
      <c r="D22" s="110"/>
      <c r="E22" s="110"/>
      <c r="F22" s="110"/>
      <c r="G22" s="4"/>
      <c r="H22" s="4"/>
    </row>
    <row r="23" spans="1:8" ht="15" x14ac:dyDescent="0.2">
      <c r="A23" s="110"/>
      <c r="B23" s="110"/>
      <c r="C23" s="110"/>
      <c r="D23" s="110"/>
      <c r="E23" s="110"/>
      <c r="F23" s="110"/>
      <c r="G23" s="4"/>
      <c r="H23" s="4"/>
    </row>
    <row r="24" spans="1:8" ht="15" x14ac:dyDescent="0.2">
      <c r="A24" s="110"/>
      <c r="B24" s="110"/>
      <c r="C24" s="110"/>
      <c r="D24" s="110"/>
      <c r="E24" s="110"/>
      <c r="F24" s="110"/>
      <c r="G24" s="4"/>
      <c r="H24" s="4"/>
    </row>
    <row r="25" spans="1:8" ht="15" x14ac:dyDescent="0.2">
      <c r="A25" s="110"/>
      <c r="B25" s="110"/>
      <c r="C25" s="110"/>
      <c r="D25" s="110"/>
      <c r="E25" s="110"/>
      <c r="F25" s="110"/>
      <c r="G25" s="4"/>
      <c r="H25" s="4"/>
    </row>
    <row r="26" spans="1:8" ht="15" x14ac:dyDescent="0.2">
      <c r="A26" s="110"/>
      <c r="B26" s="110"/>
      <c r="C26" s="110"/>
      <c r="D26" s="110"/>
      <c r="E26" s="110"/>
      <c r="F26" s="110"/>
      <c r="G26" s="4"/>
      <c r="H26" s="4"/>
    </row>
    <row r="27" spans="1:8" ht="15" x14ac:dyDescent="0.2">
      <c r="A27" s="110"/>
      <c r="B27" s="110"/>
      <c r="C27" s="110"/>
      <c r="D27" s="110"/>
      <c r="E27" s="110"/>
      <c r="F27" s="110"/>
      <c r="G27" s="4"/>
      <c r="H27" s="4"/>
    </row>
    <row r="28" spans="1:8" ht="15" x14ac:dyDescent="0.2">
      <c r="A28" s="110"/>
      <c r="B28" s="110"/>
      <c r="C28" s="110"/>
      <c r="D28" s="110"/>
      <c r="E28" s="110"/>
      <c r="F28" s="110"/>
      <c r="G28" s="4"/>
      <c r="H28" s="4"/>
    </row>
    <row r="29" spans="1:8" ht="15" x14ac:dyDescent="0.2">
      <c r="A29" s="110"/>
      <c r="B29" s="110"/>
      <c r="C29" s="110"/>
      <c r="D29" s="110"/>
      <c r="E29" s="110"/>
      <c r="F29" s="110"/>
      <c r="G29" s="4"/>
      <c r="H29" s="4"/>
    </row>
    <row r="30" spans="1:8" ht="15" x14ac:dyDescent="0.2">
      <c r="A30" s="110"/>
      <c r="B30" s="110"/>
      <c r="C30" s="110"/>
      <c r="D30" s="110"/>
      <c r="E30" s="110"/>
      <c r="F30" s="110"/>
      <c r="G30" s="4"/>
      <c r="H30" s="4"/>
    </row>
    <row r="31" spans="1:8" ht="15" x14ac:dyDescent="0.2">
      <c r="A31" s="110"/>
      <c r="B31" s="110"/>
      <c r="C31" s="110"/>
      <c r="D31" s="110"/>
      <c r="E31" s="110"/>
      <c r="F31" s="110"/>
      <c r="G31" s="4"/>
      <c r="H31" s="4"/>
    </row>
    <row r="32" spans="1:8" ht="15" x14ac:dyDescent="0.2">
      <c r="A32" s="110"/>
      <c r="B32" s="110"/>
      <c r="C32" s="110"/>
      <c r="D32" s="110"/>
      <c r="E32" s="110"/>
      <c r="F32" s="110"/>
      <c r="G32" s="4"/>
      <c r="H32" s="4"/>
    </row>
    <row r="33" spans="1:8" ht="15" x14ac:dyDescent="0.2">
      <c r="A33" s="110"/>
      <c r="B33" s="110"/>
      <c r="C33" s="110"/>
      <c r="D33" s="110"/>
      <c r="E33" s="110"/>
      <c r="F33" s="110"/>
      <c r="G33" s="4"/>
      <c r="H33" s="4"/>
    </row>
    <row r="34" spans="1:8" ht="15" x14ac:dyDescent="0.3">
      <c r="A34" s="122"/>
      <c r="B34" s="122"/>
      <c r="C34" s="122"/>
      <c r="D34" s="122"/>
      <c r="E34" s="122"/>
      <c r="F34" s="122" t="s">
        <v>334</v>
      </c>
      <c r="G34" s="109">
        <f>SUM(G9:G33)</f>
        <v>0</v>
      </c>
      <c r="H34" s="109">
        <f>SUM(H9:H33)</f>
        <v>0</v>
      </c>
    </row>
    <row r="35" spans="1:8" ht="15" x14ac:dyDescent="0.3">
      <c r="A35" s="273"/>
      <c r="B35" s="273"/>
      <c r="C35" s="273"/>
      <c r="D35" s="273"/>
      <c r="E35" s="273"/>
      <c r="F35" s="273"/>
      <c r="G35" s="233"/>
      <c r="H35" s="233"/>
    </row>
    <row r="36" spans="1:8" ht="15" x14ac:dyDescent="0.3">
      <c r="A36" s="274" t="s">
        <v>441</v>
      </c>
      <c r="B36" s="273"/>
      <c r="C36" s="273"/>
      <c r="D36" s="273"/>
      <c r="E36" s="273"/>
      <c r="F36" s="273"/>
      <c r="G36" s="233"/>
      <c r="H36" s="233"/>
    </row>
    <row r="37" spans="1:8" ht="15" x14ac:dyDescent="0.3">
      <c r="A37" s="274"/>
      <c r="B37" s="273"/>
      <c r="C37" s="273"/>
      <c r="D37" s="273"/>
      <c r="E37" s="273"/>
      <c r="F37" s="273"/>
      <c r="G37" s="233"/>
      <c r="H37" s="233"/>
    </row>
    <row r="38" spans="1:8" ht="15" x14ac:dyDescent="0.3">
      <c r="A38" s="274"/>
      <c r="B38" s="233"/>
      <c r="C38" s="233"/>
      <c r="D38" s="233"/>
      <c r="E38" s="233"/>
      <c r="F38" s="233"/>
      <c r="G38" s="233"/>
      <c r="H38" s="233"/>
    </row>
    <row r="39" spans="1:8" ht="15" x14ac:dyDescent="0.3">
      <c r="A39" s="274"/>
      <c r="B39" s="233"/>
      <c r="C39" s="233"/>
      <c r="D39" s="233"/>
      <c r="E39" s="233"/>
      <c r="F39" s="233"/>
      <c r="G39" s="233"/>
      <c r="H39" s="233"/>
    </row>
    <row r="40" spans="1:8" x14ac:dyDescent="0.2">
      <c r="A40" s="271"/>
      <c r="B40" s="271"/>
      <c r="C40" s="271"/>
      <c r="D40" s="271"/>
      <c r="E40" s="271"/>
      <c r="F40" s="271"/>
      <c r="G40" s="271"/>
      <c r="H40" s="271"/>
    </row>
    <row r="41" spans="1:8" ht="15" x14ac:dyDescent="0.3">
      <c r="A41" s="239" t="s">
        <v>99</v>
      </c>
      <c r="B41" s="233"/>
      <c r="C41" s="233"/>
      <c r="D41" s="233"/>
      <c r="E41" s="233"/>
      <c r="F41" s="233"/>
      <c r="G41" s="233"/>
      <c r="H41" s="233"/>
    </row>
    <row r="42" spans="1:8" ht="15" x14ac:dyDescent="0.3">
      <c r="A42" s="233"/>
      <c r="B42" s="233"/>
      <c r="C42" s="233"/>
      <c r="D42" s="233"/>
      <c r="E42" s="233"/>
      <c r="F42" s="233"/>
      <c r="G42" s="233"/>
      <c r="H42" s="233"/>
    </row>
    <row r="43" spans="1:8" ht="15" x14ac:dyDescent="0.3">
      <c r="A43" s="233"/>
      <c r="B43" s="233"/>
      <c r="C43" s="233"/>
      <c r="D43" s="233"/>
      <c r="E43" s="233"/>
      <c r="F43" s="233"/>
      <c r="G43" s="233"/>
      <c r="H43" s="240"/>
    </row>
    <row r="44" spans="1:8" ht="15" x14ac:dyDescent="0.3">
      <c r="A44" s="239"/>
      <c r="B44" s="239" t="s">
        <v>265</v>
      </c>
      <c r="C44" s="239"/>
      <c r="D44" s="239"/>
      <c r="E44" s="239"/>
      <c r="F44" s="239"/>
      <c r="G44" s="233"/>
      <c r="H44" s="240"/>
    </row>
    <row r="45" spans="1:8" ht="15" x14ac:dyDescent="0.3">
      <c r="A45" s="233"/>
      <c r="B45" s="233" t="s">
        <v>264</v>
      </c>
      <c r="C45" s="233"/>
      <c r="D45" s="233"/>
      <c r="E45" s="233"/>
      <c r="F45" s="233"/>
      <c r="G45" s="233"/>
      <c r="H45" s="240"/>
    </row>
    <row r="46" spans="1:8" x14ac:dyDescent="0.2">
      <c r="A46" s="241"/>
      <c r="B46" s="241" t="s">
        <v>131</v>
      </c>
      <c r="C46" s="241"/>
      <c r="D46" s="241"/>
      <c r="E46" s="241"/>
      <c r="F46" s="241"/>
      <c r="G46" s="234"/>
      <c r="H46" s="23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16" zoomScaleSheetLayoutView="70" workbookViewId="0">
      <selection activeCell="H15" sqref="H15"/>
    </sheetView>
  </sheetViews>
  <sheetFormatPr defaultRowHeight="12.75" x14ac:dyDescent="0.2"/>
  <cols>
    <col min="1" max="1" width="5.42578125" style="377" customWidth="1"/>
    <col min="2" max="2" width="13.140625" style="377" customWidth="1"/>
    <col min="3" max="3" width="15.140625" style="377" customWidth="1"/>
    <col min="4" max="4" width="18" style="377" customWidth="1"/>
    <col min="5" max="5" width="20.5703125" style="377" customWidth="1"/>
    <col min="6" max="6" width="21.28515625" style="377" customWidth="1"/>
    <col min="7" max="7" width="15.140625" style="377" customWidth="1"/>
    <col min="8" max="8" width="15.5703125" style="377" customWidth="1"/>
    <col min="9" max="9" width="13.42578125" style="377" customWidth="1"/>
    <col min="10" max="10" width="0" style="377" hidden="1" customWidth="1"/>
    <col min="11" max="16384" width="9.140625" style="377"/>
  </cols>
  <sheetData>
    <row r="1" spans="1:10" ht="15" x14ac:dyDescent="0.3">
      <c r="A1" s="101" t="s">
        <v>446</v>
      </c>
      <c r="B1" s="101"/>
      <c r="C1" s="102"/>
      <c r="D1" s="102"/>
      <c r="E1" s="102"/>
      <c r="F1" s="102"/>
      <c r="G1" s="444" t="s">
        <v>101</v>
      </c>
      <c r="H1" s="444"/>
    </row>
    <row r="2" spans="1:10" ht="15" x14ac:dyDescent="0.3">
      <c r="A2" s="101" t="s">
        <v>132</v>
      </c>
      <c r="B2" s="101"/>
      <c r="C2" s="102"/>
      <c r="D2" s="102"/>
      <c r="E2" s="102"/>
      <c r="F2" s="102"/>
      <c r="G2" s="442" t="s">
        <v>646</v>
      </c>
      <c r="H2" s="442"/>
    </row>
    <row r="3" spans="1:10" ht="15" x14ac:dyDescent="0.3">
      <c r="A3" s="101"/>
      <c r="B3" s="101"/>
      <c r="C3" s="101"/>
      <c r="D3" s="101"/>
      <c r="E3" s="101"/>
      <c r="F3" s="101"/>
      <c r="G3" s="376"/>
      <c r="H3" s="376"/>
    </row>
    <row r="4" spans="1:10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</row>
    <row r="5" spans="1:10" ht="15" x14ac:dyDescent="0.3">
      <c r="A5" s="126" t="s">
        <v>645</v>
      </c>
      <c r="B5" s="105"/>
      <c r="C5" s="105"/>
      <c r="D5" s="105"/>
      <c r="E5" s="105"/>
      <c r="F5" s="105"/>
      <c r="G5" s="106"/>
      <c r="H5" s="106"/>
    </row>
    <row r="6" spans="1:10" ht="15" x14ac:dyDescent="0.3">
      <c r="A6" s="102"/>
      <c r="B6" s="102"/>
      <c r="C6" s="102"/>
      <c r="D6" s="102"/>
      <c r="E6" s="102"/>
      <c r="F6" s="102"/>
      <c r="G6" s="101"/>
      <c r="H6" s="101"/>
    </row>
    <row r="7" spans="1:10" ht="15" x14ac:dyDescent="0.2">
      <c r="A7" s="374"/>
      <c r="B7" s="374"/>
      <c r="C7" s="374"/>
      <c r="D7" s="374"/>
      <c r="E7" s="374"/>
      <c r="F7" s="374"/>
      <c r="G7" s="103"/>
      <c r="H7" s="103"/>
    </row>
    <row r="8" spans="1:10" ht="30" x14ac:dyDescent="0.2">
      <c r="A8" s="378" t="s">
        <v>64</v>
      </c>
      <c r="B8" s="378" t="s">
        <v>335</v>
      </c>
      <c r="C8" s="378" t="s">
        <v>336</v>
      </c>
      <c r="D8" s="378" t="s">
        <v>221</v>
      </c>
      <c r="E8" s="378" t="s">
        <v>343</v>
      </c>
      <c r="F8" s="378" t="s">
        <v>337</v>
      </c>
      <c r="G8" s="379" t="s">
        <v>10</v>
      </c>
      <c r="H8" s="379" t="s">
        <v>9</v>
      </c>
      <c r="J8" s="275" t="s">
        <v>342</v>
      </c>
    </row>
    <row r="9" spans="1:10" ht="15" x14ac:dyDescent="0.2">
      <c r="A9" s="121"/>
      <c r="B9" s="121" t="s">
        <v>469</v>
      </c>
      <c r="C9" s="121" t="s">
        <v>578</v>
      </c>
      <c r="D9" s="121">
        <v>59002007441</v>
      </c>
      <c r="E9" s="121" t="s">
        <v>579</v>
      </c>
      <c r="F9" s="121" t="s">
        <v>580</v>
      </c>
      <c r="G9" s="373">
        <v>6250</v>
      </c>
      <c r="H9" s="373">
        <v>5000</v>
      </c>
      <c r="J9" s="275" t="s">
        <v>0</v>
      </c>
    </row>
    <row r="10" spans="1:10" s="275" customFormat="1" ht="15" x14ac:dyDescent="0.2">
      <c r="A10" s="121"/>
      <c r="B10" s="121" t="s">
        <v>560</v>
      </c>
      <c r="C10" s="121" t="s">
        <v>591</v>
      </c>
      <c r="D10" s="121" t="s">
        <v>592</v>
      </c>
      <c r="E10" s="121" t="s">
        <v>579</v>
      </c>
      <c r="F10" s="121" t="s">
        <v>580</v>
      </c>
      <c r="G10" s="373">
        <v>2500</v>
      </c>
      <c r="H10" s="373">
        <v>2000</v>
      </c>
    </row>
    <row r="11" spans="1:10" ht="30" x14ac:dyDescent="0.2">
      <c r="A11" s="121"/>
      <c r="B11" s="121" t="s">
        <v>600</v>
      </c>
      <c r="C11" s="121" t="s">
        <v>601</v>
      </c>
      <c r="D11" s="121">
        <v>49001001991</v>
      </c>
      <c r="E11" s="121" t="s">
        <v>602</v>
      </c>
      <c r="F11" s="121" t="s">
        <v>580</v>
      </c>
      <c r="G11" s="373">
        <v>1250</v>
      </c>
      <c r="H11" s="373">
        <v>1000</v>
      </c>
    </row>
    <row r="12" spans="1:10" ht="15" x14ac:dyDescent="0.2">
      <c r="A12" s="121"/>
      <c r="B12" s="121" t="s">
        <v>603</v>
      </c>
      <c r="C12" s="121" t="s">
        <v>604</v>
      </c>
      <c r="D12" s="121" t="s">
        <v>635</v>
      </c>
      <c r="E12" s="121" t="s">
        <v>579</v>
      </c>
      <c r="F12" s="121" t="s">
        <v>580</v>
      </c>
      <c r="G12" s="373">
        <v>1250</v>
      </c>
      <c r="H12" s="373">
        <v>1000</v>
      </c>
    </row>
    <row r="13" spans="1:10" ht="15" x14ac:dyDescent="0.2">
      <c r="A13" s="121"/>
      <c r="B13" s="121"/>
      <c r="C13" s="121"/>
      <c r="D13" s="121"/>
      <c r="E13" s="121"/>
      <c r="F13" s="121"/>
      <c r="G13" s="373"/>
      <c r="H13" s="373"/>
    </row>
    <row r="14" spans="1:10" ht="15" x14ac:dyDescent="0.2">
      <c r="A14" s="121"/>
      <c r="B14" s="121"/>
      <c r="C14" s="121"/>
      <c r="D14" s="121"/>
      <c r="E14" s="121"/>
      <c r="F14" s="121"/>
      <c r="G14" s="373"/>
      <c r="H14" s="373"/>
    </row>
    <row r="15" spans="1:10" ht="15" x14ac:dyDescent="0.2">
      <c r="A15" s="121"/>
      <c r="B15" s="121"/>
      <c r="C15" s="121"/>
      <c r="D15" s="121"/>
      <c r="E15" s="121"/>
      <c r="F15" s="121"/>
      <c r="G15" s="373"/>
      <c r="H15" s="373"/>
    </row>
    <row r="16" spans="1:10" ht="15" x14ac:dyDescent="0.2">
      <c r="A16" s="121"/>
      <c r="B16" s="121"/>
      <c r="C16" s="121"/>
      <c r="D16" s="121"/>
      <c r="E16" s="121"/>
      <c r="F16" s="121"/>
      <c r="G16" s="373"/>
      <c r="H16" s="373"/>
    </row>
    <row r="17" spans="1:8" ht="15" x14ac:dyDescent="0.2">
      <c r="A17" s="121"/>
      <c r="B17" s="121"/>
      <c r="C17" s="121"/>
      <c r="D17" s="121"/>
      <c r="E17" s="121"/>
      <c r="F17" s="121"/>
      <c r="G17" s="373"/>
      <c r="H17" s="373"/>
    </row>
    <row r="18" spans="1:8" ht="15" x14ac:dyDescent="0.2">
      <c r="A18" s="121"/>
      <c r="B18" s="121"/>
      <c r="C18" s="121"/>
      <c r="D18" s="121"/>
      <c r="E18" s="121"/>
      <c r="F18" s="121"/>
      <c r="G18" s="373"/>
      <c r="H18" s="373"/>
    </row>
    <row r="19" spans="1:8" ht="15" x14ac:dyDescent="0.2">
      <c r="A19" s="121"/>
      <c r="B19" s="121"/>
      <c r="C19" s="121"/>
      <c r="D19" s="121"/>
      <c r="E19" s="121"/>
      <c r="F19" s="121"/>
      <c r="G19" s="373"/>
      <c r="H19" s="373"/>
    </row>
    <row r="20" spans="1:8" ht="15" x14ac:dyDescent="0.2">
      <c r="A20" s="121"/>
      <c r="B20" s="121"/>
      <c r="C20" s="121"/>
      <c r="D20" s="121"/>
      <c r="E20" s="121"/>
      <c r="F20" s="121"/>
      <c r="G20" s="373"/>
      <c r="H20" s="373"/>
    </row>
    <row r="21" spans="1:8" ht="15" x14ac:dyDescent="0.2">
      <c r="A21" s="121"/>
      <c r="B21" s="121"/>
      <c r="C21" s="121"/>
      <c r="D21" s="121"/>
      <c r="E21" s="121"/>
      <c r="F21" s="121"/>
      <c r="G21" s="373"/>
      <c r="H21" s="373"/>
    </row>
    <row r="22" spans="1:8" ht="15" x14ac:dyDescent="0.2">
      <c r="A22" s="121"/>
      <c r="B22" s="121"/>
      <c r="C22" s="121"/>
      <c r="D22" s="121"/>
      <c r="E22" s="121"/>
      <c r="F22" s="121"/>
      <c r="G22" s="373"/>
      <c r="H22" s="373"/>
    </row>
    <row r="23" spans="1:8" ht="15" x14ac:dyDescent="0.2">
      <c r="A23" s="121"/>
      <c r="B23" s="121"/>
      <c r="C23" s="121"/>
      <c r="D23" s="121"/>
      <c r="E23" s="121"/>
      <c r="F23" s="121"/>
      <c r="G23" s="373"/>
      <c r="H23" s="373"/>
    </row>
    <row r="24" spans="1:8" ht="15" x14ac:dyDescent="0.2">
      <c r="A24" s="121"/>
      <c r="B24" s="121"/>
      <c r="C24" s="121"/>
      <c r="D24" s="121"/>
      <c r="E24" s="121"/>
      <c r="F24" s="121"/>
      <c r="G24" s="373"/>
      <c r="H24" s="373"/>
    </row>
    <row r="25" spans="1:8" ht="15" x14ac:dyDescent="0.2">
      <c r="A25" s="121"/>
      <c r="B25" s="121"/>
      <c r="C25" s="121"/>
      <c r="D25" s="121"/>
      <c r="E25" s="121"/>
      <c r="F25" s="121"/>
      <c r="G25" s="373"/>
      <c r="H25" s="373"/>
    </row>
    <row r="26" spans="1:8" ht="15" x14ac:dyDescent="0.2">
      <c r="A26" s="121"/>
      <c r="B26" s="121"/>
      <c r="C26" s="121"/>
      <c r="D26" s="121"/>
      <c r="E26" s="121"/>
      <c r="F26" s="121"/>
      <c r="G26" s="373"/>
      <c r="H26" s="373"/>
    </row>
    <row r="27" spans="1:8" ht="15" x14ac:dyDescent="0.2">
      <c r="A27" s="121"/>
      <c r="B27" s="121"/>
      <c r="C27" s="121"/>
      <c r="D27" s="121"/>
      <c r="E27" s="121"/>
      <c r="F27" s="121"/>
      <c r="G27" s="373"/>
      <c r="H27" s="373"/>
    </row>
    <row r="28" spans="1:8" ht="15" x14ac:dyDescent="0.2">
      <c r="A28" s="121"/>
      <c r="B28" s="121"/>
      <c r="C28" s="121"/>
      <c r="D28" s="121"/>
      <c r="E28" s="121"/>
      <c r="F28" s="121"/>
      <c r="G28" s="373"/>
      <c r="H28" s="373"/>
    </row>
    <row r="29" spans="1:8" ht="15" x14ac:dyDescent="0.2">
      <c r="A29" s="121"/>
      <c r="B29" s="121"/>
      <c r="C29" s="121"/>
      <c r="D29" s="121"/>
      <c r="E29" s="121"/>
      <c r="F29" s="121"/>
      <c r="G29" s="373"/>
      <c r="H29" s="373"/>
    </row>
    <row r="30" spans="1:8" ht="15" x14ac:dyDescent="0.2">
      <c r="A30" s="121"/>
      <c r="B30" s="121"/>
      <c r="C30" s="121"/>
      <c r="D30" s="121"/>
      <c r="E30" s="121"/>
      <c r="F30" s="121"/>
      <c r="G30" s="373"/>
      <c r="H30" s="373"/>
    </row>
    <row r="31" spans="1:8" ht="15" x14ac:dyDescent="0.2">
      <c r="A31" s="121"/>
      <c r="B31" s="121"/>
      <c r="C31" s="121"/>
      <c r="D31" s="121"/>
      <c r="E31" s="121"/>
      <c r="F31" s="121"/>
      <c r="G31" s="373"/>
      <c r="H31" s="373"/>
    </row>
    <row r="32" spans="1:8" ht="15" x14ac:dyDescent="0.2">
      <c r="A32" s="121"/>
      <c r="B32" s="121"/>
      <c r="C32" s="121"/>
      <c r="D32" s="121"/>
      <c r="E32" s="121"/>
      <c r="F32" s="121"/>
      <c r="G32" s="373"/>
      <c r="H32" s="373"/>
    </row>
    <row r="33" spans="1:9" ht="15" x14ac:dyDescent="0.2">
      <c r="A33" s="121"/>
      <c r="B33" s="121"/>
      <c r="C33" s="121"/>
      <c r="D33" s="121"/>
      <c r="E33" s="121"/>
      <c r="F33" s="121"/>
      <c r="G33" s="373"/>
      <c r="H33" s="373"/>
    </row>
    <row r="34" spans="1:9" ht="15" x14ac:dyDescent="0.3">
      <c r="A34" s="121"/>
      <c r="B34" s="380"/>
      <c r="C34" s="380"/>
      <c r="D34" s="380"/>
      <c r="E34" s="380"/>
      <c r="F34" s="380" t="s">
        <v>341</v>
      </c>
      <c r="G34" s="381">
        <f>SUM(G9:G33)</f>
        <v>11250</v>
      </c>
      <c r="H34" s="381">
        <f>SUM(H9:H33)</f>
        <v>9000</v>
      </c>
    </row>
    <row r="35" spans="1:9" ht="15" x14ac:dyDescent="0.3">
      <c r="A35" s="274"/>
      <c r="B35" s="274"/>
      <c r="C35" s="274"/>
      <c r="D35" s="274"/>
      <c r="E35" s="274"/>
      <c r="F35" s="274"/>
      <c r="G35" s="274"/>
      <c r="H35" s="233"/>
      <c r="I35" s="233"/>
    </row>
    <row r="36" spans="1:9" ht="15" x14ac:dyDescent="0.3">
      <c r="A36" s="274" t="s">
        <v>442</v>
      </c>
      <c r="B36" s="274"/>
      <c r="C36" s="274"/>
      <c r="D36" s="274"/>
      <c r="E36" s="274"/>
      <c r="F36" s="274"/>
      <c r="G36" s="274"/>
      <c r="H36" s="233"/>
      <c r="I36" s="233"/>
    </row>
    <row r="37" spans="1:9" ht="15" x14ac:dyDescent="0.3">
      <c r="A37" s="274" t="s">
        <v>443</v>
      </c>
      <c r="B37" s="274"/>
      <c r="C37" s="274"/>
      <c r="D37" s="274"/>
      <c r="E37" s="274"/>
      <c r="F37" s="274"/>
      <c r="G37" s="274"/>
      <c r="H37" s="233"/>
      <c r="I37" s="233"/>
    </row>
    <row r="38" spans="1:9" ht="15" x14ac:dyDescent="0.3">
      <c r="A38" s="274"/>
      <c r="B38" s="274"/>
      <c r="C38" s="233"/>
      <c r="D38" s="233"/>
      <c r="E38" s="233"/>
      <c r="F38" s="233"/>
      <c r="G38" s="233"/>
      <c r="H38" s="233"/>
      <c r="I38" s="233"/>
    </row>
    <row r="39" spans="1:9" ht="15" x14ac:dyDescent="0.3">
      <c r="A39" s="274"/>
      <c r="B39" s="274"/>
      <c r="C39" s="233"/>
      <c r="D39" s="233"/>
      <c r="E39" s="233"/>
      <c r="F39" s="233"/>
      <c r="G39" s="233"/>
      <c r="H39" s="233"/>
      <c r="I39" s="233"/>
    </row>
    <row r="40" spans="1:9" x14ac:dyDescent="0.2">
      <c r="A40" s="382"/>
      <c r="B40" s="382"/>
      <c r="C40" s="382"/>
      <c r="D40" s="382"/>
      <c r="E40" s="382"/>
      <c r="F40" s="382"/>
      <c r="G40" s="382"/>
      <c r="H40" s="382"/>
      <c r="I40" s="382"/>
    </row>
    <row r="41" spans="1:9" ht="15" x14ac:dyDescent="0.3">
      <c r="A41" s="233" t="s">
        <v>99</v>
      </c>
      <c r="B41" s="233"/>
      <c r="C41" s="233"/>
      <c r="D41" s="233"/>
      <c r="E41" s="233"/>
      <c r="F41" s="233"/>
      <c r="G41" s="233"/>
      <c r="H41" s="233"/>
      <c r="I41" s="233"/>
    </row>
    <row r="42" spans="1:9" ht="15" x14ac:dyDescent="0.3">
      <c r="A42" s="233"/>
      <c r="B42" s="233"/>
      <c r="C42" s="233"/>
      <c r="D42" s="233"/>
      <c r="E42" s="233"/>
      <c r="F42" s="233"/>
      <c r="G42" s="233"/>
      <c r="H42" s="233"/>
      <c r="I42" s="233"/>
    </row>
    <row r="43" spans="1:9" ht="15" x14ac:dyDescent="0.3">
      <c r="A43" s="233"/>
      <c r="B43" s="233"/>
      <c r="C43" s="233"/>
      <c r="D43" s="233"/>
      <c r="E43" s="233"/>
      <c r="F43" s="233"/>
      <c r="G43" s="233"/>
      <c r="H43" s="233"/>
      <c r="I43" s="240"/>
    </row>
    <row r="44" spans="1:9" ht="15" x14ac:dyDescent="0.3">
      <c r="A44" s="233"/>
      <c r="B44" s="233"/>
      <c r="C44" s="233" t="s">
        <v>636</v>
      </c>
      <c r="D44" s="233"/>
      <c r="E44" s="274"/>
      <c r="F44" s="233"/>
      <c r="G44" s="233"/>
      <c r="H44" s="233"/>
      <c r="I44" s="240"/>
    </row>
    <row r="45" spans="1:9" ht="15" x14ac:dyDescent="0.3">
      <c r="A45" s="233"/>
      <c r="B45" s="233"/>
      <c r="C45" s="233" t="s">
        <v>264</v>
      </c>
      <c r="D45" s="233"/>
      <c r="E45" s="233"/>
      <c r="F45" s="233"/>
      <c r="G45" s="233"/>
      <c r="H45" s="233"/>
      <c r="I45" s="240"/>
    </row>
    <row r="46" spans="1:9" x14ac:dyDescent="0.2">
      <c r="A46" s="275"/>
      <c r="B46" s="275"/>
      <c r="C46" s="275" t="s">
        <v>131</v>
      </c>
      <c r="D46" s="275"/>
      <c r="E46" s="275"/>
      <c r="F46" s="275"/>
      <c r="G46" s="275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31" zoomScaleSheetLayoutView="70" workbookViewId="0">
      <selection activeCell="H11" sqref="H11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99" t="s">
        <v>216</v>
      </c>
      <c r="B1" s="157"/>
      <c r="C1" s="449" t="s">
        <v>190</v>
      </c>
      <c r="D1" s="449"/>
      <c r="E1" s="141"/>
    </row>
    <row r="2" spans="1:5" x14ac:dyDescent="0.3">
      <c r="A2" s="101" t="s">
        <v>132</v>
      </c>
      <c r="B2" s="157"/>
      <c r="C2" s="102"/>
      <c r="D2" s="245" t="s">
        <v>646</v>
      </c>
      <c r="E2" s="141"/>
    </row>
    <row r="3" spans="1:5" x14ac:dyDescent="0.3">
      <c r="A3" s="154"/>
      <c r="B3" s="157"/>
      <c r="C3" s="102"/>
      <c r="D3" s="102"/>
      <c r="E3" s="141"/>
    </row>
    <row r="4" spans="1: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46"/>
    </row>
    <row r="5" spans="1:5" x14ac:dyDescent="0.3">
      <c r="A5" s="126" t="s">
        <v>645</v>
      </c>
      <c r="B5" s="156"/>
      <c r="C5" s="156"/>
      <c r="D5" s="48"/>
      <c r="E5" s="146"/>
    </row>
    <row r="6" spans="1:5" x14ac:dyDescent="0.3">
      <c r="A6" s="102"/>
      <c r="B6" s="101"/>
      <c r="C6" s="101"/>
      <c r="D6" s="101"/>
      <c r="E6" s="146"/>
    </row>
    <row r="7" spans="1:5" x14ac:dyDescent="0.3">
      <c r="A7" s="153"/>
      <c r="B7" s="158"/>
      <c r="C7" s="159"/>
      <c r="D7" s="159"/>
      <c r="E7" s="141"/>
    </row>
    <row r="8" spans="1:5" ht="45" x14ac:dyDescent="0.3">
      <c r="A8" s="160" t="s">
        <v>105</v>
      </c>
      <c r="B8" s="160" t="s">
        <v>182</v>
      </c>
      <c r="C8" s="160" t="s">
        <v>300</v>
      </c>
      <c r="D8" s="160" t="s">
        <v>251</v>
      </c>
      <c r="E8" s="141"/>
    </row>
    <row r="9" spans="1:5" x14ac:dyDescent="0.3">
      <c r="A9" s="38"/>
      <c r="B9" s="39"/>
      <c r="C9" s="202"/>
      <c r="D9" s="202"/>
      <c r="E9" s="141"/>
    </row>
    <row r="10" spans="1:5" x14ac:dyDescent="0.3">
      <c r="A10" s="40" t="s">
        <v>183</v>
      </c>
      <c r="B10" s="41"/>
      <c r="C10" s="161">
        <f>SUM(C11,C34)</f>
        <v>102810</v>
      </c>
      <c r="D10" s="161">
        <f>SUM(D11,D34)</f>
        <v>78264</v>
      </c>
      <c r="E10" s="141"/>
    </row>
    <row r="11" spans="1:5" x14ac:dyDescent="0.3">
      <c r="A11" s="42" t="s">
        <v>184</v>
      </c>
      <c r="B11" s="43"/>
      <c r="C11" s="108">
        <f>SUM(C12:C32)</f>
        <v>64880</v>
      </c>
      <c r="D11" s="108">
        <f>SUM(D12:D32)</f>
        <v>40334</v>
      </c>
      <c r="E11" s="141"/>
    </row>
    <row r="12" spans="1:5" x14ac:dyDescent="0.3">
      <c r="A12" s="46">
        <v>1110</v>
      </c>
      <c r="B12" s="45" t="s">
        <v>134</v>
      </c>
      <c r="C12" s="8"/>
      <c r="D12" s="8"/>
      <c r="E12" s="141"/>
    </row>
    <row r="13" spans="1:5" x14ac:dyDescent="0.3">
      <c r="A13" s="46">
        <v>1120</v>
      </c>
      <c r="B13" s="45" t="s">
        <v>135</v>
      </c>
      <c r="C13" s="8"/>
      <c r="D13" s="8"/>
      <c r="E13" s="141"/>
    </row>
    <row r="14" spans="1:5" x14ac:dyDescent="0.3">
      <c r="A14" s="46">
        <v>1211</v>
      </c>
      <c r="B14" s="45" t="s">
        <v>136</v>
      </c>
      <c r="C14" s="8">
        <v>64731</v>
      </c>
      <c r="D14" s="27">
        <v>40285</v>
      </c>
      <c r="E14" s="141"/>
    </row>
    <row r="15" spans="1:5" x14ac:dyDescent="0.3">
      <c r="A15" s="46">
        <v>1212</v>
      </c>
      <c r="B15" s="45" t="s">
        <v>137</v>
      </c>
      <c r="C15" s="8"/>
      <c r="D15" s="8"/>
      <c r="E15" s="141"/>
    </row>
    <row r="16" spans="1:5" x14ac:dyDescent="0.3">
      <c r="A16" s="46">
        <v>1213</v>
      </c>
      <c r="B16" s="45" t="s">
        <v>138</v>
      </c>
      <c r="C16" s="8"/>
      <c r="D16" s="8"/>
      <c r="E16" s="141"/>
    </row>
    <row r="17" spans="1:5" x14ac:dyDescent="0.3">
      <c r="A17" s="46">
        <v>1214</v>
      </c>
      <c r="B17" s="45" t="s">
        <v>139</v>
      </c>
      <c r="C17" s="8"/>
      <c r="D17" s="8"/>
      <c r="E17" s="141"/>
    </row>
    <row r="18" spans="1:5" x14ac:dyDescent="0.3">
      <c r="A18" s="46">
        <v>1215</v>
      </c>
      <c r="B18" s="45" t="s">
        <v>140</v>
      </c>
      <c r="C18" s="8"/>
      <c r="D18" s="8"/>
      <c r="E18" s="141"/>
    </row>
    <row r="19" spans="1:5" x14ac:dyDescent="0.3">
      <c r="A19" s="46">
        <v>1300</v>
      </c>
      <c r="B19" s="45" t="s">
        <v>141</v>
      </c>
      <c r="C19" s="8">
        <v>149</v>
      </c>
      <c r="D19" s="8">
        <v>49</v>
      </c>
      <c r="E19" s="141"/>
    </row>
    <row r="20" spans="1:5" x14ac:dyDescent="0.3">
      <c r="A20" s="46">
        <v>1410</v>
      </c>
      <c r="B20" s="45" t="s">
        <v>142</v>
      </c>
      <c r="C20" s="8"/>
      <c r="D20" s="8"/>
      <c r="E20" s="141"/>
    </row>
    <row r="21" spans="1:5" x14ac:dyDescent="0.3">
      <c r="A21" s="46">
        <v>1421</v>
      </c>
      <c r="B21" s="45" t="s">
        <v>143</v>
      </c>
      <c r="C21" s="8"/>
      <c r="D21" s="8"/>
      <c r="E21" s="141"/>
    </row>
    <row r="22" spans="1:5" x14ac:dyDescent="0.3">
      <c r="A22" s="46">
        <v>1422</v>
      </c>
      <c r="B22" s="45" t="s">
        <v>144</v>
      </c>
      <c r="C22" s="8"/>
      <c r="D22" s="8"/>
      <c r="E22" s="141"/>
    </row>
    <row r="23" spans="1:5" x14ac:dyDescent="0.3">
      <c r="A23" s="46">
        <v>1423</v>
      </c>
      <c r="B23" s="45" t="s">
        <v>145</v>
      </c>
      <c r="C23" s="8"/>
      <c r="D23" s="8"/>
      <c r="E23" s="141"/>
    </row>
    <row r="24" spans="1:5" x14ac:dyDescent="0.3">
      <c r="A24" s="46">
        <v>1431</v>
      </c>
      <c r="B24" s="45" t="s">
        <v>146</v>
      </c>
      <c r="C24" s="8"/>
      <c r="D24" s="8"/>
      <c r="E24" s="141"/>
    </row>
    <row r="25" spans="1:5" x14ac:dyDescent="0.3">
      <c r="A25" s="46">
        <v>1432</v>
      </c>
      <c r="B25" s="45" t="s">
        <v>147</v>
      </c>
      <c r="C25" s="8"/>
      <c r="D25" s="8"/>
      <c r="E25" s="141"/>
    </row>
    <row r="26" spans="1:5" x14ac:dyDescent="0.3">
      <c r="A26" s="46">
        <v>1433</v>
      </c>
      <c r="B26" s="45" t="s">
        <v>148</v>
      </c>
      <c r="C26" s="8"/>
      <c r="D26" s="8"/>
      <c r="E26" s="141"/>
    </row>
    <row r="27" spans="1:5" x14ac:dyDescent="0.3">
      <c r="A27" s="46">
        <v>1441</v>
      </c>
      <c r="B27" s="45" t="s">
        <v>149</v>
      </c>
      <c r="C27" s="8"/>
      <c r="D27" s="8"/>
      <c r="E27" s="141"/>
    </row>
    <row r="28" spans="1:5" x14ac:dyDescent="0.3">
      <c r="A28" s="46">
        <v>1442</v>
      </c>
      <c r="B28" s="45" t="s">
        <v>150</v>
      </c>
      <c r="C28" s="8"/>
      <c r="D28" s="8"/>
      <c r="E28" s="141"/>
    </row>
    <row r="29" spans="1:5" x14ac:dyDescent="0.3">
      <c r="A29" s="46">
        <v>1443</v>
      </c>
      <c r="B29" s="45" t="s">
        <v>151</v>
      </c>
      <c r="C29" s="8"/>
      <c r="D29" s="8"/>
      <c r="E29" s="141"/>
    </row>
    <row r="30" spans="1:5" x14ac:dyDescent="0.3">
      <c r="A30" s="46">
        <v>1444</v>
      </c>
      <c r="B30" s="45" t="s">
        <v>152</v>
      </c>
      <c r="C30" s="8"/>
      <c r="D30" s="8"/>
      <c r="E30" s="141"/>
    </row>
    <row r="31" spans="1:5" x14ac:dyDescent="0.3">
      <c r="A31" s="46">
        <v>1445</v>
      </c>
      <c r="B31" s="45" t="s">
        <v>153</v>
      </c>
      <c r="C31" s="8"/>
      <c r="D31" s="8"/>
      <c r="E31" s="141"/>
    </row>
    <row r="32" spans="1:5" x14ac:dyDescent="0.3">
      <c r="A32" s="46">
        <v>1446</v>
      </c>
      <c r="B32" s="45" t="s">
        <v>154</v>
      </c>
      <c r="C32" s="8"/>
      <c r="D32" s="8"/>
      <c r="E32" s="141"/>
    </row>
    <row r="33" spans="1:5" x14ac:dyDescent="0.3">
      <c r="A33" s="30"/>
      <c r="E33" s="141"/>
    </row>
    <row r="34" spans="1:5" x14ac:dyDescent="0.3">
      <c r="A34" s="47" t="s">
        <v>185</v>
      </c>
      <c r="B34" s="45"/>
      <c r="C34" s="108">
        <f>SUM(C35:C42)</f>
        <v>37930</v>
      </c>
      <c r="D34" s="108">
        <f>SUM(D35:D42)</f>
        <v>37930</v>
      </c>
      <c r="E34" s="141"/>
    </row>
    <row r="35" spans="1:5" x14ac:dyDescent="0.3">
      <c r="A35" s="46">
        <v>2110</v>
      </c>
      <c r="B35" s="45" t="s">
        <v>92</v>
      </c>
      <c r="C35" s="8"/>
      <c r="D35" s="8"/>
      <c r="E35" s="141"/>
    </row>
    <row r="36" spans="1:5" x14ac:dyDescent="0.3">
      <c r="A36" s="46">
        <v>2120</v>
      </c>
      <c r="B36" s="45" t="s">
        <v>155</v>
      </c>
      <c r="C36" s="8">
        <v>33929</v>
      </c>
      <c r="D36" s="8">
        <v>33929</v>
      </c>
      <c r="E36" s="141"/>
    </row>
    <row r="37" spans="1:5" x14ac:dyDescent="0.3">
      <c r="A37" s="46">
        <v>2130</v>
      </c>
      <c r="B37" s="45" t="s">
        <v>93</v>
      </c>
      <c r="C37" s="8">
        <v>4001</v>
      </c>
      <c r="D37" s="8">
        <v>4001</v>
      </c>
      <c r="E37" s="141"/>
    </row>
    <row r="38" spans="1:5" x14ac:dyDescent="0.3">
      <c r="A38" s="46">
        <v>2140</v>
      </c>
      <c r="B38" s="45" t="s">
        <v>391</v>
      </c>
      <c r="C38" s="8"/>
      <c r="D38" s="8"/>
      <c r="E38" s="141"/>
    </row>
    <row r="39" spans="1:5" x14ac:dyDescent="0.3">
      <c r="A39" s="46">
        <v>2150</v>
      </c>
      <c r="B39" s="45" t="s">
        <v>393</v>
      </c>
      <c r="C39" s="8"/>
      <c r="D39" s="8"/>
      <c r="E39" s="141"/>
    </row>
    <row r="40" spans="1:5" x14ac:dyDescent="0.3">
      <c r="A40" s="46">
        <v>2220</v>
      </c>
      <c r="B40" s="45" t="s">
        <v>94</v>
      </c>
      <c r="C40" s="8"/>
      <c r="D40" s="8"/>
      <c r="E40" s="141"/>
    </row>
    <row r="41" spans="1:5" x14ac:dyDescent="0.3">
      <c r="A41" s="46">
        <v>2300</v>
      </c>
      <c r="B41" s="45" t="s">
        <v>156</v>
      </c>
      <c r="C41" s="8"/>
      <c r="D41" s="8"/>
      <c r="E41" s="141"/>
    </row>
    <row r="42" spans="1:5" x14ac:dyDescent="0.3">
      <c r="A42" s="46">
        <v>2400</v>
      </c>
      <c r="B42" s="45" t="s">
        <v>157</v>
      </c>
      <c r="C42" s="8"/>
      <c r="D42" s="8"/>
      <c r="E42" s="141"/>
    </row>
    <row r="43" spans="1:5" x14ac:dyDescent="0.3">
      <c r="A43" s="31"/>
      <c r="E43" s="141"/>
    </row>
    <row r="44" spans="1:5" x14ac:dyDescent="0.3">
      <c r="A44" s="44" t="s">
        <v>189</v>
      </c>
      <c r="B44" s="45"/>
      <c r="C44" s="108">
        <f>SUM(C45,C64)</f>
        <v>149342</v>
      </c>
      <c r="D44" s="108">
        <f>SUM(D45,D64)</f>
        <v>170749</v>
      </c>
      <c r="E44" s="141"/>
    </row>
    <row r="45" spans="1:5" x14ac:dyDescent="0.3">
      <c r="A45" s="47" t="s">
        <v>186</v>
      </c>
      <c r="B45" s="45"/>
      <c r="C45" s="108">
        <f>SUM(C46:C61)</f>
        <v>149342</v>
      </c>
      <c r="D45" s="108">
        <f>SUM(D46:D61)</f>
        <v>170749</v>
      </c>
      <c r="E45" s="141"/>
    </row>
    <row r="46" spans="1:5" x14ac:dyDescent="0.3">
      <c r="A46" s="46">
        <v>3100</v>
      </c>
      <c r="B46" s="45" t="s">
        <v>158</v>
      </c>
      <c r="C46" s="8"/>
      <c r="D46" s="8"/>
      <c r="E46" s="141"/>
    </row>
    <row r="47" spans="1:5" x14ac:dyDescent="0.3">
      <c r="A47" s="46">
        <v>3210</v>
      </c>
      <c r="B47" s="45" t="s">
        <v>159</v>
      </c>
      <c r="C47" s="8">
        <v>149342</v>
      </c>
      <c r="D47" s="8">
        <v>170749</v>
      </c>
      <c r="E47" s="141"/>
    </row>
    <row r="48" spans="1:5" x14ac:dyDescent="0.3">
      <c r="A48" s="46">
        <v>3221</v>
      </c>
      <c r="B48" s="45" t="s">
        <v>160</v>
      </c>
      <c r="C48" s="8"/>
      <c r="D48" s="8"/>
      <c r="E48" s="141"/>
    </row>
    <row r="49" spans="1:5" x14ac:dyDescent="0.3">
      <c r="A49" s="46">
        <v>3222</v>
      </c>
      <c r="B49" s="45" t="s">
        <v>161</v>
      </c>
      <c r="C49" s="8"/>
      <c r="D49" s="8"/>
      <c r="E49" s="141"/>
    </row>
    <row r="50" spans="1:5" x14ac:dyDescent="0.3">
      <c r="A50" s="46">
        <v>3223</v>
      </c>
      <c r="B50" s="45" t="s">
        <v>162</v>
      </c>
      <c r="C50" s="8"/>
      <c r="D50" s="8"/>
      <c r="E50" s="141"/>
    </row>
    <row r="51" spans="1:5" x14ac:dyDescent="0.3">
      <c r="A51" s="46">
        <v>3224</v>
      </c>
      <c r="B51" s="45" t="s">
        <v>163</v>
      </c>
      <c r="C51" s="8"/>
      <c r="D51" s="8"/>
      <c r="E51" s="141"/>
    </row>
    <row r="52" spans="1:5" x14ac:dyDescent="0.3">
      <c r="A52" s="46">
        <v>3231</v>
      </c>
      <c r="B52" s="45" t="s">
        <v>164</v>
      </c>
      <c r="C52" s="8"/>
      <c r="D52" s="8"/>
      <c r="E52" s="141"/>
    </row>
    <row r="53" spans="1:5" x14ac:dyDescent="0.3">
      <c r="A53" s="46">
        <v>3232</v>
      </c>
      <c r="B53" s="45" t="s">
        <v>165</v>
      </c>
      <c r="C53" s="8"/>
      <c r="D53" s="8"/>
      <c r="E53" s="141"/>
    </row>
    <row r="54" spans="1:5" x14ac:dyDescent="0.3">
      <c r="A54" s="46">
        <v>3234</v>
      </c>
      <c r="B54" s="45" t="s">
        <v>166</v>
      </c>
      <c r="C54" s="8"/>
      <c r="D54" s="8"/>
      <c r="E54" s="141"/>
    </row>
    <row r="55" spans="1:5" ht="30" x14ac:dyDescent="0.3">
      <c r="A55" s="46">
        <v>3236</v>
      </c>
      <c r="B55" s="45" t="s">
        <v>181</v>
      </c>
      <c r="C55" s="8"/>
      <c r="D55" s="8"/>
      <c r="E55" s="141"/>
    </row>
    <row r="56" spans="1:5" ht="45" x14ac:dyDescent="0.3">
      <c r="A56" s="46">
        <v>3237</v>
      </c>
      <c r="B56" s="45" t="s">
        <v>167</v>
      </c>
      <c r="C56" s="8"/>
      <c r="D56" s="8"/>
      <c r="E56" s="141"/>
    </row>
    <row r="57" spans="1:5" x14ac:dyDescent="0.3">
      <c r="A57" s="46">
        <v>3241</v>
      </c>
      <c r="B57" s="45" t="s">
        <v>168</v>
      </c>
      <c r="C57" s="8"/>
      <c r="D57" s="8"/>
      <c r="E57" s="141"/>
    </row>
    <row r="58" spans="1:5" x14ac:dyDescent="0.3">
      <c r="A58" s="46">
        <v>3242</v>
      </c>
      <c r="B58" s="45" t="s">
        <v>169</v>
      </c>
      <c r="C58" s="8"/>
      <c r="D58" s="8"/>
      <c r="E58" s="141"/>
    </row>
    <row r="59" spans="1:5" x14ac:dyDescent="0.3">
      <c r="A59" s="46">
        <v>3243</v>
      </c>
      <c r="B59" s="45" t="s">
        <v>170</v>
      </c>
      <c r="C59" s="8"/>
      <c r="D59" s="8"/>
      <c r="E59" s="141"/>
    </row>
    <row r="60" spans="1:5" x14ac:dyDescent="0.3">
      <c r="A60" s="46">
        <v>3245</v>
      </c>
      <c r="B60" s="45" t="s">
        <v>171</v>
      </c>
      <c r="C60" s="8"/>
      <c r="D60" s="8"/>
      <c r="E60" s="141"/>
    </row>
    <row r="61" spans="1:5" x14ac:dyDescent="0.3">
      <c r="A61" s="46">
        <v>3246</v>
      </c>
      <c r="B61" s="45" t="s">
        <v>172</v>
      </c>
      <c r="C61" s="8"/>
      <c r="D61" s="8"/>
      <c r="E61" s="141"/>
    </row>
    <row r="62" spans="1:5" x14ac:dyDescent="0.3">
      <c r="A62" s="31"/>
      <c r="E62" s="141"/>
    </row>
    <row r="63" spans="1:5" x14ac:dyDescent="0.3">
      <c r="A63" s="32"/>
      <c r="E63" s="141"/>
    </row>
    <row r="64" spans="1:5" x14ac:dyDescent="0.3">
      <c r="A64" s="47" t="s">
        <v>187</v>
      </c>
      <c r="B64" s="45"/>
      <c r="C64" s="108">
        <f>SUM(C65:C67)</f>
        <v>0</v>
      </c>
      <c r="D64" s="108">
        <f>SUM(D65:D67)</f>
        <v>0</v>
      </c>
      <c r="E64" s="141"/>
    </row>
    <row r="65" spans="1:5" x14ac:dyDescent="0.3">
      <c r="A65" s="46">
        <v>5100</v>
      </c>
      <c r="B65" s="45" t="s">
        <v>249</v>
      </c>
      <c r="C65" s="8"/>
      <c r="D65" s="8"/>
      <c r="E65" s="141"/>
    </row>
    <row r="66" spans="1:5" x14ac:dyDescent="0.3">
      <c r="A66" s="46">
        <v>5220</v>
      </c>
      <c r="B66" s="45" t="s">
        <v>412</v>
      </c>
      <c r="C66" s="8"/>
      <c r="D66" s="8"/>
      <c r="E66" s="141"/>
    </row>
    <row r="67" spans="1:5" x14ac:dyDescent="0.3">
      <c r="A67" s="46">
        <v>5230</v>
      </c>
      <c r="B67" s="45" t="s">
        <v>413</v>
      </c>
      <c r="C67" s="8"/>
      <c r="D67" s="8"/>
      <c r="E67" s="141"/>
    </row>
    <row r="68" spans="1:5" x14ac:dyDescent="0.3">
      <c r="A68" s="31"/>
      <c r="E68" s="141"/>
    </row>
    <row r="69" spans="1:5" x14ac:dyDescent="0.3">
      <c r="A69" s="2"/>
      <c r="E69" s="141"/>
    </row>
    <row r="70" spans="1:5" x14ac:dyDescent="0.3">
      <c r="A70" s="44" t="s">
        <v>188</v>
      </c>
      <c r="B70" s="45"/>
      <c r="C70" s="8"/>
      <c r="D70" s="8"/>
      <c r="E70" s="141"/>
    </row>
    <row r="71" spans="1:5" ht="30" x14ac:dyDescent="0.3">
      <c r="A71" s="46">
        <v>1</v>
      </c>
      <c r="B71" s="45" t="s">
        <v>173</v>
      </c>
      <c r="C71" s="8"/>
      <c r="D71" s="8"/>
      <c r="E71" s="141"/>
    </row>
    <row r="72" spans="1:5" x14ac:dyDescent="0.3">
      <c r="A72" s="46">
        <v>2</v>
      </c>
      <c r="B72" s="45" t="s">
        <v>174</v>
      </c>
      <c r="C72" s="8"/>
      <c r="D72" s="8"/>
      <c r="E72" s="141"/>
    </row>
    <row r="73" spans="1:5" x14ac:dyDescent="0.3">
      <c r="A73" s="46">
        <v>3</v>
      </c>
      <c r="B73" s="45" t="s">
        <v>175</v>
      </c>
      <c r="C73" s="8"/>
      <c r="D73" s="8"/>
      <c r="E73" s="141"/>
    </row>
    <row r="74" spans="1:5" x14ac:dyDescent="0.3">
      <c r="A74" s="46">
        <v>4</v>
      </c>
      <c r="B74" s="45" t="s">
        <v>357</v>
      </c>
      <c r="C74" s="8"/>
      <c r="D74" s="8"/>
      <c r="E74" s="141"/>
    </row>
    <row r="75" spans="1:5" x14ac:dyDescent="0.3">
      <c r="A75" s="46">
        <v>5</v>
      </c>
      <c r="B75" s="45" t="s">
        <v>176</v>
      </c>
      <c r="C75" s="8"/>
      <c r="D75" s="8"/>
      <c r="E75" s="141"/>
    </row>
    <row r="76" spans="1:5" x14ac:dyDescent="0.3">
      <c r="A76" s="46">
        <v>6</v>
      </c>
      <c r="B76" s="45" t="s">
        <v>177</v>
      </c>
      <c r="C76" s="8"/>
      <c r="D76" s="8"/>
      <c r="E76" s="141"/>
    </row>
    <row r="77" spans="1:5" x14ac:dyDescent="0.3">
      <c r="A77" s="46">
        <v>7</v>
      </c>
      <c r="B77" s="45" t="s">
        <v>178</v>
      </c>
      <c r="C77" s="8"/>
      <c r="D77" s="8"/>
      <c r="E77" s="141"/>
    </row>
    <row r="78" spans="1:5" x14ac:dyDescent="0.3">
      <c r="A78" s="46">
        <v>8</v>
      </c>
      <c r="B78" s="45" t="s">
        <v>179</v>
      </c>
      <c r="C78" s="8"/>
      <c r="D78" s="8"/>
      <c r="E78" s="141"/>
    </row>
    <row r="79" spans="1:5" x14ac:dyDescent="0.3">
      <c r="A79" s="46">
        <v>9</v>
      </c>
      <c r="B79" s="45" t="s">
        <v>180</v>
      </c>
      <c r="C79" s="8"/>
      <c r="D79" s="8"/>
      <c r="E79" s="141"/>
    </row>
    <row r="83" spans="1:9" x14ac:dyDescent="0.3">
      <c r="A83" s="2"/>
      <c r="B83" s="2"/>
    </row>
    <row r="84" spans="1:9" x14ac:dyDescent="0.3">
      <c r="A84" s="91" t="s">
        <v>99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1" t="s">
        <v>422</v>
      </c>
      <c r="D87" s="12"/>
      <c r="E87"/>
      <c r="F87"/>
      <c r="G87"/>
      <c r="H87"/>
      <c r="I87"/>
    </row>
    <row r="88" spans="1:9" x14ac:dyDescent="0.3">
      <c r="A88"/>
      <c r="B88" s="2" t="s">
        <v>423</v>
      </c>
      <c r="D88" s="12"/>
      <c r="E88"/>
      <c r="F88"/>
      <c r="G88"/>
      <c r="H88"/>
      <c r="I88"/>
    </row>
    <row r="89" spans="1:9" customFormat="1" ht="12.75" x14ac:dyDescent="0.2">
      <c r="B89" s="86" t="s">
        <v>131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14</vt:i4>
      </vt:variant>
    </vt:vector>
  </HeadingPairs>
  <TitlesOfParts>
    <vt:vector size="35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2014-05-28T12:47:39Z</cp:lastPrinted>
  <dcterms:created xsi:type="dcterms:W3CDTF">2011-12-27T13:20:18Z</dcterms:created>
  <dcterms:modified xsi:type="dcterms:W3CDTF">2016-04-19T15:21:29Z</dcterms:modified>
</cp:coreProperties>
</file>