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N5'!$A$1:$D$85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D28" i="42"/>
  <c r="G10" i="9" s="1"/>
  <c r="C13" i="7" l="1"/>
  <c r="C12" i="7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0" i="7" l="1"/>
  <c r="C30" i="7"/>
  <c r="D26" i="7"/>
  <c r="C26" i="7"/>
  <c r="C25" i="7" s="1"/>
  <c r="D25" i="7"/>
  <c r="D18" i="7"/>
  <c r="C18" i="7"/>
  <c r="D16" i="7"/>
  <c r="C16" i="7"/>
  <c r="D10" i="7"/>
  <c r="D9" i="7" s="1"/>
  <c r="D31" i="3"/>
  <c r="C31" i="3"/>
  <c r="C10" i="7" l="1"/>
  <c r="C9" i="7" s="1"/>
  <c r="D71" i="47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<sst xmlns="http://schemas.openxmlformats.org/spreadsheetml/2006/main" count="905" uniqueCount="495">
  <si>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</si>
  <si>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</si>
  <si>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</si>
  <si>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</si>
  <si>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</si>
  <si>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</si>
  <si>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</si>
  <si>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</si>
  <si>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</si>
  <si>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</si>
  <si>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</si>
  <si>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</si>
  <si>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</si>
  <si>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</si>
  <si>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</si>
  <si>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</si>
  <si>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</si>
  <si>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</si>
  <si>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</si>
  <si>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</si>
  <si>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</si>
  <si>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</si>
  <si>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</si>
  <si>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</si>
  <si>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</si>
  <si>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</si>
  <si>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</si>
  <si>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</si>
  <si>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</si>
  <si>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</si>
  <si>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</si>
  <si>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</si>
  <si>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</si>
  <si>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</si>
  <si>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</si>
  <si>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</si>
  <si>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</si>
  <si>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</si>
  <si>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</si>
  <si>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</si>
  <si>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</si>
  <si>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</si>
  <si>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</si>
  <si>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</si>
  <si>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</si>
  <si>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</si>
  <si>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</si>
  <si>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</si>
  <si>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</si>
  <si>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</si>
  <si>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</si>
  <si>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</si>
  <si>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</si>
  <si>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</si>
  <si>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</si>
  <si>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</si>
  <si>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</si>
  <si>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</si>
  <si>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</si>
  <si>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</si>
  <si>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</si>
  <si>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</si>
  <si>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</si>
  <si>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</si>
  <si>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</si>
  <si>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</si>
  <si>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</si>
  <si>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</si>
  <si>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</si>
  <si>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</si>
  <si>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</si>
  <si>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</si>
  <si>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</si>
  <si>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</si>
  <si>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</si>
  <si>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</si>
  <si>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</si>
  <si>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</si>
  <si>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</si>
  <si>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</si>
  <si>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</si>
  <si>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</si>
  <si>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</si>
  <si>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</si>
  <si>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</si>
  <si>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</si>
  <si>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</si>
  <si>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</si>
  <si>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</si>
  <si>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</si>
  <si>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</si>
  <si>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</si>
  <si>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</si>
  <si>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</si>
  <si>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</si>
  <si>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</si>
  <si>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</si>
  <si>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</si>
  <si>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</si>
  <si>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</si>
  <si>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</si>
  <si>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</si>
  <si>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</si>
  <si>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</si>
  <si>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</si>
  <si>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</si>
  <si>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</si>
  <si>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</si>
  <si>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</si>
  <si>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</si>
  <si>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</si>
  <si>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</si>
  <si>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</si>
  <si>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</si>
  <si>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</si>
  <si>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</si>
  <si>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</si>
  <si>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</si>
  <si>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</si>
  <si>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</si>
  <si>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</si>
  <si>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</si>
  <si>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</si>
  <si>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</si>
  <si>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</si>
  <si>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</si>
  <si>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</si>
  <si>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</si>
  <si>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</si>
  <si>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</si>
  <si>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</si>
  <si>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</si>
  <si>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</si>
  <si>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</si>
  <si>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</si>
  <si>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</si>
  <si>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</si>
  <si>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</si>
  <si>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</si>
  <si>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</si>
  <si>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</si>
  <si>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</si>
  <si>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</si>
  <si>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</si>
  <si>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</si>
  <si>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</si>
  <si>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</si>
  <si>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</si>
  <si>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</si>
  <si>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</si>
  <si>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</si>
  <si>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</si>
  <si>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</si>
  <si>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</si>
  <si>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</si>
  <si>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</si>
  <si>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</si>
  <si>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</si>
  <si>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</si>
  <si>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</si>
  <si>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</si>
  <si>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</si>
  <si>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</si>
  <si>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</si>
  <si>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</si>
  <si>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</si>
  <si>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</si>
  <si>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</si>
  <si>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</si>
  <si>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</si>
  <si>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</si>
  <si>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</si>
  <si>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</si>
  <si>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</si>
  <si>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</si>
  <si>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</si>
  <si>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</si>
  <si>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</si>
  <si>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</si>
  <si>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</si>
  <si>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</si>
  <si>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</si>
  <si>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</si>
  <si>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</si>
  <si>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</si>
  <si>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</si>
  <si>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</si>
  <si>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</si>
  <si>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</si>
  <si>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</si>
  <si>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</si>
  <si>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</si>
  <si>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</si>
  <si>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</si>
  <si>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</si>
  <si>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</si>
  <si>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</si>
  <si>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</si>
  <si>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</si>
  <si>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</si>
  <si>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</si>
  <si>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</si>
  <si>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</si>
  <si>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</si>
  <si>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</si>
  <si>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</si>
  <si>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</si>
  <si>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</si>
  <si>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</si>
  <si>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</si>
  <si>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</si>
  <si>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</si>
  <si>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</si>
  <si>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</si>
  <si>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</si>
  <si>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</si>
  <si>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</si>
  <si>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</si>
  <si>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</si>
  <si>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</si>
  <si>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</si>
  <si>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</si>
  <si>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</si>
  <si>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</si>
  <si>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</si>
  <si>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</si>
  <si>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</si>
  <si>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</si>
  <si>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</si>
  <si>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</si>
  <si>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</si>
  <si>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</si>
  <si>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</si>
  <si>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</si>
  <si>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</si>
  <si>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</si>
  <si>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</si>
  <si>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</si>
  <si>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</si>
  <si>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</si>
  <si>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</si>
  <si>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</si>
  <si>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</si>
  <si>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</si>
  <si>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</si>
  <si>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</si>
  <si>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</si>
  <si>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</si>
  <si>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</si>
  <si>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</si>
  <si>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</si>
  <si>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</si>
  <si>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</si>
  <si>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</si>
  <si>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</si>
  <si>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</si>
  <si>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</si>
  <si>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</si>
  <si>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</si>
  <si>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</si>
  <si>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</si>
  <si>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</si>
  <si>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</si>
  <si>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</si>
  <si>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</si>
  <si>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</si>
  <si>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</si>
  <si>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</si>
  <si>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</si>
  <si>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</si>
  <si>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</si>
  <si>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</si>
  <si>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</si>
  <si>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</si>
  <si>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</si>
  <si>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</si>
  <si>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</si>
  <si>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</si>
  <si>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</si>
  <si>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</si>
  <si>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</si>
  <si>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</si>
  <si>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</si>
  <si>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</si>
  <si>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</si>
  <si>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</si>
  <si>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</si>
  <si>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</si>
  <si>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</si>
  <si>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</si>
  <si>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</si>
  <si>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</si>
  <si>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</si>
  <si>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</si>
  <si>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</si>
  <si>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</si>
  <si>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</si>
  <si>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</si>
  <si>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</si>
  <si>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</si>
  <si>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</si>
  <si>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</si>
  <si>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</si>
  <si>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</si>
  <si>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</si>
  <si>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</si>
  <si>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</si>
  <si>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</si>
  <si>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</si>
  <si>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</si>
  <si>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</si>
  <si>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</si>
  <si>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</si>
  <si>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</si>
  <si>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</si>
  <si>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</si>
  <si>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</si>
  <si>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</si>
  <si>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</si>
  <si>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</si>
  <si>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</si>
  <si>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</si>
  <si>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</si>
  <si>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</si>
  <si>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</si>
  <si>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</si>
  <si>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</si>
  <si>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</si>
  <si>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</si>
  <si>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</si>
  <si>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</si>
  <si>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</si>
  <si>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</si>
  <si>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</si>
  <si>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</si>
  <si>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</si>
  <si>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</si>
  <si>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</si>
  <si>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</si>
  <si>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</si>
  <si>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</si>
  <si>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</si>
  <si>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</si>
  <si>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</si>
  <si>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</si>
  <si>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</si>
  <si>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</si>
  <si>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</si>
  <si>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</si>
  <si>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</si>
  <si>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</si>
  <si>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</si>
  <si>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</si>
  <si>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</si>
  <si>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</si>
  <si>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</si>
  <si>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</si>
  <si>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</si>
  <si>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</si>
  <si>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</si>
  <si>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</si>
  <si>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</si>
  <si>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</si>
  <si>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</si>
  <si>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</si>
  <si>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</si>
  <si>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</si>
  <si>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</si>
  <si>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</si>
  <si>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</si>
  <si>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</si>
  <si>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</si>
  <si>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</si>
  <si>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</si>
  <si>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</si>
  <si>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</si>
  <si>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</si>
  <si>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</si>
  <si>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</si>
  <si>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</si>
  <si>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</si>
  <si>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</si>
  <si>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</si>
  <si>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</si>
  <si>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</si>
  <si>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</si>
  <si>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</si>
  <si>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</si>
  <si>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</si>
  <si>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</si>
  <si>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</si>
  <si>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</si>
  <si>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</si>
  <si>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</si>
  <si>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</si>
  <si>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</si>
  <si>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</si>
  <si>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</si>
  <si>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</si>
  <si>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</si>
  <si>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</si>
  <si>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</si>
  <si>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</si>
  <si>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</si>
  <si>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</si>
  <si>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</si>
  <si>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</si>
  <si>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</si>
  <si>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</si>
  <si>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</si>
  <si>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</si>
  <si>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</si>
  <si>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</si>
  <si>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</si>
  <si>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</si>
  <si>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</si>
  <si>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</si>
  <si>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</si>
  <si>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</si>
  <si>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</si>
  <si>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</si>
  <si>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</si>
  <si>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</si>
  <si>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</si>
  <si>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</si>
  <si>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</si>
  <si>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</si>
  <si>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</si>
  <si>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</si>
  <si>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</si>
  <si>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</si>
  <si>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</si>
  <si>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</si>
  <si>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</si>
  <si>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</si>
  <si>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</si>
  <si>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</si>
  <si>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</si>
  <si>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</si>
  <si>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</si>
  <si>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</si>
  <si>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</si>
  <si>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</si>
  <si>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</si>
  <si>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</si>
  <si>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</si>
  <si>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</si>
  <si>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</si>
  <si>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</si>
  <si>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</si>
  <si>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</si>
  <si>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</si>
  <si>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</si>
  <si>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</si>
  <si>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</si>
  <si>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</si>
  <si>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</si>
  <si>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</si>
  <si>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</si>
  <si>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</si>
  <si>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</si>
  <si>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</si>
  <si>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</si>
  <si>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</si>
  <si>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</si>
  <si>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</si>
  <si>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</si>
  <si>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</si>
  <si>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</si>
  <si>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</si>
  <si>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</si>
  <si>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</si>
  <si>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</si>
  <si>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</si>
  <si>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</si>
  <si>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</si>
  <si>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</si>
  <si>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</si>
  <si>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</si>
  <si>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</si>
  <si>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</si>
  <si>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ფულადი შემოწირულობა</t>
  </si>
  <si>
    <t>კახა კუკავა</t>
  </si>
  <si>
    <t>01010008849</t>
  </si>
  <si>
    <t>GE89TB06000</t>
  </si>
  <si>
    <t>00053179109</t>
  </si>
  <si>
    <t>სხვა ფულადი შემოსავლები                                         (დაბრუნებული თანხა)</t>
  </si>
  <si>
    <t>კახა</t>
  </si>
  <si>
    <t>კუკავა</t>
  </si>
  <si>
    <t>კონფერენცია</t>
  </si>
  <si>
    <t>ბრიუსელი</t>
  </si>
  <si>
    <t>თიბისი</t>
  </si>
  <si>
    <t>GE63Tb7029536080100007</t>
  </si>
  <si>
    <t>23/03/2016-12/04/2016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</si>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</sst>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0"/>
      <name val="Merriweather"/>
    </font>
    <font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44" xfId="0" applyFont="1" applyBorder="1" applyAlignment="1">
      <alignment horizontal="left" vertical="center" wrapText="1"/>
    </xf>
    <xf numFmtId="0" fontId="35" fillId="0" borderId="45" xfId="0" applyFont="1" applyBorder="1" applyAlignment="1">
      <alignment horizontal="left" vertical="center" wrapText="1"/>
    </xf>
    <xf numFmtId="0" fontId="36" fillId="0" borderId="46" xfId="0" applyFont="1" applyBorder="1" applyAlignment="1">
      <alignment horizontal="left" vertical="center" wrapText="1"/>
    </xf>
    <xf numFmtId="0" fontId="36" fillId="0" borderId="47" xfId="0" applyFont="1" applyBorder="1" applyAlignment="1">
      <alignment horizontal="left" vertical="center" wrapTex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Normal="100" zoomScaleSheetLayoutView="80" workbookViewId="0">
      <selection activeCell="F18" sqref="F18"/>
    </sheetView>
  </sheetViews>
  <sheetFormatPr defaultRowHeight="15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3" s="301" customFormat="1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400" t="s">
        <v>493</v>
      </c>
      <c r="M2" s="401"/>
    </row>
    <row r="3" spans="1:13" s="301" customFormat="1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3" s="301" customFormat="1">
      <c r="A4" s="395" t="s">
        <v>262</v>
      </c>
      <c r="B4" s="350"/>
      <c r="C4" s="350"/>
      <c r="D4" s="399" t="s">
        <v>480</v>
      </c>
      <c r="E4" s="387"/>
      <c r="F4" s="300"/>
      <c r="G4" s="293"/>
      <c r="H4" s="388"/>
      <c r="I4" s="387"/>
      <c r="J4" s="389"/>
      <c r="K4" s="293"/>
      <c r="L4" s="390"/>
    </row>
    <row r="5" spans="1:13" s="301" customFormat="1" ht="15.75" thickBot="1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3" ht="15.75" thickBot="1">
      <c r="A6" s="353"/>
      <c r="B6" s="352"/>
      <c r="C6" s="351"/>
      <c r="D6" s="351"/>
      <c r="E6" s="351"/>
      <c r="F6" s="350"/>
      <c r="G6" s="350"/>
      <c r="H6" s="350"/>
      <c r="I6" s="412" t="s">
        <v>442</v>
      </c>
      <c r="J6" s="413"/>
      <c r="K6" s="414"/>
      <c r="L6" s="349"/>
    </row>
    <row r="7" spans="1:13" s="337" customFormat="1" ht="51.75" thickBot="1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3" s="331" customFormat="1" ht="15.75" thickBot="1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3" ht="25.5">
      <c r="A9" s="330">
        <v>1</v>
      </c>
      <c r="B9" s="321">
        <v>42433</v>
      </c>
      <c r="C9" s="320" t="s">
        <v>481</v>
      </c>
      <c r="D9" s="329">
        <v>1164</v>
      </c>
      <c r="E9" s="328" t="s">
        <v>482</v>
      </c>
      <c r="F9" s="317" t="s">
        <v>483</v>
      </c>
      <c r="G9" s="327" t="s">
        <v>485</v>
      </c>
      <c r="H9" s="327" t="s">
        <v>484</v>
      </c>
      <c r="I9" s="326"/>
      <c r="J9" s="325"/>
      <c r="K9" s="324"/>
      <c r="L9" s="323"/>
    </row>
    <row r="10" spans="1:13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3">
      <c r="A11" s="322">
        <v>3</v>
      </c>
      <c r="B11" s="321"/>
      <c r="C11" s="320"/>
      <c r="D11" s="319"/>
      <c r="E11" s="318"/>
      <c r="F11" s="357"/>
      <c r="G11" s="317"/>
      <c r="H11" s="317"/>
      <c r="I11" s="316"/>
      <c r="J11" s="315"/>
      <c r="K11" s="314"/>
      <c r="L11" s="313"/>
    </row>
    <row r="12" spans="1:13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3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>
      <c r="A28" s="312" t="s">
        <v>264</v>
      </c>
      <c r="B28" s="311"/>
      <c r="C28" s="310"/>
      <c r="D28" s="309">
        <f>SUM(D9:D26)</f>
        <v>1164</v>
      </c>
      <c r="E28" s="308"/>
      <c r="F28" s="307"/>
      <c r="G28" s="307"/>
      <c r="H28" s="307"/>
      <c r="I28" s="306"/>
      <c r="J28" s="305"/>
      <c r="K28" s="304"/>
      <c r="L28" s="303"/>
    </row>
    <row r="29" spans="1:1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>
      <c r="A31" s="411" t="s">
        <v>409</v>
      </c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</row>
    <row r="32" spans="1:12" s="302" customFormat="1" ht="12.75">
      <c r="A32" s="411" t="s">
        <v>437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</row>
    <row r="33" spans="1:12" s="302" customFormat="1" ht="12.75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</row>
    <row r="34" spans="1:12" s="301" customFormat="1">
      <c r="A34" s="411" t="s">
        <v>436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</row>
    <row r="35" spans="1:12" s="301" customFormat="1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</row>
    <row r="36" spans="1:12" s="301" customFormat="1">
      <c r="A36" s="411" t="s">
        <v>435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</row>
    <row r="37" spans="1:12" s="301" customFormat="1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>
      <c r="A41" s="417" t="s">
        <v>96</v>
      </c>
      <c r="B41" s="417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>
      <c r="A43" s="294"/>
      <c r="B43" s="293"/>
      <c r="C43" s="410" t="s">
        <v>256</v>
      </c>
      <c r="D43" s="410"/>
      <c r="E43" s="410"/>
      <c r="F43" s="294"/>
      <c r="G43" s="293"/>
      <c r="H43" s="415" t="s">
        <v>434</v>
      </c>
      <c r="I43" s="296"/>
      <c r="J43" s="293"/>
      <c r="K43" s="294"/>
      <c r="L43" s="293"/>
    </row>
    <row r="44" spans="1:12" s="295" customFormat="1">
      <c r="A44" s="294"/>
      <c r="B44" s="293"/>
      <c r="C44" s="294"/>
      <c r="D44" s="293"/>
      <c r="E44" s="294"/>
      <c r="F44" s="294"/>
      <c r="G44" s="293"/>
      <c r="H44" s="416"/>
      <c r="I44" s="296"/>
      <c r="J44" s="293"/>
      <c r="K44" s="294"/>
      <c r="L44" s="293"/>
    </row>
    <row r="45" spans="1:12" s="292" customFormat="1">
      <c r="A45" s="294"/>
      <c r="B45" s="293"/>
      <c r="C45" s="410" t="s">
        <v>127</v>
      </c>
      <c r="D45" s="410"/>
      <c r="E45" s="410"/>
      <c r="F45" s="294"/>
      <c r="G45" s="293"/>
      <c r="H45" s="294"/>
      <c r="I45" s="294"/>
      <c r="J45" s="293"/>
      <c r="K45" s="294"/>
      <c r="L45" s="293"/>
    </row>
    <row r="46" spans="1:12" s="292" customFormat="1">
      <c r="E46" s="290"/>
    </row>
    <row r="47" spans="1:12" s="292" customFormat="1">
      <c r="E47" s="290"/>
    </row>
    <row r="48" spans="1:12" s="292" customFormat="1">
      <c r="E48" s="290"/>
    </row>
    <row r="49" spans="5:5" s="292" customFormat="1">
      <c r="E49" s="290"/>
    </row>
    <row r="50" spans="5:5" s="29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6" t="s">
        <v>449</v>
      </c>
      <c r="B2" s="426"/>
      <c r="C2" s="426"/>
      <c r="D2" s="426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8" t="s">
        <v>493</v>
      </c>
      <c r="L3" s="418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31" t="s">
        <v>479</v>
      </c>
      <c r="B41" s="431"/>
      <c r="C41" s="431"/>
      <c r="D41" s="431"/>
      <c r="E41" s="431"/>
      <c r="F41" s="431"/>
      <c r="G41" s="431"/>
      <c r="H41" s="431"/>
      <c r="I41" s="431"/>
      <c r="J41" s="431"/>
      <c r="K41" s="431"/>
    </row>
    <row r="42" spans="1:12" ht="15" customHeight="1">
      <c r="A42" s="431"/>
      <c r="B42" s="431"/>
      <c r="C42" s="431"/>
      <c r="D42" s="431"/>
      <c r="E42" s="431"/>
      <c r="F42" s="431"/>
      <c r="G42" s="431"/>
      <c r="H42" s="431"/>
      <c r="I42" s="431"/>
      <c r="J42" s="431"/>
      <c r="K42" s="431"/>
    </row>
    <row r="43" spans="1:12" ht="12.75" customHeight="1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>
      <c r="A44" s="427" t="s">
        <v>96</v>
      </c>
      <c r="B44" s="427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>
      <c r="A46" s="374"/>
      <c r="B46" s="375"/>
      <c r="C46" s="428" t="s">
        <v>256</v>
      </c>
      <c r="D46" s="428"/>
      <c r="E46" s="377"/>
      <c r="F46" s="378"/>
      <c r="G46" s="429" t="s">
        <v>465</v>
      </c>
      <c r="H46" s="429"/>
      <c r="I46" s="429"/>
      <c r="J46" s="379"/>
      <c r="K46" s="189"/>
    </row>
    <row r="47" spans="1:12" ht="15">
      <c r="A47" s="374"/>
      <c r="B47" s="375"/>
      <c r="C47" s="374"/>
      <c r="D47" s="375"/>
      <c r="E47" s="375"/>
      <c r="F47" s="374"/>
      <c r="G47" s="430"/>
      <c r="H47" s="430"/>
      <c r="I47" s="430"/>
      <c r="J47" s="379"/>
      <c r="K47" s="189"/>
    </row>
    <row r="48" spans="1:12" ht="15">
      <c r="A48" s="374"/>
      <c r="B48" s="375"/>
      <c r="C48" s="425" t="s">
        <v>127</v>
      </c>
      <c r="D48" s="425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32" t="s">
        <v>186</v>
      </c>
      <c r="D1" s="432"/>
      <c r="E1" s="108"/>
    </row>
    <row r="2" spans="1:5">
      <c r="A2" s="79" t="s">
        <v>128</v>
      </c>
      <c r="B2" s="124"/>
      <c r="C2" s="400" t="s">
        <v>493</v>
      </c>
      <c r="D2" s="400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G12" sqref="G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20" t="s">
        <v>97</v>
      </c>
      <c r="J1" s="420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8" t="s">
        <v>493</v>
      </c>
      <c r="J2" s="419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4" t="str">
        <f>'ფორმა N1'!D4</f>
        <v>პ/გ 'თავისუფალი საქართველო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491</v>
      </c>
      <c r="C10" s="163" t="s">
        <v>492</v>
      </c>
      <c r="D10" s="164" t="s">
        <v>209</v>
      </c>
      <c r="E10" s="160"/>
      <c r="F10" s="28">
        <v>83.77</v>
      </c>
      <c r="G10" s="28">
        <f>'ფორმა N1'!D28</f>
        <v>1164</v>
      </c>
      <c r="H10" s="405">
        <f>'ფორმა N5'!C9</f>
        <v>1077.55</v>
      </c>
      <c r="I10" s="405">
        <f>F10+G10-H10</f>
        <v>170.22000000000003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400" t="s">
        <v>493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34" t="s">
        <v>97</v>
      </c>
      <c r="J1" s="434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8" t="s">
        <v>493</v>
      </c>
      <c r="J2" s="419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33" t="s">
        <v>208</v>
      </c>
      <c r="C7" s="433"/>
      <c r="D7" s="433" t="s">
        <v>280</v>
      </c>
      <c r="E7" s="433"/>
      <c r="F7" s="433" t="s">
        <v>281</v>
      </c>
      <c r="G7" s="433"/>
      <c r="H7" s="159" t="s">
        <v>267</v>
      </c>
      <c r="I7" s="433" t="s">
        <v>211</v>
      </c>
      <c r="J7" s="433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0" t="s">
        <v>493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493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>
      <c r="A2" s="202" t="s">
        <v>305</v>
      </c>
      <c r="B2" s="199"/>
      <c r="C2" s="199"/>
      <c r="D2" s="199"/>
      <c r="E2" s="200"/>
      <c r="F2" s="200"/>
      <c r="G2" s="400" t="s">
        <v>493</v>
      </c>
      <c r="H2" s="202"/>
    </row>
    <row r="3" spans="1:8" s="201" customFormat="1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96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256</v>
      </c>
      <c r="F27" s="212" t="s">
        <v>307</v>
      </c>
      <c r="J27" s="213"/>
      <c r="K27" s="213"/>
    </row>
    <row r="28" spans="1:11" s="21" customFormat="1" ht="15">
      <c r="C28" s="215" t="s">
        <v>127</v>
      </c>
      <c r="F28" s="216" t="s">
        <v>257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0" t="s">
        <v>493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5"/>
      <c r="D32" s="435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0" t="s">
        <v>493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2"/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20" t="s">
        <v>97</v>
      </c>
      <c r="D1" s="420"/>
      <c r="E1" s="111"/>
    </row>
    <row r="2" spans="1:7">
      <c r="A2" s="79" t="s">
        <v>128</v>
      </c>
      <c r="B2" s="79"/>
      <c r="C2" s="418" t="s">
        <v>493</v>
      </c>
      <c r="D2" s="419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6" t="str">
        <f>'ფორმა N1'!D4</f>
        <v>პ/გ 'თავისუფალი საქართველო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1">
        <v>1</v>
      </c>
      <c r="B9" s="241" t="s">
        <v>65</v>
      </c>
      <c r="C9" s="88">
        <f>SUM(C10,C26)</f>
        <v>141.44999999999999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141.44999999999999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6"/>
      <c r="D24" s="8"/>
      <c r="E24" s="111"/>
    </row>
    <row r="25" spans="1:5" s="3" customFormat="1">
      <c r="A25" s="91" t="s">
        <v>239</v>
      </c>
      <c r="B25" s="91" t="s">
        <v>486</v>
      </c>
      <c r="C25" s="8">
        <v>141.44999999999999</v>
      </c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9" t="s">
        <v>87</v>
      </c>
      <c r="B28" s="249" t="s">
        <v>297</v>
      </c>
      <c r="C28" s="8"/>
      <c r="D28" s="8"/>
      <c r="E28" s="111"/>
    </row>
    <row r="29" spans="1:5">
      <c r="A29" s="249" t="s">
        <v>88</v>
      </c>
      <c r="B29" s="249" t="s">
        <v>300</v>
      </c>
      <c r="C29" s="8"/>
      <c r="D29" s="8"/>
      <c r="E29" s="111"/>
    </row>
    <row r="30" spans="1:5">
      <c r="A30" s="249" t="s">
        <v>427</v>
      </c>
      <c r="B30" s="249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9" t="s">
        <v>12</v>
      </c>
      <c r="B32" s="249" t="s">
        <v>476</v>
      </c>
      <c r="C32" s="8"/>
      <c r="D32" s="8"/>
      <c r="E32" s="111"/>
    </row>
    <row r="33" spans="1:9">
      <c r="A33" s="249" t="s">
        <v>13</v>
      </c>
      <c r="B33" s="249" t="s">
        <v>477</v>
      </c>
      <c r="C33" s="8"/>
      <c r="D33" s="8"/>
      <c r="E33" s="111"/>
    </row>
    <row r="34" spans="1:9">
      <c r="A34" s="249" t="s">
        <v>269</v>
      </c>
      <c r="B34" s="249" t="s">
        <v>478</v>
      </c>
      <c r="C34" s="8"/>
      <c r="D34" s="8"/>
      <c r="E34" s="111"/>
    </row>
    <row r="35" spans="1:9">
      <c r="A35" s="91" t="s">
        <v>34</v>
      </c>
      <c r="B35" s="262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493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2"/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400" t="s">
        <v>493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7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0" t="s">
        <v>493</v>
      </c>
      <c r="N2" s="202"/>
    </row>
    <row r="3" spans="1:14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/>
    <row r="37" spans="1:14" s="21" customFormat="1" ht="15">
      <c r="B37" s="212" t="s">
        <v>96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256</v>
      </c>
      <c r="D40" s="213"/>
      <c r="E40" s="213"/>
      <c r="H40" s="212" t="s">
        <v>307</v>
      </c>
      <c r="M40" s="213"/>
    </row>
    <row r="41" spans="1:14" s="21" customFormat="1" ht="15">
      <c r="C41" s="215" t="s">
        <v>127</v>
      </c>
      <c r="D41" s="213"/>
      <c r="E41" s="213"/>
      <c r="H41" s="216" t="s">
        <v>257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5"/>
  <sheetViews>
    <sheetView showGridLines="0" view="pageBreakPreview" zoomScale="80" zoomScaleNormal="100" zoomScaleSheetLayoutView="80" workbookViewId="0">
      <selection activeCell="A25" sqref="A25:B30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4"/>
      <c r="C1" s="420" t="s">
        <v>97</v>
      </c>
      <c r="D1" s="420"/>
      <c r="E1" s="116"/>
    </row>
    <row r="2" spans="1:12" s="6" customFormat="1">
      <c r="A2" s="79" t="s">
        <v>128</v>
      </c>
      <c r="B2" s="254"/>
      <c r="C2" s="421" t="s">
        <v>493</v>
      </c>
      <c r="D2" s="422"/>
      <c r="E2" s="116"/>
    </row>
    <row r="3" spans="1:12" s="6" customFormat="1">
      <c r="A3" s="79"/>
      <c r="B3" s="254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>
      <c r="A6" s="80"/>
      <c r="B6" s="255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1">
        <v>1</v>
      </c>
      <c r="B9" s="241" t="s">
        <v>65</v>
      </c>
      <c r="C9" s="88">
        <f>SUM(C10,C25)</f>
        <v>1164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SUM(C11,C12,C16,C18,C24,C25)</f>
        <v>1164</v>
      </c>
      <c r="D10" s="88">
        <f>SUM(D11,D12,D16,D18,D23,D24)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SUM(C13:C15)</f>
        <v>1164</v>
      </c>
      <c r="D12" s="110">
        <f>SUM(D13:D15)</f>
        <v>0</v>
      </c>
      <c r="E12" s="116"/>
    </row>
    <row r="13" spans="1:12" s="3" customFormat="1">
      <c r="A13" s="100" t="s">
        <v>70</v>
      </c>
      <c r="B13" s="100" t="s">
        <v>299</v>
      </c>
      <c r="C13" s="8">
        <f>'ფორმა N1'!D28</f>
        <v>1164</v>
      </c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SUM(C17:C17)</f>
        <v>0</v>
      </c>
      <c r="D16" s="110">
        <f>SUM(D17:D17)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>
      <c r="A18" s="91" t="s">
        <v>76</v>
      </c>
      <c r="B18" s="91" t="s">
        <v>394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77</v>
      </c>
      <c r="B19" s="100" t="s">
        <v>78</v>
      </c>
      <c r="C19" s="8"/>
      <c r="D19" s="8"/>
      <c r="E19" s="116"/>
    </row>
    <row r="20" spans="1:5" s="3" customFormat="1" ht="30">
      <c r="A20" s="100" t="s">
        <v>81</v>
      </c>
      <c r="B20" s="100" t="s">
        <v>79</v>
      </c>
      <c r="C20" s="8"/>
      <c r="D20" s="8"/>
      <c r="E20" s="116"/>
    </row>
    <row r="21" spans="1:5" s="3" customFormat="1">
      <c r="A21" s="100" t="s">
        <v>82</v>
      </c>
      <c r="B21" s="100" t="s">
        <v>80</v>
      </c>
      <c r="C21" s="8"/>
      <c r="D21" s="8"/>
      <c r="E21" s="116"/>
    </row>
    <row r="22" spans="1:5" s="3" customFormat="1">
      <c r="A22" s="100" t="s">
        <v>83</v>
      </c>
      <c r="B22" s="100" t="s">
        <v>418</v>
      </c>
      <c r="C22" s="8"/>
      <c r="D22" s="8"/>
      <c r="E22" s="116"/>
    </row>
    <row r="23" spans="1:5" s="3" customFormat="1">
      <c r="A23" s="91" t="s">
        <v>84</v>
      </c>
      <c r="B23" s="91" t="s">
        <v>419</v>
      </c>
      <c r="C23" s="276"/>
      <c r="D23" s="8"/>
      <c r="E23" s="116"/>
    </row>
    <row r="24" spans="1:5" s="3" customFormat="1" ht="15.75" thickBot="1">
      <c r="A24" s="91" t="s">
        <v>239</v>
      </c>
      <c r="B24" s="91" t="s">
        <v>425</v>
      </c>
      <c r="C24" s="8"/>
      <c r="D24" s="8"/>
      <c r="E24" s="116"/>
    </row>
    <row r="25" spans="1:5" ht="15.75" thickBot="1">
      <c r="A25" s="436">
        <v>1.2</v>
      </c>
      <c r="B25" s="437" t="s">
        <v>85</v>
      </c>
      <c r="C25" s="88">
        <f>SUM(C26,C34)</f>
        <v>0</v>
      </c>
      <c r="D25" s="88">
        <f>SUM(D26,D34)</f>
        <v>0</v>
      </c>
      <c r="E25" s="116"/>
    </row>
    <row r="26" spans="1:5" ht="15.75" thickBot="1">
      <c r="A26" s="438" t="s">
        <v>32</v>
      </c>
      <c r="B26" s="439" t="s">
        <v>299</v>
      </c>
      <c r="C26" s="110">
        <f>SUM(C27:C29)</f>
        <v>0</v>
      </c>
      <c r="D26" s="110">
        <f>SUM(D27:D29)</f>
        <v>0</v>
      </c>
      <c r="E26" s="116"/>
    </row>
    <row r="27" spans="1:5" ht="15.75" thickBot="1">
      <c r="A27" s="438" t="s">
        <v>87</v>
      </c>
      <c r="B27" s="439" t="s">
        <v>297</v>
      </c>
      <c r="C27" s="8"/>
      <c r="D27" s="8"/>
      <c r="E27" s="116"/>
    </row>
    <row r="28" spans="1:5" ht="15.75" thickBot="1">
      <c r="A28" s="438" t="s">
        <v>88</v>
      </c>
      <c r="B28" s="439" t="s">
        <v>300</v>
      </c>
      <c r="C28" s="8"/>
      <c r="D28" s="8"/>
      <c r="E28" s="116"/>
    </row>
    <row r="29" spans="1:5" ht="15.75" thickBot="1">
      <c r="A29" s="438" t="s">
        <v>427</v>
      </c>
      <c r="B29" s="439" t="s">
        <v>298</v>
      </c>
      <c r="C29" s="8"/>
      <c r="D29" s="8"/>
      <c r="E29" s="116"/>
    </row>
    <row r="30" spans="1:5" ht="15.75" thickBot="1">
      <c r="A30" s="438" t="s">
        <v>33</v>
      </c>
      <c r="B30" s="439" t="s">
        <v>494</v>
      </c>
      <c r="C30" s="110">
        <f>SUM(C31:C33)</f>
        <v>0</v>
      </c>
      <c r="D30" s="110">
        <f>SUM(D31:D33)</f>
        <v>0</v>
      </c>
      <c r="E30" s="116"/>
    </row>
    <row r="31" spans="1:5">
      <c r="A31" s="249"/>
      <c r="B31" s="249"/>
      <c r="C31" s="8"/>
      <c r="D31" s="8"/>
      <c r="E31" s="116"/>
    </row>
    <row r="32" spans="1:5">
      <c r="A32" s="249"/>
      <c r="B32" s="249"/>
      <c r="C32" s="8"/>
      <c r="D32" s="8"/>
      <c r="E32" s="116"/>
    </row>
    <row r="33" spans="1:9">
      <c r="A33" s="249"/>
      <c r="B33" s="249"/>
      <c r="C33" s="8"/>
      <c r="D33" s="8"/>
      <c r="E33" s="116"/>
    </row>
    <row r="34" spans="1:9" s="23" customFormat="1">
      <c r="A34" s="91"/>
      <c r="B34" s="262"/>
      <c r="C34" s="8"/>
      <c r="D34" s="8"/>
    </row>
    <row r="35" spans="1:9" s="2" customFormat="1">
      <c r="A35" s="1"/>
      <c r="B35" s="257"/>
      <c r="E35" s="5"/>
    </row>
    <row r="36" spans="1:9" s="2" customFormat="1">
      <c r="B36" s="257"/>
      <c r="E36" s="5"/>
    </row>
    <row r="37" spans="1:9">
      <c r="A37" s="1"/>
    </row>
    <row r="38" spans="1:9">
      <c r="A38" s="2"/>
    </row>
    <row r="39" spans="1:9" s="2" customFormat="1">
      <c r="A39" s="72" t="s">
        <v>96</v>
      </c>
      <c r="B39" s="257"/>
      <c r="E39" s="5"/>
    </row>
    <row r="40" spans="1:9" s="2" customFormat="1">
      <c r="B40" s="257"/>
      <c r="E40"/>
      <c r="F40"/>
      <c r="G40"/>
      <c r="H40"/>
      <c r="I40"/>
    </row>
    <row r="41" spans="1:9" s="2" customFormat="1">
      <c r="B41" s="257"/>
      <c r="D41" s="12"/>
      <c r="E41"/>
      <c r="F41"/>
      <c r="G41"/>
      <c r="H41"/>
      <c r="I41"/>
    </row>
    <row r="42" spans="1:9" s="2" customFormat="1">
      <c r="A42"/>
      <c r="B42" s="259" t="s">
        <v>422</v>
      </c>
      <c r="D42" s="12"/>
      <c r="E42"/>
      <c r="F42"/>
      <c r="G42"/>
      <c r="H42"/>
      <c r="I42"/>
    </row>
    <row r="43" spans="1:9" s="2" customFormat="1">
      <c r="A43"/>
      <c r="B43" s="257" t="s">
        <v>258</v>
      </c>
      <c r="D43" s="12"/>
      <c r="E43"/>
      <c r="F43"/>
      <c r="G43"/>
      <c r="H43"/>
      <c r="I43"/>
    </row>
    <row r="44" spans="1:9" customFormat="1" ht="12.75">
      <c r="B44" s="260" t="s">
        <v>127</v>
      </c>
    </row>
    <row r="45" spans="1:9" customFormat="1" ht="12.75">
      <c r="B45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37" sqref="C3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38"/>
      <c r="C1" s="420" t="s">
        <v>97</v>
      </c>
      <c r="D1" s="420"/>
      <c r="E1" s="94"/>
    </row>
    <row r="2" spans="1:5" s="6" customFormat="1">
      <c r="A2" s="77" t="s">
        <v>384</v>
      </c>
      <c r="B2" s="238"/>
      <c r="C2" s="418" t="s">
        <v>493</v>
      </c>
      <c r="D2" s="419"/>
      <c r="E2" s="94"/>
    </row>
    <row r="3" spans="1:5" s="6" customFormat="1">
      <c r="A3" s="77" t="s">
        <v>385</v>
      </c>
      <c r="B3" s="238"/>
      <c r="C3" s="239"/>
      <c r="D3" s="239"/>
      <c r="E3" s="94"/>
    </row>
    <row r="4" spans="1:5" s="6" customFormat="1">
      <c r="A4" s="79" t="s">
        <v>128</v>
      </c>
      <c r="B4" s="238"/>
      <c r="C4" s="239"/>
      <c r="D4" s="239"/>
      <c r="E4" s="94"/>
    </row>
    <row r="5" spans="1:5" s="6" customFormat="1">
      <c r="A5" s="79"/>
      <c r="B5" s="238"/>
      <c r="C5" s="239"/>
      <c r="D5" s="239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38"/>
      <c r="B9" s="23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1">
        <v>1</v>
      </c>
      <c r="B11" s="241" t="s">
        <v>57</v>
      </c>
      <c r="C11" s="406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408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3"/>
      <c r="E17" s="98"/>
    </row>
    <row r="18" spans="1:6" s="3" customFormat="1">
      <c r="A18" s="100" t="s">
        <v>88</v>
      </c>
      <c r="B18" s="100" t="s">
        <v>62</v>
      </c>
      <c r="C18" s="404"/>
      <c r="D18" s="243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>
      <c r="A20" s="100" t="s">
        <v>12</v>
      </c>
      <c r="B20" s="100" t="s">
        <v>238</v>
      </c>
      <c r="C20" s="246"/>
      <c r="D20" s="39"/>
      <c r="E20" s="247"/>
    </row>
    <row r="21" spans="1:6" s="248" customFormat="1">
      <c r="A21" s="100" t="s">
        <v>13</v>
      </c>
      <c r="B21" s="100" t="s">
        <v>14</v>
      </c>
      <c r="C21" s="246"/>
      <c r="D21" s="40"/>
      <c r="E21" s="247"/>
    </row>
    <row r="22" spans="1:6" s="248" customFormat="1" ht="30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>
      <c r="A25" s="100" t="s">
        <v>272</v>
      </c>
      <c r="B25" s="100" t="s">
        <v>17</v>
      </c>
      <c r="C25" s="402">
        <f>SUM(C26:C29)</f>
        <v>0</v>
      </c>
      <c r="D25" s="86">
        <f>SUM(D26:D29)</f>
        <v>0</v>
      </c>
      <c r="E25" s="247"/>
    </row>
    <row r="26" spans="1:6" s="248" customFormat="1" ht="16.5" customHeight="1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3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>
      <c r="A37" s="91" t="s">
        <v>38</v>
      </c>
      <c r="B37" s="91" t="s">
        <v>49</v>
      </c>
      <c r="C37" s="404"/>
      <c r="D37" s="243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3"/>
      <c r="E44" s="98"/>
    </row>
    <row r="45" spans="1:5" s="3" customFormat="1" ht="30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3"/>
      <c r="E52" s="98"/>
    </row>
    <row r="53" spans="1:6" s="3" customFormat="1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>
      <c r="A59" s="90">
        <v>1.5</v>
      </c>
      <c r="B59" s="90" t="s">
        <v>7</v>
      </c>
      <c r="C59" s="246"/>
      <c r="D59" s="41"/>
      <c r="E59" s="247"/>
    </row>
    <row r="60" spans="1:6" s="248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>
      <c r="A61" s="91" t="s">
        <v>285</v>
      </c>
      <c r="B61" s="47" t="s">
        <v>52</v>
      </c>
      <c r="C61" s="246"/>
      <c r="D61" s="41"/>
      <c r="E61" s="247"/>
    </row>
    <row r="62" spans="1:6" s="248" customFormat="1" ht="30">
      <c r="A62" s="91" t="s">
        <v>286</v>
      </c>
      <c r="B62" s="47" t="s">
        <v>54</v>
      </c>
      <c r="C62" s="246"/>
      <c r="D62" s="41"/>
      <c r="E62" s="247"/>
    </row>
    <row r="63" spans="1:6" s="248" customFormat="1">
      <c r="A63" s="91" t="s">
        <v>287</v>
      </c>
      <c r="B63" s="47" t="s">
        <v>53</v>
      </c>
      <c r="C63" s="41"/>
      <c r="D63" s="41"/>
      <c r="E63" s="247"/>
    </row>
    <row r="64" spans="1:6" s="248" customFormat="1">
      <c r="A64" s="91" t="s">
        <v>288</v>
      </c>
      <c r="B64" s="47" t="s">
        <v>27</v>
      </c>
      <c r="C64" s="246"/>
      <c r="D64" s="41"/>
      <c r="E64" s="247"/>
    </row>
    <row r="65" spans="1:5" s="248" customFormat="1">
      <c r="A65" s="91" t="s">
        <v>323</v>
      </c>
      <c r="B65" s="47" t="s">
        <v>324</v>
      </c>
      <c r="C65" s="246"/>
      <c r="D65" s="41"/>
      <c r="E65" s="247"/>
    </row>
    <row r="66" spans="1:5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>
      <c r="A67" s="101">
        <v>2.1</v>
      </c>
      <c r="B67" s="251" t="s">
        <v>89</v>
      </c>
      <c r="C67" s="252"/>
      <c r="D67" s="22"/>
      <c r="E67" s="99"/>
    </row>
    <row r="68" spans="1:5">
      <c r="A68" s="101">
        <v>2.2000000000000002</v>
      </c>
      <c r="B68" s="251" t="s">
        <v>389</v>
      </c>
      <c r="C68" s="252"/>
      <c r="D68" s="22"/>
      <c r="E68" s="99"/>
    </row>
    <row r="69" spans="1:5">
      <c r="A69" s="101">
        <v>2.2999999999999998</v>
      </c>
      <c r="B69" s="251" t="s">
        <v>93</v>
      </c>
      <c r="C69" s="252"/>
      <c r="D69" s="22"/>
      <c r="E69" s="99"/>
    </row>
    <row r="70" spans="1:5">
      <c r="A70" s="101">
        <v>2.4</v>
      </c>
      <c r="B70" s="251" t="s">
        <v>92</v>
      </c>
      <c r="C70" s="252"/>
      <c r="D70" s="22"/>
      <c r="E70" s="99"/>
    </row>
    <row r="71" spans="1:5">
      <c r="A71" s="101">
        <v>2.5</v>
      </c>
      <c r="B71" s="251" t="s">
        <v>390</v>
      </c>
      <c r="C71" s="252"/>
      <c r="D71" s="22"/>
      <c r="E71" s="99"/>
    </row>
    <row r="72" spans="1:5">
      <c r="A72" s="101">
        <v>2.6</v>
      </c>
      <c r="B72" s="251" t="s">
        <v>90</v>
      </c>
      <c r="C72" s="252"/>
      <c r="D72" s="22"/>
      <c r="E72" s="99"/>
    </row>
    <row r="73" spans="1:5">
      <c r="A73" s="101">
        <v>2.7</v>
      </c>
      <c r="B73" s="251" t="s">
        <v>91</v>
      </c>
      <c r="C73" s="253"/>
      <c r="D73" s="22"/>
      <c r="E73" s="99"/>
    </row>
    <row r="74" spans="1:5">
      <c r="A74" s="241">
        <v>3</v>
      </c>
      <c r="B74" s="241" t="s">
        <v>423</v>
      </c>
      <c r="C74" s="88"/>
      <c r="D74" s="22"/>
      <c r="E74" s="99"/>
    </row>
    <row r="75" spans="1:5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2"/>
      <c r="D76" s="8"/>
      <c r="E76" s="99"/>
    </row>
    <row r="77" spans="1:5">
      <c r="A77" s="101">
        <v>4.2</v>
      </c>
      <c r="B77" s="101" t="s">
        <v>242</v>
      </c>
      <c r="C77" s="253"/>
      <c r="D77" s="8"/>
      <c r="E77" s="99"/>
    </row>
    <row r="78" spans="1:5">
      <c r="A78" s="241">
        <v>5</v>
      </c>
      <c r="B78" s="241" t="s">
        <v>267</v>
      </c>
      <c r="C78" s="278"/>
      <c r="D78" s="253"/>
      <c r="E78" s="99"/>
    </row>
    <row r="79" spans="1:5">
      <c r="B79" s="45"/>
    </row>
    <row r="80" spans="1:5">
      <c r="A80" s="423" t="s">
        <v>468</v>
      </c>
      <c r="B80" s="423"/>
      <c r="C80" s="423"/>
      <c r="D80" s="423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view="pageBreakPreview" topLeftCell="A52" zoomScale="80" zoomScaleSheetLayoutView="80" workbookViewId="0">
      <selection activeCell="A42" sqref="A42:XFD4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20" t="s">
        <v>97</v>
      </c>
      <c r="D1" s="420"/>
      <c r="E1" s="156"/>
    </row>
    <row r="2" spans="1:12">
      <c r="A2" s="79" t="s">
        <v>128</v>
      </c>
      <c r="B2" s="117"/>
      <c r="C2" s="418" t="s">
        <v>493</v>
      </c>
      <c r="D2" s="419"/>
      <c r="E2" s="156"/>
    </row>
    <row r="3" spans="1:12">
      <c r="A3" s="79"/>
      <c r="B3" s="117"/>
      <c r="C3" s="371"/>
      <c r="D3" s="371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0"/>
      <c r="B7" s="370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406">
        <f>SUM(C10,C13,C52,C55,C56,C57,C74)</f>
        <v>1077.55</v>
      </c>
      <c r="D9" s="85">
        <f>SUM(D10,D13,D52,D55,D56,D57,D63,D70,D71)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408">
        <f>SUM(C14,C17,C29:C32,C35,C36,C42,C43,C44,C45,C46,C50,C51)</f>
        <v>1077.55</v>
      </c>
      <c r="D13" s="87">
        <f>SUM(D14,D17,D29:D32,D35,D36,D42,D43,D44,D45,D46,D50,D51)</f>
        <v>0</v>
      </c>
      <c r="E13" s="156"/>
    </row>
    <row r="14" spans="1:12">
      <c r="A14" s="16" t="s">
        <v>32</v>
      </c>
      <c r="B14" s="16" t="s">
        <v>1</v>
      </c>
      <c r="C14" s="402">
        <f>SUM(C15:C16)</f>
        <v>1022.55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403">
        <v>1022.55</v>
      </c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55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>
        <v>55</v>
      </c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407"/>
      <c r="D35" s="35"/>
      <c r="E35" s="156"/>
    </row>
    <row r="36" spans="1:5">
      <c r="A36" s="16" t="s">
        <v>39</v>
      </c>
      <c r="B36" s="16" t="s">
        <v>340</v>
      </c>
      <c r="C36" s="86">
        <f>SUM(C37:C41)</f>
        <v>0</v>
      </c>
      <c r="D36" s="86">
        <f>SUM(D37:D41)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343</v>
      </c>
      <c r="C41" s="34"/>
      <c r="D41" s="35"/>
      <c r="E41" s="156"/>
    </row>
    <row r="42" spans="1:5" ht="30">
      <c r="A42" s="16" t="s">
        <v>40</v>
      </c>
      <c r="B42" s="16" t="s">
        <v>28</v>
      </c>
      <c r="C42" s="34"/>
      <c r="D42" s="35"/>
      <c r="E42" s="156"/>
    </row>
    <row r="43" spans="1:5">
      <c r="A43" s="16" t="s">
        <v>41</v>
      </c>
      <c r="B43" s="16" t="s">
        <v>24</v>
      </c>
      <c r="C43" s="34"/>
      <c r="D43" s="35"/>
      <c r="E43" s="156"/>
    </row>
    <row r="44" spans="1:5">
      <c r="A44" s="16" t="s">
        <v>42</v>
      </c>
      <c r="B44" s="16" t="s">
        <v>25</v>
      </c>
      <c r="C44" s="34"/>
      <c r="D44" s="35"/>
      <c r="E44" s="156"/>
    </row>
    <row r="45" spans="1:5">
      <c r="A45" s="16" t="s">
        <v>43</v>
      </c>
      <c r="B45" s="16" t="s">
        <v>26</v>
      </c>
      <c r="C45" s="34"/>
      <c r="D45" s="35"/>
      <c r="E45" s="156"/>
    </row>
    <row r="46" spans="1:5">
      <c r="A46" s="16" t="s">
        <v>44</v>
      </c>
      <c r="B46" s="16" t="s">
        <v>284</v>
      </c>
      <c r="C46" s="86">
        <f>SUM(C47:C49)</f>
        <v>0</v>
      </c>
      <c r="D46" s="86">
        <f>SUM(D47:D49)</f>
        <v>0</v>
      </c>
      <c r="E46" s="156"/>
    </row>
    <row r="47" spans="1:5">
      <c r="A47" s="100" t="s">
        <v>352</v>
      </c>
      <c r="B47" s="100" t="s">
        <v>355</v>
      </c>
      <c r="C47" s="34"/>
      <c r="D47" s="35"/>
      <c r="E47" s="156"/>
    </row>
    <row r="48" spans="1:5">
      <c r="A48" s="100" t="s">
        <v>353</v>
      </c>
      <c r="B48" s="100" t="s">
        <v>354</v>
      </c>
      <c r="C48" s="34"/>
      <c r="D48" s="35"/>
      <c r="E48" s="156"/>
    </row>
    <row r="49" spans="1:5">
      <c r="A49" s="100" t="s">
        <v>356</v>
      </c>
      <c r="B49" s="100" t="s">
        <v>357</v>
      </c>
      <c r="C49" s="34"/>
      <c r="D49" s="35"/>
      <c r="E49" s="156"/>
    </row>
    <row r="50" spans="1:5" ht="26.25" customHeight="1">
      <c r="A50" s="16" t="s">
        <v>45</v>
      </c>
      <c r="B50" s="16" t="s">
        <v>29</v>
      </c>
      <c r="C50" s="34"/>
      <c r="D50" s="35"/>
      <c r="E50" s="156"/>
    </row>
    <row r="51" spans="1:5">
      <c r="A51" s="16" t="s">
        <v>46</v>
      </c>
      <c r="B51" s="16" t="s">
        <v>6</v>
      </c>
      <c r="C51" s="34"/>
      <c r="D51" s="35"/>
      <c r="E51" s="156"/>
    </row>
    <row r="52" spans="1:5" ht="30">
      <c r="A52" s="14">
        <v>1.3</v>
      </c>
      <c r="B52" s="90" t="s">
        <v>391</v>
      </c>
      <c r="C52" s="87">
        <f>SUM(C53:C54)</f>
        <v>0</v>
      </c>
      <c r="D52" s="87">
        <f>SUM(D53:D54)</f>
        <v>0</v>
      </c>
      <c r="E52" s="156"/>
    </row>
    <row r="53" spans="1:5" ht="30">
      <c r="A53" s="16" t="s">
        <v>50</v>
      </c>
      <c r="B53" s="16" t="s">
        <v>48</v>
      </c>
      <c r="C53" s="34"/>
      <c r="D53" s="35"/>
      <c r="E53" s="156"/>
    </row>
    <row r="54" spans="1:5">
      <c r="A54" s="16" t="s">
        <v>51</v>
      </c>
      <c r="B54" s="16" t="s">
        <v>47</v>
      </c>
      <c r="C54" s="34"/>
      <c r="D54" s="35"/>
      <c r="E54" s="156"/>
    </row>
    <row r="55" spans="1:5">
      <c r="A55" s="14">
        <v>1.4</v>
      </c>
      <c r="B55" s="14" t="s">
        <v>393</v>
      </c>
      <c r="C55" s="34"/>
      <c r="D55" s="35"/>
      <c r="E55" s="156"/>
    </row>
    <row r="56" spans="1:5">
      <c r="A56" s="14">
        <v>1.5</v>
      </c>
      <c r="B56" s="14" t="s">
        <v>7</v>
      </c>
      <c r="C56" s="38"/>
      <c r="D56" s="41"/>
      <c r="E56" s="156"/>
    </row>
    <row r="57" spans="1:5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6"/>
    </row>
    <row r="58" spans="1:5">
      <c r="A58" s="16" t="s">
        <v>285</v>
      </c>
      <c r="B58" s="47" t="s">
        <v>52</v>
      </c>
      <c r="C58" s="38"/>
      <c r="D58" s="41"/>
      <c r="E58" s="156"/>
    </row>
    <row r="59" spans="1:5" ht="30">
      <c r="A59" s="16" t="s">
        <v>286</v>
      </c>
      <c r="B59" s="47" t="s">
        <v>54</v>
      </c>
      <c r="C59" s="38"/>
      <c r="D59" s="41"/>
      <c r="E59" s="156"/>
    </row>
    <row r="60" spans="1:5">
      <c r="A60" s="16" t="s">
        <v>287</v>
      </c>
      <c r="B60" s="47" t="s">
        <v>53</v>
      </c>
      <c r="C60" s="41"/>
      <c r="D60" s="41"/>
      <c r="E60" s="156"/>
    </row>
    <row r="61" spans="1:5">
      <c r="A61" s="16" t="s">
        <v>288</v>
      </c>
      <c r="B61" s="47" t="s">
        <v>27</v>
      </c>
      <c r="C61" s="38"/>
      <c r="D61" s="41"/>
      <c r="E61" s="156"/>
    </row>
    <row r="62" spans="1:5">
      <c r="A62" s="16" t="s">
        <v>323</v>
      </c>
      <c r="B62" s="221" t="s">
        <v>324</v>
      </c>
      <c r="C62" s="38"/>
      <c r="D62" s="222"/>
      <c r="E62" s="156"/>
    </row>
    <row r="63" spans="1:5">
      <c r="A63" s="13">
        <v>2</v>
      </c>
      <c r="B63" s="48" t="s">
        <v>95</v>
      </c>
      <c r="C63" s="281"/>
      <c r="D63" s="121">
        <f>SUM(D64:D69)</f>
        <v>0</v>
      </c>
      <c r="E63" s="156"/>
    </row>
    <row r="64" spans="1:5">
      <c r="A64" s="15">
        <v>2.1</v>
      </c>
      <c r="B64" s="49" t="s">
        <v>89</v>
      </c>
      <c r="C64" s="281"/>
      <c r="D64" s="43"/>
      <c r="E64" s="156"/>
    </row>
    <row r="65" spans="1:9">
      <c r="A65" s="15">
        <v>2.2000000000000002</v>
      </c>
      <c r="B65" s="49" t="s">
        <v>93</v>
      </c>
      <c r="C65" s="283"/>
      <c r="D65" s="44"/>
      <c r="E65" s="156"/>
    </row>
    <row r="66" spans="1:9">
      <c r="A66" s="15">
        <v>2.2999999999999998</v>
      </c>
      <c r="B66" s="49" t="s">
        <v>92</v>
      </c>
      <c r="C66" s="283"/>
      <c r="D66" s="44"/>
      <c r="E66" s="156"/>
    </row>
    <row r="67" spans="1:9">
      <c r="A67" s="15">
        <v>2.4</v>
      </c>
      <c r="B67" s="49" t="s">
        <v>94</v>
      </c>
      <c r="C67" s="283"/>
      <c r="D67" s="44"/>
      <c r="E67" s="156"/>
    </row>
    <row r="68" spans="1:9">
      <c r="A68" s="15">
        <v>2.5</v>
      </c>
      <c r="B68" s="49" t="s">
        <v>90</v>
      </c>
      <c r="C68" s="283"/>
      <c r="D68" s="44"/>
      <c r="E68" s="156"/>
    </row>
    <row r="69" spans="1:9">
      <c r="A69" s="15">
        <v>2.6</v>
      </c>
      <c r="B69" s="49" t="s">
        <v>91</v>
      </c>
      <c r="C69" s="283"/>
      <c r="D69" s="44"/>
      <c r="E69" s="156"/>
    </row>
    <row r="70" spans="1:9" s="2" customFormat="1">
      <c r="A70" s="13">
        <v>3</v>
      </c>
      <c r="B70" s="279" t="s">
        <v>423</v>
      </c>
      <c r="C70" s="282"/>
      <c r="D70" s="280"/>
      <c r="E70" s="108"/>
    </row>
    <row r="71" spans="1:9" s="2" customFormat="1">
      <c r="A71" s="13">
        <v>4</v>
      </c>
      <c r="B71" s="13" t="s">
        <v>240</v>
      </c>
      <c r="C71" s="282">
        <f>SUM(C72:C73)</f>
        <v>0</v>
      </c>
      <c r="D71" s="88">
        <f>SUM(D72:D73)</f>
        <v>0</v>
      </c>
      <c r="E71" s="108"/>
    </row>
    <row r="72" spans="1:9" s="2" customFormat="1">
      <c r="A72" s="15">
        <v>4.0999999999999996</v>
      </c>
      <c r="B72" s="15" t="s">
        <v>241</v>
      </c>
      <c r="C72" s="8"/>
      <c r="D72" s="8"/>
      <c r="E72" s="108"/>
    </row>
    <row r="73" spans="1:9" s="2" customFormat="1">
      <c r="A73" s="15">
        <v>4.2</v>
      </c>
      <c r="B73" s="15" t="s">
        <v>242</v>
      </c>
      <c r="C73" s="8"/>
      <c r="D73" s="8"/>
      <c r="E73" s="108"/>
    </row>
    <row r="74" spans="1:9" s="2" customFormat="1">
      <c r="A74" s="13">
        <v>5</v>
      </c>
      <c r="B74" s="277" t="s">
        <v>267</v>
      </c>
      <c r="C74" s="8"/>
      <c r="D74" s="88"/>
      <c r="E74" s="108"/>
    </row>
    <row r="75" spans="1:9" s="2" customFormat="1">
      <c r="A75" s="380"/>
      <c r="B75" s="380"/>
      <c r="C75" s="12"/>
      <c r="D75" s="12"/>
      <c r="E75" s="108"/>
    </row>
    <row r="76" spans="1:9" s="2" customFormat="1">
      <c r="A76" s="423" t="s">
        <v>468</v>
      </c>
      <c r="B76" s="423"/>
      <c r="C76" s="423"/>
      <c r="D76" s="423"/>
      <c r="E76" s="108"/>
    </row>
    <row r="77" spans="1:9" s="2" customFormat="1">
      <c r="A77" s="380"/>
      <c r="B77" s="380"/>
      <c r="C77" s="12"/>
      <c r="D77" s="12"/>
      <c r="E77" s="108"/>
    </row>
    <row r="78" spans="1:9" s="23" customFormat="1" ht="12.75"/>
    <row r="79" spans="1:9" s="2" customFormat="1">
      <c r="A79" s="72" t="s">
        <v>96</v>
      </c>
      <c r="E79" s="5"/>
    </row>
    <row r="80" spans="1:9" s="2" customFormat="1">
      <c r="E80"/>
      <c r="F80"/>
      <c r="G80"/>
      <c r="H80"/>
      <c r="I80"/>
    </row>
    <row r="81" spans="1:9" s="2" customFormat="1">
      <c r="D81" s="12"/>
      <c r="E81"/>
      <c r="F81"/>
      <c r="G81"/>
      <c r="H81"/>
      <c r="I81"/>
    </row>
    <row r="82" spans="1:9" s="2" customFormat="1">
      <c r="A82"/>
      <c r="B82" s="45" t="s">
        <v>469</v>
      </c>
      <c r="D82" s="12"/>
      <c r="E82"/>
      <c r="F82"/>
      <c r="G82"/>
      <c r="H82"/>
      <c r="I82"/>
    </row>
    <row r="83" spans="1:9" s="2" customFormat="1">
      <c r="A83"/>
      <c r="B83" s="424" t="s">
        <v>470</v>
      </c>
      <c r="C83" s="424"/>
      <c r="D83" s="424"/>
      <c r="E83"/>
      <c r="F83"/>
      <c r="G83"/>
      <c r="H83"/>
      <c r="I83"/>
    </row>
    <row r="84" spans="1:9" customFormat="1" ht="12.75">
      <c r="B84" s="68" t="s">
        <v>471</v>
      </c>
    </row>
    <row r="85" spans="1:9" s="2" customFormat="1">
      <c r="A85" s="11"/>
      <c r="B85" s="424" t="s">
        <v>472</v>
      </c>
      <c r="C85" s="424"/>
      <c r="D85" s="424"/>
    </row>
    <row r="86" spans="1:9" s="23" customFormat="1" ht="12.75"/>
    <row r="87" spans="1:9" s="23" customFormat="1" ht="12.75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6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20" t="s">
        <v>97</v>
      </c>
      <c r="D1" s="420"/>
      <c r="E1" s="94"/>
    </row>
    <row r="2" spans="1:5" s="6" customFormat="1">
      <c r="A2" s="77" t="s">
        <v>315</v>
      </c>
      <c r="B2" s="80"/>
      <c r="C2" s="418" t="s">
        <v>493</v>
      </c>
      <c r="D2" s="418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0" t="s">
        <v>396</v>
      </c>
    </row>
    <row r="30" spans="1:5">
      <c r="A30" s="220"/>
    </row>
    <row r="31" spans="1:5">
      <c r="A31" s="220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88"/>
      <c r="H1" s="288"/>
      <c r="I1" s="420" t="s">
        <v>97</v>
      </c>
      <c r="J1" s="420"/>
    </row>
    <row r="2" spans="1:10" ht="15">
      <c r="A2" s="79" t="s">
        <v>128</v>
      </c>
      <c r="B2" s="77"/>
      <c r="C2" s="80"/>
      <c r="D2" s="80"/>
      <c r="E2" s="80"/>
      <c r="F2" s="80"/>
      <c r="G2" s="288"/>
      <c r="H2" s="288"/>
      <c r="I2" s="418" t="s">
        <v>493</v>
      </c>
      <c r="J2" s="418"/>
    </row>
    <row r="3" spans="1:10" ht="15">
      <c r="A3" s="79"/>
      <c r="B3" s="79"/>
      <c r="C3" s="77"/>
      <c r="D3" s="77"/>
      <c r="E3" s="77"/>
      <c r="F3" s="77"/>
      <c r="G3" s="288"/>
      <c r="H3" s="288"/>
      <c r="I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20" t="s">
        <v>97</v>
      </c>
      <c r="H1" s="420"/>
      <c r="I1" s="385"/>
    </row>
    <row r="2" spans="1:9" ht="15">
      <c r="A2" s="79" t="s">
        <v>128</v>
      </c>
      <c r="B2" s="80"/>
      <c r="C2" s="80"/>
      <c r="D2" s="80"/>
      <c r="E2" s="80"/>
      <c r="F2" s="80"/>
      <c r="G2" s="418" t="s">
        <v>493</v>
      </c>
      <c r="H2" s="418"/>
      <c r="I2" s="79"/>
    </row>
    <row r="3" spans="1:9" ht="15">
      <c r="A3" s="79"/>
      <c r="B3" s="79"/>
      <c r="C3" s="79"/>
      <c r="D3" s="79"/>
      <c r="E3" s="79"/>
      <c r="F3" s="79"/>
      <c r="G3" s="288"/>
      <c r="H3" s="288"/>
      <c r="I3" s="385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7"/>
      <c r="B7" s="287"/>
      <c r="C7" s="287"/>
      <c r="D7" s="287"/>
      <c r="E7" s="287"/>
      <c r="F7" s="287"/>
      <c r="G7" s="81"/>
      <c r="H7" s="81"/>
      <c r="I7" s="385"/>
    </row>
    <row r="8" spans="1:9" ht="45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2">
        <v>1</v>
      </c>
      <c r="B9" s="383" t="s">
        <v>487</v>
      </c>
      <c r="C9" s="101" t="s">
        <v>488</v>
      </c>
      <c r="D9" s="317" t="s">
        <v>483</v>
      </c>
      <c r="E9" s="101" t="s">
        <v>489</v>
      </c>
      <c r="F9" s="101" t="s">
        <v>490</v>
      </c>
      <c r="G9" s="101"/>
      <c r="H9" s="404">
        <v>1022.55</v>
      </c>
      <c r="I9" s="4"/>
    </row>
    <row r="10" spans="1:9" ht="15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>
      <c r="A34" s="382"/>
      <c r="B34" s="384"/>
      <c r="C34" s="102"/>
      <c r="D34" s="102"/>
      <c r="E34" s="102"/>
      <c r="F34" s="102"/>
      <c r="G34" s="102" t="s">
        <v>325</v>
      </c>
      <c r="H34" s="409">
        <f>SUM(H9:H33)</f>
        <v>1022.55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0"/>
      <c r="B37" s="45"/>
      <c r="C37" s="45"/>
      <c r="D37" s="45"/>
      <c r="E37" s="45"/>
      <c r="F37" s="45"/>
      <c r="G37" s="2"/>
      <c r="H37" s="2"/>
    </row>
    <row r="38" spans="1:9" ht="15">
      <c r="A38" s="220"/>
      <c r="B38" s="2"/>
      <c r="C38" s="2"/>
      <c r="D38" s="2"/>
      <c r="E38" s="2"/>
      <c r="F38" s="2"/>
      <c r="G38" s="2"/>
      <c r="H38" s="2"/>
    </row>
    <row r="39" spans="1:9" ht="15">
      <c r="A39" s="220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20" t="s">
        <v>97</v>
      </c>
      <c r="H1" s="420"/>
    </row>
    <row r="2" spans="1:10" ht="15">
      <c r="A2" s="79" t="s">
        <v>128</v>
      </c>
      <c r="B2" s="77"/>
      <c r="C2" s="80"/>
      <c r="D2" s="80"/>
      <c r="E2" s="80"/>
      <c r="F2" s="80"/>
      <c r="G2" s="418" t="s">
        <v>493</v>
      </c>
      <c r="H2" s="418"/>
    </row>
    <row r="3" spans="1:10" ht="15">
      <c r="A3" s="79"/>
      <c r="B3" s="79"/>
      <c r="C3" s="79"/>
      <c r="D3" s="79"/>
      <c r="E3" s="79"/>
      <c r="F3" s="79"/>
      <c r="G3" s="288"/>
      <c r="H3" s="28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7"/>
      <c r="B7" s="287"/>
      <c r="C7" s="287"/>
      <c r="D7" s="287"/>
      <c r="E7" s="287"/>
      <c r="F7" s="287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2016-05-11T13:41:24Z</cp:lastPrinted>
  <dcterms:created xsi:type="dcterms:W3CDTF">2011-12-27T13:20:18Z</dcterms:created>
  <dcterms:modified xsi:type="dcterms:W3CDTF">2016-07-15T13:00:10Z</dcterms:modified>
</cp:coreProperties>
</file>